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0" windowHeight="0" tabRatio="600" firstSheet="0" activeTab="0" autoFilterDateGrouping="1"/>
  </bookViews>
  <sheets>
    <sheet xmlns:r="http://schemas.openxmlformats.org/officeDocument/2006/relationships" name="Rekapitulace stavby" sheetId="1" state="visible" r:id="rId1"/>
    <sheet xmlns:r="http://schemas.openxmlformats.org/officeDocument/2006/relationships" name="26P-PLY002 - Kamýk -Stave..." sheetId="2" state="visible" r:id="rId2"/>
  </sheets>
  <definedNames>
    <definedName name="_xlnm.Print_Titles" localSheetId="0">'Rekapitulace stavby'!$92:$92</definedName>
    <definedName name="_xlnm.Print_Area" localSheetId="0">'Rekapitulace stavby'!$C$82:$AQ$96,'Rekapitulace stavby'!$D$4:$AO$76</definedName>
    <definedName name="_xlnm._FilterDatabase" localSheetId="1" hidden="1">'26P-PLY002 - Kamýk -Stave...'!$C$158:$K$2512</definedName>
    <definedName name="_xlnm.Print_Titles" localSheetId="1">'26P-PLY002 - Kamýk -Stave...'!$158:$158</definedName>
    <definedName name="_xlnm.Print_Area" localSheetId="1">'26P-PLY002 - Kamýk -Stave...'!$C$4:$J$76,'26P-PLY002 - Kamýk -Stave...'!$C$82:$J$142,'26P-PLY002 - Kamýk -Stave...'!$C$148:$K$2512</definedName>
  </definedNames>
  <calcPr calcId="124519" fullCalcOnLoad="1"/>
</workbook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9">
    <font>
      <name val="Arial CE"/>
      <family val="2"/>
      <sz val="8"/>
    </font>
    <font>
      <name val="Arial CE"/>
      <color rgb="FF969696"/>
      <sz val="10"/>
    </font>
    <font>
      <name val="Arial CE"/>
      <sz val="10"/>
    </font>
    <font>
      <name val="Arial CE"/>
      <b val="1"/>
      <sz val="11"/>
    </font>
    <font>
      <name val="Arial CE"/>
      <b val="1"/>
      <sz val="12"/>
    </font>
    <font>
      <name val="Arial CE"/>
      <sz val="11"/>
    </font>
    <font>
      <name val="Arial CE"/>
      <color rgb="FF003366"/>
      <sz val="12"/>
    </font>
    <font>
      <name val="Arial CE"/>
      <color rgb="FF003366"/>
      <sz val="10"/>
    </font>
    <font>
      <name val="Arial CE"/>
      <color rgb="FF003366"/>
      <sz val="8"/>
    </font>
    <font>
      <name val="Arial CE"/>
      <color rgb="FF800080"/>
      <sz val="8"/>
    </font>
    <font>
      <name val="Arial CE"/>
      <color rgb="FF505050"/>
      <sz val="8"/>
    </font>
    <font>
      <name val="Arial CE"/>
      <color rgb="FFFF0000"/>
      <sz val="8"/>
    </font>
    <font>
      <name val="Arial CE"/>
      <color rgb="FF0000A8"/>
      <sz val="8"/>
    </font>
    <font>
      <name val="Arial CE"/>
      <color rgb="FFFFFFFF"/>
      <sz val="8"/>
    </font>
    <font>
      <name val="Arial CE"/>
      <color rgb="FF3366FF"/>
      <sz val="8"/>
    </font>
    <font>
      <name val="Arial CE"/>
      <b val="1"/>
      <sz val="14"/>
    </font>
    <font>
      <name val="Arial CE"/>
      <b val="1"/>
      <sz val="10"/>
    </font>
    <font>
      <name val="Arial CE"/>
      <b val="1"/>
      <color rgb="FF969696"/>
      <sz val="10"/>
    </font>
    <font>
      <name val="Arial CE"/>
      <b val="1"/>
      <color rgb="FF464646"/>
      <sz val="10"/>
    </font>
    <font>
      <name val="Arial CE"/>
      <color rgb="FF969696"/>
      <sz val="12"/>
    </font>
    <font>
      <name val="Arial CE"/>
      <color rgb="FF969696"/>
      <sz val="8"/>
    </font>
    <font>
      <name val="Arial CE"/>
      <sz val="9"/>
    </font>
    <font>
      <name val="Arial CE"/>
      <color rgb="FF969696"/>
      <sz val="9"/>
    </font>
    <font>
      <name val="Arial CE"/>
      <b val="1"/>
      <color rgb="FF960000"/>
      <sz val="12"/>
    </font>
    <font>
      <name val="Wingdings 2"/>
      <color theme="10"/>
      <sz val="18"/>
    </font>
    <font>
      <name val="Arial CE"/>
      <b val="1"/>
      <color rgb="FF003366"/>
      <sz val="11"/>
    </font>
    <font>
      <name val="Arial CE"/>
      <color rgb="FF003366"/>
      <sz val="11"/>
    </font>
    <font>
      <name val="Arial CE"/>
      <color rgb="FF969696"/>
      <sz val="11"/>
    </font>
    <font>
      <name val="Arial CE"/>
      <color rgb="FF3366FF"/>
      <sz val="10"/>
    </font>
    <font>
      <name val="Arial CE"/>
      <b val="1"/>
      <color rgb="FF800000"/>
      <sz val="12"/>
    </font>
    <font>
      <name val="Arial CE"/>
      <color rgb="FF960000"/>
      <sz val="8"/>
    </font>
    <font>
      <name val="Arial CE"/>
      <b val="1"/>
      <sz val="8"/>
    </font>
    <font>
      <name val="Arial CE"/>
      <color rgb="FF969696"/>
      <sz val="7"/>
    </font>
    <font>
      <name val="Arial CE"/>
      <sz val="7"/>
    </font>
    <font>
      <name val="Arial CE"/>
      <color rgb="FF979797"/>
      <sz val="7"/>
    </font>
    <font>
      <name val="Calibri"/>
      <i val="1"/>
      <color rgb="FF979797"/>
      <sz val="7"/>
      <u val="single"/>
      <scheme val="minor"/>
    </font>
    <font>
      <name val="Arial CE"/>
      <i val="1"/>
      <color rgb="FF0000FF"/>
      <sz val="9"/>
    </font>
    <font>
      <name val="Arial CE"/>
      <i val="1"/>
      <color rgb="FF0000FF"/>
      <sz val="8"/>
    </font>
    <font>
      <name val="Calibri"/>
      <color theme="10"/>
      <sz val="11"/>
      <u val="single"/>
      <scheme val="minor"/>
    </font>
  </fonts>
  <fills count="5">
    <fill>
      <patternFill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4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right style="hair">
        <color rgb="FF000000"/>
      </right>
      <top style="hair">
        <color rgb="FF000000"/>
      </top>
    </border>
  </borders>
  <cellStyleXfs count="2">
    <xf numFmtId="0" fontId="0" fillId="0" borderId="0"/>
    <xf numFmtId="0" fontId="38" fillId="0" borderId="0"/>
  </cellStyleXfs>
  <cellXfs count="223">
    <xf numFmtId="0" fontId="0" fillId="0" borderId="0" pivotButton="0" quotePrefix="0" xfId="0"/>
    <xf numFmtId="0" fontId="0" fillId="0" borderId="0" pivotButton="0" quotePrefix="0" xfId="0"/>
    <xf numFmtId="0" fontId="0" fillId="0" borderId="0" applyAlignment="1" pivotButton="0" quotePrefix="0" xfId="0">
      <alignment vertical="center"/>
    </xf>
    <xf numFmtId="0" fontId="1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4" fillId="0" borderId="0" applyAlignment="1" pivotButton="0" quotePrefix="0" xfId="0">
      <alignment vertical="center"/>
    </xf>
    <xf numFmtId="0" fontId="5" fillId="0" borderId="0" applyAlignment="1" pivotButton="0" quotePrefix="0" xfId="0">
      <alignment vertical="center"/>
    </xf>
    <xf numFmtId="0" fontId="0" fillId="0" borderId="0" applyAlignment="1" pivotButton="0" quotePrefix="0" xfId="0">
      <alignment vertical="center" wrapText="1"/>
    </xf>
    <xf numFmtId="0" fontId="6" fillId="0" borderId="0" applyAlignment="1" pivotButton="0" quotePrefix="0" xfId="0">
      <alignment vertical="center"/>
    </xf>
    <xf numFmtId="0" fontId="7" fillId="0" borderId="0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0" fontId="8" fillId="0" borderId="0" pivotButton="0" quotePrefix="0" xfId="0"/>
    <xf numFmtId="0" fontId="9" fillId="0" borderId="0" applyAlignment="1" pivotButton="0" quotePrefix="0" xfId="0">
      <alignment vertical="center"/>
    </xf>
    <xf numFmtId="0" fontId="10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horizontal="left" vertical="center"/>
    </xf>
    <xf numFmtId="0" fontId="14" fillId="2" borderId="0" applyAlignment="1" pivotButton="0" quotePrefix="0" xfId="0">
      <alignment horizontal="center" vertical="center"/>
    </xf>
    <xf numFmtId="0" fontId="0" fillId="0" borderId="0" applyAlignment="1" pivotButton="0" quotePrefix="0" xfId="0">
      <alignment horizontal="left" vertical="center"/>
    </xf>
    <xf numFmtId="0" fontId="0" fillId="0" borderId="1" pivotButton="0" quotePrefix="0" xfId="0"/>
    <xf numFmtId="0" fontId="0" fillId="0" borderId="2" pivotButton="0" quotePrefix="0" xfId="0"/>
    <xf numFmtId="0" fontId="0" fillId="0" borderId="3" pivotButton="0" quotePrefix="0" xfId="0"/>
    <xf numFmtId="0" fontId="15" fillId="0" borderId="0" applyAlignment="1" pivotButton="0" quotePrefix="0" xfId="0">
      <alignment horizontal="left" vertical="center"/>
    </xf>
    <xf numFmtId="0" fontId="14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top"/>
    </xf>
    <xf numFmtId="0" fontId="3" fillId="0" borderId="0" applyAlignment="1" pivotButton="0" quotePrefix="0" xfId="0">
      <alignment horizontal="left" vertical="top" wrapText="1"/>
    </xf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 wrapText="1"/>
    </xf>
    <xf numFmtId="0" fontId="0" fillId="0" borderId="4" pivotButton="0" quotePrefix="0" xfId="0"/>
    <xf numFmtId="0" fontId="0" fillId="0" borderId="0" applyAlignment="1" pivotButton="0" quotePrefix="0" xfId="0">
      <alignment vertical="center"/>
    </xf>
    <xf numFmtId="0" fontId="0" fillId="0" borderId="3" applyAlignment="1" pivotButton="0" quotePrefix="0" xfId="0">
      <alignment vertical="center"/>
    </xf>
    <xf numFmtId="0" fontId="16" fillId="0" borderId="5" applyAlignment="1" pivotButton="0" quotePrefix="0" xfId="0">
      <alignment horizontal="left" vertical="center"/>
    </xf>
    <xf numFmtId="0" fontId="0" fillId="0" borderId="5" applyAlignment="1" pivotButton="0" quotePrefix="0" xfId="0">
      <alignment vertical="center"/>
    </xf>
    <xf numFmtId="4" fontId="16" fillId="0" borderId="5" applyAlignment="1" pivotButton="0" quotePrefix="0" xfId="0">
      <alignment vertical="center"/>
    </xf>
    <xf numFmtId="0" fontId="1" fillId="0" borderId="0" applyAlignment="1" pivotButton="0" quotePrefix="0" xfId="0">
      <alignment horizontal="right" vertical="center"/>
    </xf>
    <xf numFmtId="0" fontId="1" fillId="0" borderId="3" applyAlignment="1" pivotButton="0" quotePrefix="0" xfId="0">
      <alignment vertical="center"/>
    </xf>
    <xf numFmtId="164" fontId="1" fillId="0" borderId="0" applyAlignment="1" pivotButton="0" quotePrefix="0" xfId="0">
      <alignment horizontal="left" vertical="center"/>
    </xf>
    <xf numFmtId="4" fontId="17" fillId="0" borderId="0" applyAlignment="1" pivotButton="0" quotePrefix="0" xfId="0">
      <alignment vertical="center"/>
    </xf>
    <xf numFmtId="0" fontId="0" fillId="3" borderId="0" applyAlignment="1" pivotButton="0" quotePrefix="0" xfId="0">
      <alignment vertical="center"/>
    </xf>
    <xf numFmtId="0" fontId="4" fillId="3" borderId="6" applyAlignment="1" pivotButton="0" quotePrefix="0" xfId="0">
      <alignment horizontal="left" vertical="center"/>
    </xf>
    <xf numFmtId="0" fontId="0" fillId="3" borderId="7" applyAlignment="1" pivotButton="0" quotePrefix="0" xfId="0">
      <alignment vertical="center"/>
    </xf>
    <xf numFmtId="0" fontId="4" fillId="3" borderId="7" applyAlignment="1" pivotButton="0" quotePrefix="0" xfId="0">
      <alignment horizontal="center" vertical="center"/>
    </xf>
    <xf numFmtId="0" fontId="4" fillId="3" borderId="7" applyAlignment="1" pivotButton="0" quotePrefix="0" xfId="0">
      <alignment horizontal="left" vertical="center"/>
    </xf>
    <xf numFmtId="4" fontId="4" fillId="3" borderId="7" applyAlignment="1" pivotButton="0" quotePrefix="0" xfId="0">
      <alignment vertical="center"/>
    </xf>
    <xf numFmtId="0" fontId="0" fillId="3" borderId="8" applyAlignment="1" pivotButton="0" quotePrefix="0" xfId="0">
      <alignment vertical="center"/>
    </xf>
    <xf numFmtId="0" fontId="0" fillId="0" borderId="3" applyAlignment="1" pivotButton="0" quotePrefix="0" xfId="0">
      <alignment vertical="center"/>
    </xf>
    <xf numFmtId="0" fontId="18" fillId="0" borderId="4" applyAlignment="1" pivotButton="0" quotePrefix="0" xfId="0">
      <alignment horizontal="left" vertical="center"/>
    </xf>
    <xf numFmtId="0" fontId="0" fillId="0" borderId="4" applyAlignment="1" pivotButton="0" quotePrefix="0" xfId="0">
      <alignment vertical="center"/>
    </xf>
    <xf numFmtId="0" fontId="1" fillId="0" borderId="5" applyAlignment="1" pivotButton="0" quotePrefix="0" xfId="0">
      <alignment horizontal="left" vertical="center"/>
    </xf>
    <xf numFmtId="0" fontId="0" fillId="0" borderId="4" applyAlignment="1" pivotButton="0" quotePrefix="0" xfId="0">
      <alignment vertical="center"/>
    </xf>
    <xf numFmtId="0" fontId="0" fillId="0" borderId="9" applyAlignment="1" pivotButton="0" quotePrefix="0" xfId="0">
      <alignment vertical="center"/>
    </xf>
    <xf numFmtId="0" fontId="0" fillId="0" borderId="10" applyAlignment="1" pivotButton="0" quotePrefix="0" xfId="0">
      <alignment vertical="center"/>
    </xf>
    <xf numFmtId="0" fontId="0" fillId="0" borderId="1" applyAlignment="1" pivotButton="0" quotePrefix="0" xfId="0">
      <alignment vertical="center"/>
    </xf>
    <xf numFmtId="0" fontId="0" fillId="0" borderId="2" applyAlignment="1" pivotButton="0" quotePrefix="0" xfId="0">
      <alignment vertical="center"/>
    </xf>
    <xf numFmtId="0" fontId="2" fillId="0" borderId="3" applyAlignment="1" pivotButton="0" quotePrefix="0" xfId="0">
      <alignment vertical="center"/>
    </xf>
    <xf numFmtId="0" fontId="3" fillId="0" borderId="3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 wrapText="1"/>
    </xf>
    <xf numFmtId="0" fontId="16" fillId="0" borderId="0" applyAlignment="1" pivotButton="0" quotePrefix="0" xfId="0">
      <alignment vertical="center"/>
    </xf>
    <xf numFmtId="165" fontId="2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vertical="center" wrapText="1"/>
    </xf>
    <xf numFmtId="0" fontId="19" fillId="0" borderId="11" applyAlignment="1" pivotButton="0" quotePrefix="0" xfId="0">
      <alignment horizontal="center" vertical="center"/>
    </xf>
    <xf numFmtId="0" fontId="19" fillId="0" borderId="12" applyAlignment="1" pivotButton="0" quotePrefix="0" xfId="0">
      <alignment horizontal="left" vertical="center"/>
    </xf>
    <xf numFmtId="0" fontId="0" fillId="0" borderId="12" applyAlignment="1" pivotButton="0" quotePrefix="0" xfId="0">
      <alignment vertical="center"/>
    </xf>
    <xf numFmtId="0" fontId="0" fillId="0" borderId="13" applyAlignment="1" pivotButton="0" quotePrefix="0" xfId="0">
      <alignment vertical="center"/>
    </xf>
    <xf numFmtId="0" fontId="20" fillId="0" borderId="14" applyAlignment="1" pivotButton="0" quotePrefix="0" xfId="0">
      <alignment horizontal="left" vertical="center"/>
    </xf>
    <xf numFmtId="0" fontId="20" fillId="0" borderId="0" applyAlignment="1" pivotButton="0" quotePrefix="0" xfId="0">
      <alignment horizontal="left" vertical="center"/>
    </xf>
    <xf numFmtId="0" fontId="0" fillId="0" borderId="0" applyAlignment="1" pivotButton="0" quotePrefix="0" xfId="0">
      <alignment vertical="center"/>
    </xf>
    <xf numFmtId="0" fontId="0" fillId="0" borderId="15" applyAlignment="1" pivotButton="0" quotePrefix="0" xfId="0">
      <alignment vertical="center"/>
    </xf>
    <xf numFmtId="0" fontId="21" fillId="4" borderId="6" applyAlignment="1" pivotButton="0" quotePrefix="0" xfId="0">
      <alignment horizontal="center" vertical="center"/>
    </xf>
    <xf numFmtId="0" fontId="21" fillId="4" borderId="7" applyAlignment="1" pivotButton="0" quotePrefix="0" xfId="0">
      <alignment horizontal="left" vertical="center"/>
    </xf>
    <xf numFmtId="0" fontId="0" fillId="4" borderId="7" applyAlignment="1" pivotButton="0" quotePrefix="0" xfId="0">
      <alignment vertical="center"/>
    </xf>
    <xf numFmtId="0" fontId="21" fillId="4" borderId="7" applyAlignment="1" pivotButton="0" quotePrefix="0" xfId="0">
      <alignment horizontal="center" vertical="center"/>
    </xf>
    <xf numFmtId="0" fontId="21" fillId="4" borderId="7" applyAlignment="1" pivotButton="0" quotePrefix="0" xfId="0">
      <alignment horizontal="right" vertical="center"/>
    </xf>
    <xf numFmtId="0" fontId="21" fillId="4" borderId="8" applyAlignment="1" pivotButton="0" quotePrefix="0" xfId="0">
      <alignment horizontal="left" vertical="center"/>
    </xf>
    <xf numFmtId="0" fontId="21" fillId="4" borderId="0" applyAlignment="1" pivotButton="0" quotePrefix="0" xfId="0">
      <alignment horizontal="center" vertical="center"/>
    </xf>
    <xf numFmtId="0" fontId="22" fillId="0" borderId="16" applyAlignment="1" pivotButton="0" quotePrefix="0" xfId="0">
      <alignment horizontal="center" vertical="center" wrapText="1"/>
    </xf>
    <xf numFmtId="0" fontId="22" fillId="0" borderId="17" applyAlignment="1" pivotButton="0" quotePrefix="0" xfId="0">
      <alignment horizontal="center" vertical="center" wrapText="1"/>
    </xf>
    <xf numFmtId="0" fontId="22" fillId="0" borderId="18" applyAlignment="1" pivotButton="0" quotePrefix="0" xfId="0">
      <alignment horizontal="center" vertical="center" wrapText="1"/>
    </xf>
    <xf numFmtId="0" fontId="0" fillId="0" borderId="11" applyAlignment="1" pivotButton="0" quotePrefix="0" xfId="0">
      <alignment vertical="center"/>
    </xf>
    <xf numFmtId="0" fontId="0" fillId="0" borderId="12" applyAlignment="1" pivotButton="0" quotePrefix="0" xfId="0">
      <alignment vertical="center"/>
    </xf>
    <xf numFmtId="0" fontId="0" fillId="0" borderId="13" applyAlignment="1" pivotButton="0" quotePrefix="0" xfId="0">
      <alignment vertical="center"/>
    </xf>
    <xf numFmtId="0" fontId="4" fillId="0" borderId="3" applyAlignment="1" pivotButton="0" quotePrefix="0" xfId="0">
      <alignment vertical="center"/>
    </xf>
    <xf numFmtId="0" fontId="23" fillId="0" borderId="0" applyAlignment="1" pivotButton="0" quotePrefix="0" xfId="0">
      <alignment horizontal="left" vertical="center"/>
    </xf>
    <xf numFmtId="0" fontId="23" fillId="0" borderId="0" applyAlignment="1" pivotButton="0" quotePrefix="0" xfId="0">
      <alignment vertical="center"/>
    </xf>
    <xf numFmtId="4" fontId="23" fillId="0" borderId="0" applyAlignment="1" pivotButton="0" quotePrefix="0" xfId="0">
      <alignment horizontal="right" vertical="center"/>
    </xf>
    <xf numFmtId="4" fontId="23" fillId="0" borderId="0" applyAlignment="1" pivotButton="0" quotePrefix="0" xfId="0">
      <alignment vertical="center"/>
    </xf>
    <xf numFmtId="0" fontId="4" fillId="0" borderId="0" applyAlignment="1" pivotButton="0" quotePrefix="0" xfId="0">
      <alignment horizontal="center" vertical="center"/>
    </xf>
    <xf numFmtId="4" fontId="19" fillId="0" borderId="14" applyAlignment="1" pivotButton="0" quotePrefix="0" xfId="0">
      <alignment vertical="center"/>
    </xf>
    <xf numFmtId="4" fontId="19" fillId="0" borderId="0" applyAlignment="1" pivotButton="0" quotePrefix="0" xfId="0">
      <alignment vertical="center"/>
    </xf>
    <xf numFmtId="166" fontId="19" fillId="0" borderId="0" applyAlignment="1" pivotButton="0" quotePrefix="0" xfId="0">
      <alignment vertical="center"/>
    </xf>
    <xf numFmtId="4" fontId="19" fillId="0" borderId="15" applyAlignment="1" pivotButton="0" quotePrefix="0" xfId="0">
      <alignment vertical="center"/>
    </xf>
    <xf numFmtId="0" fontId="4" fillId="0" borderId="0" applyAlignment="1" pivotButton="0" quotePrefix="0" xfId="0">
      <alignment horizontal="left" vertical="center"/>
    </xf>
    <xf numFmtId="0" fontId="24" fillId="0" borderId="0" applyAlignment="1" pivotButton="0" quotePrefix="0" xfId="1">
      <alignment horizontal="center" vertical="center"/>
    </xf>
    <xf numFmtId="0" fontId="5" fillId="0" borderId="3" applyAlignment="1" pivotButton="0" quotePrefix="0" xfId="0">
      <alignment vertical="center"/>
    </xf>
    <xf numFmtId="0" fontId="25" fillId="0" borderId="0" applyAlignment="1" pivotButton="0" quotePrefix="0" xfId="0">
      <alignment vertical="center"/>
    </xf>
    <xf numFmtId="0" fontId="25" fillId="0" borderId="0" applyAlignment="1" pivotButton="0" quotePrefix="0" xfId="0">
      <alignment horizontal="left" vertical="center" wrapText="1"/>
    </xf>
    <xf numFmtId="0" fontId="26" fillId="0" borderId="0" applyAlignment="1" pivotButton="0" quotePrefix="0" xfId="0">
      <alignment vertical="center"/>
    </xf>
    <xf numFmtId="4" fontId="26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center" vertical="center"/>
    </xf>
    <xf numFmtId="4" fontId="27" fillId="0" borderId="19" applyAlignment="1" pivotButton="0" quotePrefix="0" xfId="0">
      <alignment vertical="center"/>
    </xf>
    <xf numFmtId="4" fontId="27" fillId="0" borderId="20" applyAlignment="1" pivotButton="0" quotePrefix="0" xfId="0">
      <alignment vertical="center"/>
    </xf>
    <xf numFmtId="166" fontId="27" fillId="0" borderId="20" applyAlignment="1" pivotButton="0" quotePrefix="0" xfId="0">
      <alignment vertical="center"/>
    </xf>
    <xf numFmtId="4" fontId="27" fillId="0" borderId="21" applyAlignment="1" pivotButton="0" quotePrefix="0" xfId="0">
      <alignment vertical="center"/>
    </xf>
    <xf numFmtId="0" fontId="5" fillId="0" borderId="0" applyAlignment="1" pivotButton="0" quotePrefix="0" xfId="0">
      <alignment horizontal="left" vertical="center"/>
    </xf>
    <xf numFmtId="0" fontId="0" fillId="0" borderId="0" pivotButton="0" quotePrefix="0" xfId="0"/>
    <xf numFmtId="0" fontId="28" fillId="0" borderId="0" applyAlignment="1" pivotButton="0" quotePrefix="0" xfId="0">
      <alignment horizontal="left" vertical="center"/>
    </xf>
    <xf numFmtId="0" fontId="0" fillId="0" borderId="0" applyAlignment="1" pivotButton="0" quotePrefix="0" xfId="0">
      <alignment vertical="center" wrapText="1"/>
    </xf>
    <xf numFmtId="0" fontId="0" fillId="0" borderId="3" applyAlignment="1" pivotButton="0" quotePrefix="0" xfId="0">
      <alignment vertical="center" wrapText="1"/>
    </xf>
    <xf numFmtId="0" fontId="0" fillId="0" borderId="3" applyAlignment="1" pivotButton="0" quotePrefix="0" xfId="0">
      <alignment vertical="center" wrapText="1"/>
    </xf>
    <xf numFmtId="0" fontId="16" fillId="0" borderId="0" applyAlignment="1" pivotButton="0" quotePrefix="0" xfId="0">
      <alignment horizontal="left" vertical="center"/>
    </xf>
    <xf numFmtId="0" fontId="20" fillId="0" borderId="0" applyAlignment="1" pivotButton="0" quotePrefix="0" xfId="0">
      <alignment horizontal="left" vertical="center"/>
    </xf>
    <xf numFmtId="4" fontId="1" fillId="0" borderId="0" applyAlignment="1" pivotButton="0" quotePrefix="0" xfId="0">
      <alignment vertical="center"/>
    </xf>
    <xf numFmtId="164" fontId="1" fillId="0" borderId="0" applyAlignment="1" pivotButton="0" quotePrefix="0" xfId="0">
      <alignment horizontal="right" vertical="center"/>
    </xf>
    <xf numFmtId="0" fontId="0" fillId="4" borderId="0" applyAlignment="1" pivotButton="0" quotePrefix="0" xfId="0">
      <alignment vertical="center"/>
    </xf>
    <xf numFmtId="0" fontId="4" fillId="4" borderId="6" applyAlignment="1" pivotButton="0" quotePrefix="0" xfId="0">
      <alignment horizontal="left" vertical="center"/>
    </xf>
    <xf numFmtId="0" fontId="4" fillId="4" borderId="7" applyAlignment="1" pivotButton="0" quotePrefix="0" xfId="0">
      <alignment horizontal="right" vertical="center"/>
    </xf>
    <xf numFmtId="0" fontId="4" fillId="4" borderId="7" applyAlignment="1" pivotButton="0" quotePrefix="0" xfId="0">
      <alignment horizontal="center" vertical="center"/>
    </xf>
    <xf numFmtId="4" fontId="4" fillId="4" borderId="7" applyAlignment="1" pivotButton="0" quotePrefix="0" xfId="0">
      <alignment vertical="center"/>
    </xf>
    <xf numFmtId="0" fontId="0" fillId="4" borderId="8" applyAlignment="1" pivotButton="0" quotePrefix="0" xfId="0">
      <alignment vertical="center"/>
    </xf>
    <xf numFmtId="0" fontId="1" fillId="0" borderId="5" applyAlignment="1" pivotButton="0" quotePrefix="0" xfId="0">
      <alignment horizontal="center" vertical="center"/>
    </xf>
    <xf numFmtId="0" fontId="1" fillId="0" borderId="5" applyAlignment="1" pivotButton="0" quotePrefix="0" xfId="0">
      <alignment horizontal="right" vertical="center"/>
    </xf>
    <xf numFmtId="0" fontId="21" fillId="4" borderId="0" applyAlignment="1" pivotButton="0" quotePrefix="0" xfId="0">
      <alignment horizontal="left" vertical="center"/>
    </xf>
    <xf numFmtId="0" fontId="21" fillId="4" borderId="0" applyAlignment="1" pivotButton="0" quotePrefix="0" xfId="0">
      <alignment horizontal="right" vertical="center"/>
    </xf>
    <xf numFmtId="0" fontId="29" fillId="0" borderId="0" applyAlignment="1" pivotButton="0" quotePrefix="0" xfId="0">
      <alignment horizontal="left" vertical="center"/>
    </xf>
    <xf numFmtId="0" fontId="6" fillId="0" borderId="3" applyAlignment="1" pivotButton="0" quotePrefix="0" xfId="0">
      <alignment vertical="center"/>
    </xf>
    <xf numFmtId="0" fontId="6" fillId="0" borderId="20" applyAlignment="1" pivotButton="0" quotePrefix="0" xfId="0">
      <alignment horizontal="left" vertical="center"/>
    </xf>
    <xf numFmtId="0" fontId="6" fillId="0" borderId="20" applyAlignment="1" pivotButton="0" quotePrefix="0" xfId="0">
      <alignment vertical="center"/>
    </xf>
    <xf numFmtId="4" fontId="6" fillId="0" borderId="20" applyAlignment="1" pivotButton="0" quotePrefix="0" xfId="0">
      <alignment vertical="center"/>
    </xf>
    <xf numFmtId="0" fontId="7" fillId="0" borderId="3" applyAlignment="1" pivotButton="0" quotePrefix="0" xfId="0">
      <alignment vertical="center"/>
    </xf>
    <xf numFmtId="0" fontId="7" fillId="0" borderId="20" applyAlignment="1" pivotButton="0" quotePrefix="0" xfId="0">
      <alignment horizontal="left" vertical="center"/>
    </xf>
    <xf numFmtId="0" fontId="7" fillId="0" borderId="20" applyAlignment="1" pivotButton="0" quotePrefix="0" xfId="0">
      <alignment vertical="center"/>
    </xf>
    <xf numFmtId="4" fontId="7" fillId="0" borderId="20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0" fontId="0" fillId="0" borderId="3" applyAlignment="1" pivotButton="0" quotePrefix="0" xfId="0">
      <alignment horizontal="center" vertical="center" wrapText="1"/>
    </xf>
    <xf numFmtId="0" fontId="21" fillId="4" borderId="16" applyAlignment="1" pivotButton="0" quotePrefix="0" xfId="0">
      <alignment horizontal="center" vertical="center" wrapText="1"/>
    </xf>
    <xf numFmtId="0" fontId="21" fillId="4" borderId="17" applyAlignment="1" pivotButton="0" quotePrefix="0" xfId="0">
      <alignment horizontal="center" vertical="center" wrapText="1"/>
    </xf>
    <xf numFmtId="0" fontId="21" fillId="4" borderId="18" applyAlignment="1" pivotButton="0" quotePrefix="0" xfId="0">
      <alignment horizontal="center" vertical="center" wrapText="1"/>
    </xf>
    <xf numFmtId="0" fontId="0" fillId="0" borderId="3" applyAlignment="1" pivotButton="0" quotePrefix="0" xfId="0">
      <alignment horizontal="center" vertical="center" wrapText="1"/>
    </xf>
    <xf numFmtId="4" fontId="23" fillId="0" borderId="0" pivotButton="0" quotePrefix="0" xfId="0"/>
    <xf numFmtId="166" fontId="30" fillId="0" borderId="12" pivotButton="0" quotePrefix="0" xfId="0"/>
    <xf numFmtId="166" fontId="30" fillId="0" borderId="13" pivotButton="0" quotePrefix="0" xfId="0"/>
    <xf numFmtId="4" fontId="31" fillId="0" borderId="0" applyAlignment="1" pivotButton="0" quotePrefix="0" xfId="0">
      <alignment vertical="center"/>
    </xf>
    <xf numFmtId="0" fontId="8" fillId="0" borderId="3" pivotButton="0" quotePrefix="0" xfId="0"/>
    <xf numFmtId="0" fontId="8" fillId="0" borderId="0" applyAlignment="1" pivotButton="0" quotePrefix="0" xfId="0">
      <alignment horizontal="left"/>
    </xf>
    <xf numFmtId="0" fontId="6" fillId="0" borderId="0" applyAlignment="1" pivotButton="0" quotePrefix="0" xfId="0">
      <alignment horizontal="left"/>
    </xf>
    <xf numFmtId="4" fontId="6" fillId="0" borderId="0" pivotButton="0" quotePrefix="0" xfId="0"/>
    <xf numFmtId="0" fontId="8" fillId="0" borderId="14" pivotButton="0" quotePrefix="0" xfId="0"/>
    <xf numFmtId="0" fontId="8" fillId="0" borderId="0" pivotButton="0" quotePrefix="0" xfId="0"/>
    <xf numFmtId="166" fontId="8" fillId="0" borderId="0" pivotButton="0" quotePrefix="0" xfId="0"/>
    <xf numFmtId="166" fontId="8" fillId="0" borderId="15" pivotButton="0" quotePrefix="0" xfId="0"/>
    <xf numFmtId="0" fontId="8" fillId="0" borderId="0" applyAlignment="1" pivotButton="0" quotePrefix="0" xfId="0">
      <alignment horizontal="center"/>
    </xf>
    <xf numFmtId="4" fontId="8" fillId="0" borderId="0" applyAlignment="1" pivotButton="0" quotePrefix="0" xfId="0">
      <alignment vertical="center"/>
    </xf>
    <xf numFmtId="0" fontId="7" fillId="0" borderId="0" applyAlignment="1" pivotButton="0" quotePrefix="0" xfId="0">
      <alignment horizontal="left"/>
    </xf>
    <xf numFmtId="4" fontId="7" fillId="0" borderId="0" pivotButton="0" quotePrefix="0" xfId="0"/>
    <xf numFmtId="0" fontId="0" fillId="0" borderId="3" applyAlignment="1" applyProtection="1" pivotButton="0" quotePrefix="0" xfId="0">
      <alignment vertical="center"/>
      <protection locked="0" hidden="0"/>
    </xf>
    <xf numFmtId="0" fontId="21" fillId="0" borderId="22" applyAlignment="1" applyProtection="1" pivotButton="0" quotePrefix="0" xfId="0">
      <alignment horizontal="center" vertical="center"/>
      <protection locked="0" hidden="0"/>
    </xf>
    <xf numFmtId="49" fontId="21" fillId="0" borderId="22" applyAlignment="1" applyProtection="1" pivotButton="0" quotePrefix="0" xfId="0">
      <alignment horizontal="left" vertical="center" wrapText="1"/>
      <protection locked="0" hidden="0"/>
    </xf>
    <xf numFmtId="0" fontId="21" fillId="0" borderId="22" applyAlignment="1" applyProtection="1" pivotButton="0" quotePrefix="0" xfId="0">
      <alignment horizontal="left" vertical="center" wrapText="1"/>
      <protection locked="0" hidden="0"/>
    </xf>
    <xf numFmtId="0" fontId="21" fillId="0" borderId="22" applyAlignment="1" applyProtection="1" pivotButton="0" quotePrefix="0" xfId="0">
      <alignment horizontal="center" vertical="center" wrapText="1"/>
      <protection locked="0" hidden="0"/>
    </xf>
    <xf numFmtId="167" fontId="21" fillId="0" borderId="22" applyAlignment="1" applyProtection="1" pivotButton="0" quotePrefix="0" xfId="0">
      <alignment vertical="center"/>
      <protection locked="0" hidden="0"/>
    </xf>
    <xf numFmtId="4" fontId="21" fillId="0" borderId="22" applyAlignment="1" applyProtection="1" pivotButton="0" quotePrefix="0" xfId="0">
      <alignment vertical="center"/>
      <protection locked="0" hidden="0"/>
    </xf>
    <xf numFmtId="0" fontId="22" fillId="0" borderId="14" applyAlignment="1" pivotButton="0" quotePrefix="0" xfId="0">
      <alignment horizontal="left" vertical="center"/>
    </xf>
    <xf numFmtId="0" fontId="22" fillId="0" borderId="0" applyAlignment="1" pivotButton="0" quotePrefix="0" xfId="0">
      <alignment horizontal="center" vertical="center"/>
    </xf>
    <xf numFmtId="166" fontId="22" fillId="0" borderId="0" applyAlignment="1" pivotButton="0" quotePrefix="0" xfId="0">
      <alignment vertical="center"/>
    </xf>
    <xf numFmtId="166" fontId="22" fillId="0" borderId="15" applyAlignment="1" pivotButton="0" quotePrefix="0" xfId="0">
      <alignment vertical="center"/>
    </xf>
    <xf numFmtId="0" fontId="21" fillId="0" borderId="0" applyAlignment="1" pivotButton="0" quotePrefix="0" xfId="0">
      <alignment horizontal="left" vertical="center"/>
    </xf>
    <xf numFmtId="4" fontId="0" fillId="0" borderId="0" applyAlignment="1" pivotButton="0" quotePrefix="0" xfId="0">
      <alignment vertical="center"/>
    </xf>
    <xf numFmtId="0" fontId="32" fillId="0" borderId="0" applyAlignment="1" pivotButton="0" quotePrefix="0" xfId="0">
      <alignment horizontal="left" vertical="center"/>
    </xf>
    <xf numFmtId="0" fontId="33" fillId="0" borderId="0" applyAlignment="1" pivotButton="0" quotePrefix="0" xfId="0">
      <alignment horizontal="left" vertical="center" wrapText="1"/>
    </xf>
    <xf numFmtId="0" fontId="0" fillId="0" borderId="14" applyAlignment="1" pivotButton="0" quotePrefix="0" xfId="0">
      <alignment vertical="center"/>
    </xf>
    <xf numFmtId="0" fontId="0" fillId="0" borderId="0" applyAlignment="1" pivotButton="0" quotePrefix="0" xfId="0">
      <alignment vertical="center"/>
    </xf>
    <xf numFmtId="0" fontId="34" fillId="0" borderId="0" applyAlignment="1" pivotButton="0" quotePrefix="0" xfId="0">
      <alignment horizontal="left" vertical="center"/>
    </xf>
    <xf numFmtId="0" fontId="35" fillId="0" borderId="0" applyAlignment="1" pivotButton="0" quotePrefix="0" xfId="1">
      <alignment vertical="center" wrapText="1"/>
    </xf>
    <xf numFmtId="0" fontId="9" fillId="0" borderId="3" applyAlignment="1" pivotButton="0" quotePrefix="0" xfId="0">
      <alignment vertical="center"/>
    </xf>
    <xf numFmtId="0" fontId="9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 wrapText="1"/>
    </xf>
    <xf numFmtId="0" fontId="9" fillId="0" borderId="14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0" fontId="9" fillId="0" borderId="15" applyAlignment="1" pivotButton="0" quotePrefix="0" xfId="0">
      <alignment vertical="center"/>
    </xf>
    <xf numFmtId="0" fontId="10" fillId="0" borderId="3" applyAlignment="1" pivotButton="0" quotePrefix="0" xfId="0">
      <alignment vertical="center"/>
    </xf>
    <xf numFmtId="0" fontId="10" fillId="0" borderId="0" applyAlignment="1" pivotButton="0" quotePrefix="0" xfId="0">
      <alignment horizontal="left" vertical="center"/>
    </xf>
    <xf numFmtId="0" fontId="10" fillId="0" borderId="0" applyAlignment="1" pivotButton="0" quotePrefix="0" xfId="0">
      <alignment horizontal="left" vertical="center" wrapText="1"/>
    </xf>
    <xf numFmtId="167" fontId="10" fillId="0" borderId="0" applyAlignment="1" pivotButton="0" quotePrefix="0" xfId="0">
      <alignment vertical="center"/>
    </xf>
    <xf numFmtId="0" fontId="10" fillId="0" borderId="14" applyAlignment="1" pivotButton="0" quotePrefix="0" xfId="0">
      <alignment vertical="center"/>
    </xf>
    <xf numFmtId="0" fontId="10" fillId="0" borderId="0" applyAlignment="1" pivotButton="0" quotePrefix="0" xfId="0">
      <alignment vertical="center"/>
    </xf>
    <xf numFmtId="0" fontId="10" fillId="0" borderId="15" applyAlignment="1" pivotButton="0" quotePrefix="0" xfId="0">
      <alignment vertical="center"/>
    </xf>
    <xf numFmtId="0" fontId="11" fillId="0" borderId="3" applyAlignment="1" pivotButton="0" quotePrefix="0" xfId="0">
      <alignment vertical="center"/>
    </xf>
    <xf numFmtId="0" fontId="11" fillId="0" borderId="0" applyAlignment="1" pivotButton="0" quotePrefix="0" xfId="0">
      <alignment horizontal="left" vertical="center"/>
    </xf>
    <xf numFmtId="0" fontId="11" fillId="0" borderId="0" applyAlignment="1" pivotButton="0" quotePrefix="0" xfId="0">
      <alignment horizontal="left" vertical="center" wrapText="1"/>
    </xf>
    <xf numFmtId="167" fontId="11" fillId="0" borderId="0" applyAlignment="1" pivotButton="0" quotePrefix="0" xfId="0">
      <alignment vertical="center"/>
    </xf>
    <xf numFmtId="0" fontId="11" fillId="0" borderId="14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1" fillId="0" borderId="15" applyAlignment="1" pivotButton="0" quotePrefix="0" xfId="0">
      <alignment vertical="center"/>
    </xf>
    <xf numFmtId="0" fontId="36" fillId="0" borderId="22" applyAlignment="1" applyProtection="1" pivotButton="0" quotePrefix="0" xfId="0">
      <alignment horizontal="center" vertical="center"/>
      <protection locked="0" hidden="0"/>
    </xf>
    <xf numFmtId="49" fontId="36" fillId="0" borderId="22" applyAlignment="1" applyProtection="1" pivotButton="0" quotePrefix="0" xfId="0">
      <alignment horizontal="left" vertical="center" wrapText="1"/>
      <protection locked="0" hidden="0"/>
    </xf>
    <xf numFmtId="0" fontId="36" fillId="0" borderId="22" applyAlignment="1" applyProtection="1" pivotButton="0" quotePrefix="0" xfId="0">
      <alignment horizontal="left" vertical="center" wrapText="1"/>
      <protection locked="0" hidden="0"/>
    </xf>
    <xf numFmtId="0" fontId="36" fillId="0" borderId="22" applyAlignment="1" applyProtection="1" pivotButton="0" quotePrefix="0" xfId="0">
      <alignment horizontal="center" vertical="center" wrapText="1"/>
      <protection locked="0" hidden="0"/>
    </xf>
    <xf numFmtId="167" fontId="36" fillId="0" borderId="22" applyAlignment="1" applyProtection="1" pivotButton="0" quotePrefix="0" xfId="0">
      <alignment vertical="center"/>
      <protection locked="0" hidden="0"/>
    </xf>
    <xf numFmtId="4" fontId="36" fillId="0" borderId="22" applyAlignment="1" applyProtection="1" pivotButton="0" quotePrefix="0" xfId="0">
      <alignment vertical="center"/>
      <protection locked="0" hidden="0"/>
    </xf>
    <xf numFmtId="0" fontId="37" fillId="0" borderId="3" applyAlignment="1" pivotButton="0" quotePrefix="0" xfId="0">
      <alignment vertical="center"/>
    </xf>
    <xf numFmtId="0" fontId="36" fillId="0" borderId="14" applyAlignment="1" pivotButton="0" quotePrefix="0" xfId="0">
      <alignment horizontal="left" vertical="center"/>
    </xf>
    <xf numFmtId="0" fontId="36" fillId="0" borderId="0" applyAlignment="1" pivotButton="0" quotePrefix="0" xfId="0">
      <alignment horizontal="center" vertical="center"/>
    </xf>
    <xf numFmtId="0" fontId="12" fillId="0" borderId="3" applyAlignment="1" pivotButton="0" quotePrefix="0" xfId="0">
      <alignment vertical="center"/>
    </xf>
    <xf numFmtId="0" fontId="12" fillId="0" borderId="0" applyAlignment="1" pivotButton="0" quotePrefix="0" xfId="0">
      <alignment horizontal="left" vertical="center"/>
    </xf>
    <xf numFmtId="0" fontId="12" fillId="0" borderId="0" applyAlignment="1" pivotButton="0" quotePrefix="0" xfId="0">
      <alignment horizontal="left" vertical="center" wrapText="1"/>
    </xf>
    <xf numFmtId="167" fontId="12" fillId="0" borderId="0" applyAlignment="1" pivotButton="0" quotePrefix="0" xfId="0">
      <alignment vertical="center"/>
    </xf>
    <xf numFmtId="0" fontId="12" fillId="0" borderId="14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2" fillId="0" borderId="15" applyAlignment="1" pivotButton="0" quotePrefix="0" xfId="0">
      <alignment vertical="center"/>
    </xf>
    <xf numFmtId="0" fontId="10" fillId="0" borderId="19" applyAlignment="1" pivotButton="0" quotePrefix="0" xfId="0">
      <alignment vertical="center"/>
    </xf>
    <xf numFmtId="0" fontId="10" fillId="0" borderId="20" applyAlignment="1" pivotButton="0" quotePrefix="0" xfId="0">
      <alignment vertical="center"/>
    </xf>
    <xf numFmtId="0" fontId="10" fillId="0" borderId="21" applyAlignment="1" pivotButton="0" quotePrefix="0" xfId="0">
      <alignment vertical="center"/>
    </xf>
    <xf numFmtId="0" fontId="0" fillId="0" borderId="5" pivotButton="0" quotePrefix="0" xfId="0"/>
    <xf numFmtId="0" fontId="0" fillId="0" borderId="7" pivotButton="0" quotePrefix="0" xfId="0"/>
    <xf numFmtId="4" fontId="4" fillId="3" borderId="8" applyAlignment="1" pivotButton="0" quotePrefix="0" xfId="0">
      <alignment vertical="center"/>
    </xf>
    <xf numFmtId="0" fontId="0" fillId="0" borderId="8" pivotButton="0" quotePrefix="0" xfId="0"/>
    <xf numFmtId="0" fontId="0" fillId="0" borderId="12" pivotButton="0" quotePrefix="0" xfId="0"/>
    <xf numFmtId="0" fontId="0" fillId="0" borderId="14" pivotButton="0" quotePrefix="0" xfId="0"/>
    <xf numFmtId="0" fontId="21" fillId="4" borderId="8" applyAlignment="1" pivotButton="0" quotePrefix="0" xfId="0">
      <alignment horizontal="center" vertical="center"/>
    </xf>
  </cellXfs>
  <cellStyles count="2">
    <cellStyle name="Normal" xfId="0" builtinId="0"/>
    <cellStyle name="Hyperlink" xfId="1" builtinId="8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_rels/drawing2.xml.rels><Relationships xmlns="http://schemas.openxmlformats.org/package/2006/relationships"><Relationship Type="http://schemas.openxmlformats.org/officeDocument/2006/relationships/image" Target="/xl/media/image2.png" Id="rId1"/></Relationships>
</file>

<file path=xl/drawings/drawing1.xml><?xml version="1.0" encoding="utf-8"?>
<wsDr xmlns="http://schemas.openxmlformats.org/drawingml/2006/spreadsheetDrawing">
  <absoluteAnchor>
    <pos x="0" y="0"/>
    <ext cx="285750" cy="285750"/>
    <pic>
      <nvPicPr>
        <cNvPr id="2" name="Picture 1">
          <a:hlinkClick xmlns:a="http://schemas.openxmlformats.org/drawingml/2006/main" xmlns:r="http://schemas.openxmlformats.org/officeDocument/2006/relationships" tooltip="https://app.urs.cz/products/kros4" r:id="rId1"/>
        </cNvPr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  <a:ln xmlns:a="http://schemas.openxmlformats.org/drawingml/2006/main">
          <a:prstDash val="solid"/>
        </a:ln>
      </spPr>
    </pic>
    <clientData/>
  </absoluteAnchor>
</wsDr>
</file>

<file path=xl/drawings/drawing2.xml><?xml version="1.0" encoding="utf-8"?>
<wsDr xmlns="http://schemas.openxmlformats.org/drawingml/2006/spreadsheetDrawing">
  <absoluteAnchor>
    <pos x="0" y="0"/>
    <ext cx="285750" cy="285750"/>
    <pic>
      <nvPicPr>
        <cNvPr id="2" name="Picture 1">
          <a:hlinkClick xmlns:a="http://schemas.openxmlformats.org/drawingml/2006/main" xmlns:r="http://schemas.openxmlformats.org/officeDocument/2006/relationships" tooltip="https://app.urs.cz/products/kros4" r:id="rId1"/>
        </cNvPr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  <a:ln xmlns:a="http://schemas.openxmlformats.org/drawingml/2006/main">
          <a:prstDash val="solid"/>
        </a:ln>
      </spPr>
    </pic>
    <clientData/>
  </absolute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hyperlink" Target="https://podminky.urs.cz/item/CS_URS_2026_02/122251101" TargetMode="External" Id="rId1"/><Relationship Type="http://schemas.openxmlformats.org/officeDocument/2006/relationships/hyperlink" Target="https://podminky.urs.cz/item/CS_URS_2026_02/132251101" TargetMode="External" Id="rId2"/><Relationship Type="http://schemas.openxmlformats.org/officeDocument/2006/relationships/hyperlink" Target="https://podminky.urs.cz/item/CS_URS_2026_02/139711111" TargetMode="External" Id="rId3"/><Relationship Type="http://schemas.openxmlformats.org/officeDocument/2006/relationships/hyperlink" Target="https://podminky.urs.cz/item/CS_URS_2026_02/162211311" TargetMode="External" Id="rId4"/><Relationship Type="http://schemas.openxmlformats.org/officeDocument/2006/relationships/hyperlink" Target="https://podminky.urs.cz/item/CS_URS_2026_02/162751117" TargetMode="External" Id="rId5"/><Relationship Type="http://schemas.openxmlformats.org/officeDocument/2006/relationships/hyperlink" Target="https://podminky.urs.cz/item/CS_URS_2026_02/162751119" TargetMode="External" Id="rId6"/><Relationship Type="http://schemas.openxmlformats.org/officeDocument/2006/relationships/hyperlink" Target="https://podminky.urs.cz/item/CS_URS_2026_02/171201221" TargetMode="External" Id="rId7"/><Relationship Type="http://schemas.openxmlformats.org/officeDocument/2006/relationships/hyperlink" Target="https://podminky.urs.cz/item/CS_URS_2026_02/171201231" TargetMode="External" Id="rId8"/><Relationship Type="http://schemas.openxmlformats.org/officeDocument/2006/relationships/hyperlink" Target="https://podminky.urs.cz/item/CS_URS_2026_02/171251201" TargetMode="External" Id="rId9"/><Relationship Type="http://schemas.openxmlformats.org/officeDocument/2006/relationships/hyperlink" Target="https://podminky.urs.cz/item/CS_URS_2026_02/174111101" TargetMode="External" Id="rId10"/><Relationship Type="http://schemas.openxmlformats.org/officeDocument/2006/relationships/hyperlink" Target="https://podminky.urs.cz/item/CS_URS_2026_02/181951112" TargetMode="External" Id="rId11"/><Relationship Type="http://schemas.openxmlformats.org/officeDocument/2006/relationships/hyperlink" Target="https://podminky.urs.cz/item/CS_URS_2026_02/310238211" TargetMode="External" Id="rId12"/><Relationship Type="http://schemas.openxmlformats.org/officeDocument/2006/relationships/hyperlink" Target="https://podminky.urs.cz/item/CS_URS_2026_02/310239211" TargetMode="External" Id="rId13"/><Relationship Type="http://schemas.openxmlformats.org/officeDocument/2006/relationships/hyperlink" Target="https://podminky.urs.cz/item/CS_URS_2026_02/317168012" TargetMode="External" Id="rId14"/><Relationship Type="http://schemas.openxmlformats.org/officeDocument/2006/relationships/hyperlink" Target="https://podminky.urs.cz/item/CS_URS_2026_02/317168022" TargetMode="External" Id="rId15"/><Relationship Type="http://schemas.openxmlformats.org/officeDocument/2006/relationships/hyperlink" Target="https://podminky.urs.cz/item/CS_URS_2026_02/317234410" TargetMode="External" Id="rId16"/><Relationship Type="http://schemas.openxmlformats.org/officeDocument/2006/relationships/hyperlink" Target="https://podminky.urs.cz/item/CS_URS_2026_02/317944321" TargetMode="External" Id="rId17"/><Relationship Type="http://schemas.openxmlformats.org/officeDocument/2006/relationships/hyperlink" Target="https://podminky.urs.cz/item/CS_URS_2026_02/317944323" TargetMode="External" Id="rId18"/><Relationship Type="http://schemas.openxmlformats.org/officeDocument/2006/relationships/hyperlink" Target="https://podminky.urs.cz/item/CS_URS_2026_02/340231115" TargetMode="External" Id="rId19"/><Relationship Type="http://schemas.openxmlformats.org/officeDocument/2006/relationships/hyperlink" Target="https://podminky.urs.cz/item/CS_URS_2026_02/340231125" TargetMode="External" Id="rId20"/><Relationship Type="http://schemas.openxmlformats.org/officeDocument/2006/relationships/hyperlink" Target="https://podminky.urs.cz/item/CS_URS_2026_02/342244211" TargetMode="External" Id="rId21"/><Relationship Type="http://schemas.openxmlformats.org/officeDocument/2006/relationships/hyperlink" Target="https://podminky.urs.cz/item/CS_URS_2026_02/342244221" TargetMode="External" Id="rId22"/><Relationship Type="http://schemas.openxmlformats.org/officeDocument/2006/relationships/hyperlink" Target="https://podminky.urs.cz/item/CS_URS_2026_02/342291112" TargetMode="External" Id="rId23"/><Relationship Type="http://schemas.openxmlformats.org/officeDocument/2006/relationships/hyperlink" Target="https://podminky.urs.cz/item/CS_URS_2026_02/342291121" TargetMode="External" Id="rId24"/><Relationship Type="http://schemas.openxmlformats.org/officeDocument/2006/relationships/hyperlink" Target="https://podminky.urs.cz/item/CS_URS_2026_02/346244381" TargetMode="External" Id="rId25"/><Relationship Type="http://schemas.openxmlformats.org/officeDocument/2006/relationships/hyperlink" Target="https://podminky.urs.cz/item/CS_URS_2026_02/349231811" TargetMode="External" Id="rId26"/><Relationship Type="http://schemas.openxmlformats.org/officeDocument/2006/relationships/hyperlink" Target="https://podminky.urs.cz/item/CS_URS_2026_02/349231821" TargetMode="External" Id="rId27"/><Relationship Type="http://schemas.openxmlformats.org/officeDocument/2006/relationships/hyperlink" Target="https://podminky.urs.cz/item/CS_URS_2026_02/413232211" TargetMode="External" Id="rId28"/><Relationship Type="http://schemas.openxmlformats.org/officeDocument/2006/relationships/hyperlink" Target="https://podminky.urs.cz/item/CS_URS_2026_02/413232221" TargetMode="External" Id="rId29"/><Relationship Type="http://schemas.openxmlformats.org/officeDocument/2006/relationships/hyperlink" Target="https://podminky.urs.cz/item/CS_URS_2026_02/564861011" TargetMode="External" Id="rId30"/><Relationship Type="http://schemas.openxmlformats.org/officeDocument/2006/relationships/hyperlink" Target="https://podminky.urs.cz/item/CS_URS_2026_02/591211111" TargetMode="External" Id="rId31"/><Relationship Type="http://schemas.openxmlformats.org/officeDocument/2006/relationships/hyperlink" Target="https://podminky.urs.cz/item/CS_URS_2026_02/612131101" TargetMode="External" Id="rId32"/><Relationship Type="http://schemas.openxmlformats.org/officeDocument/2006/relationships/hyperlink" Target="https://podminky.urs.cz/item/CS_URS_2026_02/612311131" TargetMode="External" Id="rId33"/><Relationship Type="http://schemas.openxmlformats.org/officeDocument/2006/relationships/hyperlink" Target="https://podminky.urs.cz/item/CS_URS_2026_02/612321121" TargetMode="External" Id="rId34"/><Relationship Type="http://schemas.openxmlformats.org/officeDocument/2006/relationships/hyperlink" Target="https://podminky.urs.cz/item/CS_URS_2026_02/612321191" TargetMode="External" Id="rId35"/><Relationship Type="http://schemas.openxmlformats.org/officeDocument/2006/relationships/hyperlink" Target="https://podminky.urs.cz/item/CS_URS_2026_02/612325302" TargetMode="External" Id="rId36"/><Relationship Type="http://schemas.openxmlformats.org/officeDocument/2006/relationships/hyperlink" Target="https://podminky.urs.cz/item/CS_URS_2026_02/615142012" TargetMode="External" Id="rId37"/><Relationship Type="http://schemas.openxmlformats.org/officeDocument/2006/relationships/hyperlink" Target="https://podminky.urs.cz/item/CS_URS_2026_02/622131100" TargetMode="External" Id="rId38"/><Relationship Type="http://schemas.openxmlformats.org/officeDocument/2006/relationships/hyperlink" Target="https://podminky.urs.cz/item/CS_URS_2026_02/622211201" TargetMode="External" Id="rId39"/><Relationship Type="http://schemas.openxmlformats.org/officeDocument/2006/relationships/hyperlink" Target="https://podminky.urs.cz/item/CS_URS_2026_02/622221031" TargetMode="External" Id="rId40"/><Relationship Type="http://schemas.openxmlformats.org/officeDocument/2006/relationships/hyperlink" Target="https://podminky.urs.cz/item/CS_URS_2026_02/622251105" TargetMode="External" Id="rId41"/><Relationship Type="http://schemas.openxmlformats.org/officeDocument/2006/relationships/hyperlink" Target="https://podminky.urs.cz/item/CS_URS_2026_02/622252002" TargetMode="External" Id="rId42"/><Relationship Type="http://schemas.openxmlformats.org/officeDocument/2006/relationships/hyperlink" Target="https://podminky.urs.cz/item/CS_URS_2026_02/622311121" TargetMode="External" Id="rId43"/><Relationship Type="http://schemas.openxmlformats.org/officeDocument/2006/relationships/hyperlink" Target="https://podminky.urs.cz/item/CS_URS_2026_02/622311131" TargetMode="External" Id="rId44"/><Relationship Type="http://schemas.openxmlformats.org/officeDocument/2006/relationships/hyperlink" Target="https://podminky.urs.cz/item/CS_URS_2026_02/622321121" TargetMode="External" Id="rId45"/><Relationship Type="http://schemas.openxmlformats.org/officeDocument/2006/relationships/hyperlink" Target="https://podminky.urs.cz/item/CS_URS_2026_02/622321191" TargetMode="External" Id="rId46"/><Relationship Type="http://schemas.openxmlformats.org/officeDocument/2006/relationships/hyperlink" Target="https://podminky.urs.cz/item/CS_URS_2026_02/629135102" TargetMode="External" Id="rId47"/><Relationship Type="http://schemas.openxmlformats.org/officeDocument/2006/relationships/hyperlink" Target="https://podminky.urs.cz/item/CS_URS_2026_02/631311125" TargetMode="External" Id="rId48"/><Relationship Type="http://schemas.openxmlformats.org/officeDocument/2006/relationships/hyperlink" Target="https://podminky.urs.cz/item/CS_URS_2026_02/631319173" TargetMode="External" Id="rId49"/><Relationship Type="http://schemas.openxmlformats.org/officeDocument/2006/relationships/hyperlink" Target="https://podminky.urs.cz/item/CS_URS_2026_02/631362021" TargetMode="External" Id="rId50"/><Relationship Type="http://schemas.openxmlformats.org/officeDocument/2006/relationships/hyperlink" Target="https://podminky.urs.cz/item/CS_URS_2026_02/632441225" TargetMode="External" Id="rId51"/><Relationship Type="http://schemas.openxmlformats.org/officeDocument/2006/relationships/hyperlink" Target="https://podminky.urs.cz/item/CS_URS_2026_02/632450123" TargetMode="External" Id="rId52"/><Relationship Type="http://schemas.openxmlformats.org/officeDocument/2006/relationships/hyperlink" Target="https://podminky.urs.cz/item/CS_URS_2026_02/632481213" TargetMode="External" Id="rId53"/><Relationship Type="http://schemas.openxmlformats.org/officeDocument/2006/relationships/hyperlink" Target="https://podminky.urs.cz/item/CS_URS_2026_02/634111114" TargetMode="External" Id="rId54"/><Relationship Type="http://schemas.openxmlformats.org/officeDocument/2006/relationships/hyperlink" Target="https://podminky.urs.cz/item/CS_URS_2026_02/635111242" TargetMode="External" Id="rId55"/><Relationship Type="http://schemas.openxmlformats.org/officeDocument/2006/relationships/hyperlink" Target="https://podminky.urs.cz/item/CS_URS_2026_02/637121113" TargetMode="External" Id="rId56"/><Relationship Type="http://schemas.openxmlformats.org/officeDocument/2006/relationships/hyperlink" Target="https://podminky.urs.cz/item/CS_URS_2026_02/637311131" TargetMode="External" Id="rId57"/><Relationship Type="http://schemas.openxmlformats.org/officeDocument/2006/relationships/hyperlink" Target="https://podminky.urs.cz/item/CS_URS_2026_02/644941112" TargetMode="External" Id="rId58"/><Relationship Type="http://schemas.openxmlformats.org/officeDocument/2006/relationships/hyperlink" Target="https://podminky.urs.cz/item/CS_URS_2026_02/916141211" TargetMode="External" Id="rId59"/><Relationship Type="http://schemas.openxmlformats.org/officeDocument/2006/relationships/hyperlink" Target="https://podminky.urs.cz/item/CS_URS_2026_02/916991121" TargetMode="External" Id="rId60"/><Relationship Type="http://schemas.openxmlformats.org/officeDocument/2006/relationships/hyperlink" Target="https://podminky.urs.cz/item/CS_URS_2026_02/941111131" TargetMode="External" Id="rId61"/><Relationship Type="http://schemas.openxmlformats.org/officeDocument/2006/relationships/hyperlink" Target="https://podminky.urs.cz/item/CS_URS_2026_02/941111231" TargetMode="External" Id="rId62"/><Relationship Type="http://schemas.openxmlformats.org/officeDocument/2006/relationships/hyperlink" Target="https://podminky.urs.cz/item/CS_URS_2026_02/941111312" TargetMode="External" Id="rId63"/><Relationship Type="http://schemas.openxmlformats.org/officeDocument/2006/relationships/hyperlink" Target="https://podminky.urs.cz/item/CS_URS_2026_02/941111831" TargetMode="External" Id="rId64"/><Relationship Type="http://schemas.openxmlformats.org/officeDocument/2006/relationships/hyperlink" Target="https://podminky.urs.cz/item/CS_URS_2026_02/944511111" TargetMode="External" Id="rId65"/><Relationship Type="http://schemas.openxmlformats.org/officeDocument/2006/relationships/hyperlink" Target="https://podminky.urs.cz/item/CS_URS_2026_02/944511211" TargetMode="External" Id="rId66"/><Relationship Type="http://schemas.openxmlformats.org/officeDocument/2006/relationships/hyperlink" Target="https://podminky.urs.cz/item/CS_URS_2026_02/944511811" TargetMode="External" Id="rId67"/><Relationship Type="http://schemas.openxmlformats.org/officeDocument/2006/relationships/hyperlink" Target="https://podminky.urs.cz/item/CS_URS_2026_02/949101111" TargetMode="External" Id="rId68"/><Relationship Type="http://schemas.openxmlformats.org/officeDocument/2006/relationships/hyperlink" Target="https://podminky.urs.cz/item/CS_URS_2026_02/952901111" TargetMode="External" Id="rId69"/><Relationship Type="http://schemas.openxmlformats.org/officeDocument/2006/relationships/hyperlink" Target="https://podminky.urs.cz/item/CS_URS_2026_02/952902121" TargetMode="External" Id="rId70"/><Relationship Type="http://schemas.openxmlformats.org/officeDocument/2006/relationships/hyperlink" Target="https://podminky.urs.cz/item/CS_URS_2026_02/953943211" TargetMode="External" Id="rId71"/><Relationship Type="http://schemas.openxmlformats.org/officeDocument/2006/relationships/hyperlink" Target="https://podminky.urs.cz/item/CS_URS_2026_02/953993321" TargetMode="External" Id="rId72"/><Relationship Type="http://schemas.openxmlformats.org/officeDocument/2006/relationships/hyperlink" Target="https://podminky.urs.cz/item/CS_URS_2026_02/961044111" TargetMode="External" Id="rId73"/><Relationship Type="http://schemas.openxmlformats.org/officeDocument/2006/relationships/hyperlink" Target="https://podminky.urs.cz/item/CS_URS_2026_02/962031132" TargetMode="External" Id="rId74"/><Relationship Type="http://schemas.openxmlformats.org/officeDocument/2006/relationships/hyperlink" Target="https://podminky.urs.cz/item/CS_URS_2026_02/962031133" TargetMode="External" Id="rId75"/><Relationship Type="http://schemas.openxmlformats.org/officeDocument/2006/relationships/hyperlink" Target="https://podminky.urs.cz/item/CS_URS_2026_02/962032230" TargetMode="External" Id="rId76"/><Relationship Type="http://schemas.openxmlformats.org/officeDocument/2006/relationships/hyperlink" Target="https://podminky.urs.cz/item/CS_URS_2026_02/965042141" TargetMode="External" Id="rId77"/><Relationship Type="http://schemas.openxmlformats.org/officeDocument/2006/relationships/hyperlink" Target="https://podminky.urs.cz/item/CS_URS_2026_02/965042241" TargetMode="External" Id="rId78"/><Relationship Type="http://schemas.openxmlformats.org/officeDocument/2006/relationships/hyperlink" Target="https://podminky.urs.cz/item/CS_URS_2026_02/967031744" TargetMode="External" Id="rId79"/><Relationship Type="http://schemas.openxmlformats.org/officeDocument/2006/relationships/hyperlink" Target="https://podminky.urs.cz/item/CS_URS_2026_02/968062374" TargetMode="External" Id="rId80"/><Relationship Type="http://schemas.openxmlformats.org/officeDocument/2006/relationships/hyperlink" Target="https://podminky.urs.cz/item/CS_URS_2026_02/968062375" TargetMode="External" Id="rId81"/><Relationship Type="http://schemas.openxmlformats.org/officeDocument/2006/relationships/hyperlink" Target="https://podminky.urs.cz/item/CS_URS_2026_02/968062455" TargetMode="External" Id="rId82"/><Relationship Type="http://schemas.openxmlformats.org/officeDocument/2006/relationships/hyperlink" Target="https://podminky.urs.cz/item/CS_URS_2026_02/968072455" TargetMode="External" Id="rId83"/><Relationship Type="http://schemas.openxmlformats.org/officeDocument/2006/relationships/hyperlink" Target="https://podminky.urs.cz/item/CS_URS_2026_02/968072558" TargetMode="External" Id="rId84"/><Relationship Type="http://schemas.openxmlformats.org/officeDocument/2006/relationships/hyperlink" Target="https://podminky.urs.cz/item/CS_URS_2026_02/971033631" TargetMode="External" Id="rId85"/><Relationship Type="http://schemas.openxmlformats.org/officeDocument/2006/relationships/hyperlink" Target="https://podminky.urs.cz/item/CS_URS_2026_02/971033641" TargetMode="External" Id="rId86"/><Relationship Type="http://schemas.openxmlformats.org/officeDocument/2006/relationships/hyperlink" Target="https://podminky.urs.cz/item/CS_URS_2026_02/971033651" TargetMode="External" Id="rId87"/><Relationship Type="http://schemas.openxmlformats.org/officeDocument/2006/relationships/hyperlink" Target="https://podminky.urs.cz/item/CS_URS_2026_02/974031664" TargetMode="External" Id="rId88"/><Relationship Type="http://schemas.openxmlformats.org/officeDocument/2006/relationships/hyperlink" Target="https://podminky.urs.cz/item/CS_URS_2026_02/974031666" TargetMode="External" Id="rId89"/><Relationship Type="http://schemas.openxmlformats.org/officeDocument/2006/relationships/hyperlink" Target="https://podminky.urs.cz/item/CS_URS_2026_02/978011191" TargetMode="External" Id="rId90"/><Relationship Type="http://schemas.openxmlformats.org/officeDocument/2006/relationships/hyperlink" Target="https://podminky.urs.cz/item/CS_URS_2026_02/978014191" TargetMode="External" Id="rId91"/><Relationship Type="http://schemas.openxmlformats.org/officeDocument/2006/relationships/hyperlink" Target="https://podminky.urs.cz/item/CS_URS_2026_02/978016391" TargetMode="External" Id="rId92"/><Relationship Type="http://schemas.openxmlformats.org/officeDocument/2006/relationships/hyperlink" Target="https://podminky.urs.cz/item/CS_URS_2026_02/981011112" TargetMode="External" Id="rId93"/><Relationship Type="http://schemas.openxmlformats.org/officeDocument/2006/relationships/hyperlink" Target="https://podminky.urs.cz/item/CS_URS_2026_02/993112111" TargetMode="External" Id="rId94"/><Relationship Type="http://schemas.openxmlformats.org/officeDocument/2006/relationships/hyperlink" Target="https://podminky.urs.cz/item/CS_URS_2026_02/993112119" TargetMode="External" Id="rId95"/><Relationship Type="http://schemas.openxmlformats.org/officeDocument/2006/relationships/hyperlink" Target="https://podminky.urs.cz/item/CS_URS_2026_02/993112211" TargetMode="External" Id="rId96"/><Relationship Type="http://schemas.openxmlformats.org/officeDocument/2006/relationships/hyperlink" Target="https://podminky.urs.cz/item/CS_URS_2026_02/993112219" TargetMode="External" Id="rId97"/><Relationship Type="http://schemas.openxmlformats.org/officeDocument/2006/relationships/hyperlink" Target="https://podminky.urs.cz/item/CS_URS_2026_02/997013153" TargetMode="External" Id="rId98"/><Relationship Type="http://schemas.openxmlformats.org/officeDocument/2006/relationships/hyperlink" Target="https://podminky.urs.cz/item/CS_URS_2026_02/997013219" TargetMode="External" Id="rId99"/><Relationship Type="http://schemas.openxmlformats.org/officeDocument/2006/relationships/hyperlink" Target="https://podminky.urs.cz/item/CS_URS_2026_02/997013501" TargetMode="External" Id="rId100"/><Relationship Type="http://schemas.openxmlformats.org/officeDocument/2006/relationships/hyperlink" Target="https://podminky.urs.cz/item/CS_URS_2026_02/997013509" TargetMode="External" Id="rId101"/><Relationship Type="http://schemas.openxmlformats.org/officeDocument/2006/relationships/hyperlink" Target="https://podminky.urs.cz/item/CS_URS_2026_02/997013631" TargetMode="External" Id="rId102"/><Relationship Type="http://schemas.openxmlformats.org/officeDocument/2006/relationships/hyperlink" Target="https://podminky.urs.cz/item/CS_URS_2026_02/997013869" TargetMode="External" Id="rId103"/><Relationship Type="http://schemas.openxmlformats.org/officeDocument/2006/relationships/hyperlink" Target="https://podminky.urs.cz/item/CS_URS_2026_02/998012109" TargetMode="External" Id="rId104"/><Relationship Type="http://schemas.openxmlformats.org/officeDocument/2006/relationships/hyperlink" Target="https://podminky.urs.cz/item/CS_URS_2026_02/711111001" TargetMode="External" Id="rId105"/><Relationship Type="http://schemas.openxmlformats.org/officeDocument/2006/relationships/hyperlink" Target="https://podminky.urs.cz/item/CS_URS_2026_02/711112001" TargetMode="External" Id="rId106"/><Relationship Type="http://schemas.openxmlformats.org/officeDocument/2006/relationships/hyperlink" Target="https://podminky.urs.cz/item/CS_URS_2026_02/711131801" TargetMode="External" Id="rId107"/><Relationship Type="http://schemas.openxmlformats.org/officeDocument/2006/relationships/hyperlink" Target="https://podminky.urs.cz/item/CS_URS_2026_02/711141559" TargetMode="External" Id="rId108"/><Relationship Type="http://schemas.openxmlformats.org/officeDocument/2006/relationships/hyperlink" Target="https://podminky.urs.cz/item/CS_URS_2026_02/711142559" TargetMode="External" Id="rId109"/><Relationship Type="http://schemas.openxmlformats.org/officeDocument/2006/relationships/hyperlink" Target="https://podminky.urs.cz/item/CS_URS_2026_02/711161212" TargetMode="External" Id="rId110"/><Relationship Type="http://schemas.openxmlformats.org/officeDocument/2006/relationships/hyperlink" Target="https://podminky.urs.cz/item/CS_URS_2026_02/711161383" TargetMode="External" Id="rId111"/><Relationship Type="http://schemas.openxmlformats.org/officeDocument/2006/relationships/hyperlink" Target="https://podminky.urs.cz/item/CS_URS_2026_02/711211134" TargetMode="External" Id="rId112"/><Relationship Type="http://schemas.openxmlformats.org/officeDocument/2006/relationships/hyperlink" Target="https://podminky.urs.cz/item/CS_URS_2026_02/711493111" TargetMode="External" Id="rId113"/><Relationship Type="http://schemas.openxmlformats.org/officeDocument/2006/relationships/hyperlink" Target="https://podminky.urs.cz/item/CS_URS_2026_02/711493121" TargetMode="External" Id="rId114"/><Relationship Type="http://schemas.openxmlformats.org/officeDocument/2006/relationships/hyperlink" Target="https://podminky.urs.cz/item/CS_URS_2026_02/998711122" TargetMode="External" Id="rId115"/><Relationship Type="http://schemas.openxmlformats.org/officeDocument/2006/relationships/hyperlink" Target="https://podminky.urs.cz/item/CS_URS_2026_02/713111111" TargetMode="External" Id="rId116"/><Relationship Type="http://schemas.openxmlformats.org/officeDocument/2006/relationships/hyperlink" Target="https://podminky.urs.cz/item/CS_URS_2026_02/713120821" TargetMode="External" Id="rId117"/><Relationship Type="http://schemas.openxmlformats.org/officeDocument/2006/relationships/hyperlink" Target="https://podminky.urs.cz/item/CS_URS_2026_02/713121111" TargetMode="External" Id="rId118"/><Relationship Type="http://schemas.openxmlformats.org/officeDocument/2006/relationships/hyperlink" Target="https://podminky.urs.cz/item/CS_URS_2026_02/713121121" TargetMode="External" Id="rId119"/><Relationship Type="http://schemas.openxmlformats.org/officeDocument/2006/relationships/hyperlink" Target="https://podminky.urs.cz/item/CS_URS_2026_02/713121122" TargetMode="External" Id="rId120"/><Relationship Type="http://schemas.openxmlformats.org/officeDocument/2006/relationships/hyperlink" Target="https://podminky.urs.cz/item/CS_URS_2026_02/713131141" TargetMode="External" Id="rId121"/><Relationship Type="http://schemas.openxmlformats.org/officeDocument/2006/relationships/hyperlink" Target="https://podminky.urs.cz/item/CS_URS_2026_02/713191133" TargetMode="External" Id="rId122"/><Relationship Type="http://schemas.openxmlformats.org/officeDocument/2006/relationships/hyperlink" Target="https://podminky.urs.cz/item/CS_URS_2026_02/998713122" TargetMode="External" Id="rId123"/><Relationship Type="http://schemas.openxmlformats.org/officeDocument/2006/relationships/hyperlink" Target="https://podminky.urs.cz/item/CS_URS_2026_02/762083121" TargetMode="External" Id="rId124"/><Relationship Type="http://schemas.openxmlformats.org/officeDocument/2006/relationships/hyperlink" Target="https://podminky.urs.cz/item/CS_URS_2026_02/762083122" TargetMode="External" Id="rId125"/><Relationship Type="http://schemas.openxmlformats.org/officeDocument/2006/relationships/hyperlink" Target="https://podminky.urs.cz/item/CS_URS_2026_02/762311003" TargetMode="External" Id="rId126"/><Relationship Type="http://schemas.openxmlformats.org/officeDocument/2006/relationships/hyperlink" Target="https://podminky.urs.cz/item/CS_URS_2026_02/762331932" TargetMode="External" Id="rId127"/><Relationship Type="http://schemas.openxmlformats.org/officeDocument/2006/relationships/hyperlink" Target="https://podminky.urs.cz/item/CS_URS_2026_02/762332933" TargetMode="External" Id="rId128"/><Relationship Type="http://schemas.openxmlformats.org/officeDocument/2006/relationships/hyperlink" Target="https://podminky.urs.cz/item/CS_URS_2026_02/762333913" TargetMode="External" Id="rId129"/><Relationship Type="http://schemas.openxmlformats.org/officeDocument/2006/relationships/hyperlink" Target="https://podminky.urs.cz/item/CS_URS_2026_02/762342311" TargetMode="External" Id="rId130"/><Relationship Type="http://schemas.openxmlformats.org/officeDocument/2006/relationships/hyperlink" Target="https://podminky.urs.cz/item/CS_URS_2026_02/762342511" TargetMode="External" Id="rId131"/><Relationship Type="http://schemas.openxmlformats.org/officeDocument/2006/relationships/hyperlink" Target="https://podminky.urs.cz/item/CS_URS_2026_02/762342811" TargetMode="External" Id="rId132"/><Relationship Type="http://schemas.openxmlformats.org/officeDocument/2006/relationships/hyperlink" Target="https://podminky.urs.cz/item/CS_URS_2026_02/762353510" TargetMode="External" Id="rId133"/><Relationship Type="http://schemas.openxmlformats.org/officeDocument/2006/relationships/hyperlink" Target="https://podminky.urs.cz/item/CS_URS_2026_02/762354815" TargetMode="External" Id="rId134"/><Relationship Type="http://schemas.openxmlformats.org/officeDocument/2006/relationships/hyperlink" Target="https://podminky.urs.cz/item/CS_URS_2026_02/762381012" TargetMode="External" Id="rId135"/><Relationship Type="http://schemas.openxmlformats.org/officeDocument/2006/relationships/hyperlink" Target="https://podminky.urs.cz/item/CS_URS_2026_02/762395000" TargetMode="External" Id="rId136"/><Relationship Type="http://schemas.openxmlformats.org/officeDocument/2006/relationships/hyperlink" Target="https://podminky.urs.cz/item/CS_URS_2026_02/762522811" TargetMode="External" Id="rId137"/><Relationship Type="http://schemas.openxmlformats.org/officeDocument/2006/relationships/hyperlink" Target="https://podminky.urs.cz/item/CS_URS_2026_02/762523104" TargetMode="External" Id="rId138"/><Relationship Type="http://schemas.openxmlformats.org/officeDocument/2006/relationships/hyperlink" Target="https://podminky.urs.cz/item/CS_URS_2026_02/762595001" TargetMode="External" Id="rId139"/><Relationship Type="http://schemas.openxmlformats.org/officeDocument/2006/relationships/hyperlink" Target="https://podminky.urs.cz/item/CS_URS_2026_02/998762102" TargetMode="External" Id="rId140"/><Relationship Type="http://schemas.openxmlformats.org/officeDocument/2006/relationships/hyperlink" Target="https://podminky.urs.cz/item/CS_URS_2026_02/763111314" TargetMode="External" Id="rId141"/><Relationship Type="http://schemas.openxmlformats.org/officeDocument/2006/relationships/hyperlink" Target="https://podminky.urs.cz/item/CS_URS_2026_02/763111333" TargetMode="External" Id="rId142"/><Relationship Type="http://schemas.openxmlformats.org/officeDocument/2006/relationships/hyperlink" Target="https://podminky.urs.cz/item/CS_URS_2026_02/763111717" TargetMode="External" Id="rId143"/><Relationship Type="http://schemas.openxmlformats.org/officeDocument/2006/relationships/hyperlink" Target="https://podminky.urs.cz/item/CS_URS_2026_02/763111718" TargetMode="External" Id="rId144"/><Relationship Type="http://schemas.openxmlformats.org/officeDocument/2006/relationships/hyperlink" Target="https://podminky.urs.cz/item/CS_URS_2026_02/763112325" TargetMode="External" Id="rId145"/><Relationship Type="http://schemas.openxmlformats.org/officeDocument/2006/relationships/hyperlink" Target="https://podminky.urs.cz/item/CS_URS_2026_02/763112343" TargetMode="External" Id="rId146"/><Relationship Type="http://schemas.openxmlformats.org/officeDocument/2006/relationships/hyperlink" Target="https://podminky.urs.cz/item/CS_URS_2026_02/763121426" TargetMode="External" Id="rId147"/><Relationship Type="http://schemas.openxmlformats.org/officeDocument/2006/relationships/hyperlink" Target="https://podminky.urs.cz/item/CS_URS_2026_02/763121463" TargetMode="External" Id="rId148"/><Relationship Type="http://schemas.openxmlformats.org/officeDocument/2006/relationships/hyperlink" Target="https://podminky.urs.cz/item/CS_URS_2026_02/763121714" TargetMode="External" Id="rId149"/><Relationship Type="http://schemas.openxmlformats.org/officeDocument/2006/relationships/hyperlink" Target="https://podminky.urs.cz/item/CS_URS_2026_02/763131431" TargetMode="External" Id="rId150"/><Relationship Type="http://schemas.openxmlformats.org/officeDocument/2006/relationships/hyperlink" Target="https://podminky.urs.cz/item/CS_URS_2026_02/763131471" TargetMode="External" Id="rId151"/><Relationship Type="http://schemas.openxmlformats.org/officeDocument/2006/relationships/hyperlink" Target="https://podminky.urs.cz/item/CS_URS_2026_02/763131714" TargetMode="External" Id="rId152"/><Relationship Type="http://schemas.openxmlformats.org/officeDocument/2006/relationships/hyperlink" Target="https://podminky.urs.cz/item/CS_URS_2026_02/763131751" TargetMode="External" Id="rId153"/><Relationship Type="http://schemas.openxmlformats.org/officeDocument/2006/relationships/hyperlink" Target="https://podminky.urs.cz/item/CS_URS_2026_02/763172325" TargetMode="External" Id="rId154"/><Relationship Type="http://schemas.openxmlformats.org/officeDocument/2006/relationships/hyperlink" Target="https://podminky.urs.cz/item/CS_URS_2026_02/763172355" TargetMode="External" Id="rId155"/><Relationship Type="http://schemas.openxmlformats.org/officeDocument/2006/relationships/hyperlink" Target="https://podminky.urs.cz/item/CS_URS_2026_02/763181412" TargetMode="External" Id="rId156"/><Relationship Type="http://schemas.openxmlformats.org/officeDocument/2006/relationships/hyperlink" Target="https://podminky.urs.cz/item/CS_URS_2026_02/763411115" TargetMode="External" Id="rId157"/><Relationship Type="http://schemas.openxmlformats.org/officeDocument/2006/relationships/hyperlink" Target="https://podminky.urs.cz/item/CS_URS_2026_02/998763332" TargetMode="External" Id="rId158"/><Relationship Type="http://schemas.openxmlformats.org/officeDocument/2006/relationships/hyperlink" Target="https://podminky.urs.cz/item/CS_URS_2026_02/764004801" TargetMode="External" Id="rId159"/><Relationship Type="http://schemas.openxmlformats.org/officeDocument/2006/relationships/hyperlink" Target="https://podminky.urs.cz/item/CS_URS_2026_02/764004841" TargetMode="External" Id="rId160"/><Relationship Type="http://schemas.openxmlformats.org/officeDocument/2006/relationships/hyperlink" Target="https://podminky.urs.cz/item/CS_URS_2026_02/764004861" TargetMode="External" Id="rId161"/><Relationship Type="http://schemas.openxmlformats.org/officeDocument/2006/relationships/hyperlink" Target="https://podminky.urs.cz/item/CS_URS_2026_02/764212607" TargetMode="External" Id="rId162"/><Relationship Type="http://schemas.openxmlformats.org/officeDocument/2006/relationships/hyperlink" Target="https://podminky.urs.cz/item/CS_URS_2026_02/764212635" TargetMode="External" Id="rId163"/><Relationship Type="http://schemas.openxmlformats.org/officeDocument/2006/relationships/hyperlink" Target="https://podminky.urs.cz/item/CS_URS_2026_02/764212660" TargetMode="External" Id="rId164"/><Relationship Type="http://schemas.openxmlformats.org/officeDocument/2006/relationships/hyperlink" Target="https://podminky.urs.cz/item/CS_URS_2026_02/764216644" TargetMode="External" Id="rId165"/><Relationship Type="http://schemas.openxmlformats.org/officeDocument/2006/relationships/hyperlink" Target="https://podminky.urs.cz/item/CS_URS_2026_02/764314612" TargetMode="External" Id="rId166"/><Relationship Type="http://schemas.openxmlformats.org/officeDocument/2006/relationships/hyperlink" Target="https://podminky.urs.cz/item/CS_URS_2026_02/764511602" TargetMode="External" Id="rId167"/><Relationship Type="http://schemas.openxmlformats.org/officeDocument/2006/relationships/hyperlink" Target="https://podminky.urs.cz/item/CS_URS_2026_02/764511622" TargetMode="External" Id="rId168"/><Relationship Type="http://schemas.openxmlformats.org/officeDocument/2006/relationships/hyperlink" Target="https://podminky.urs.cz/item/CS_URS_2026_02/764511642" TargetMode="External" Id="rId169"/><Relationship Type="http://schemas.openxmlformats.org/officeDocument/2006/relationships/hyperlink" Target="https://podminky.urs.cz/item/CS_URS_2026_02/764518622" TargetMode="External" Id="rId170"/><Relationship Type="http://schemas.openxmlformats.org/officeDocument/2006/relationships/hyperlink" Target="https://podminky.urs.cz/item/CS_URS_2026_02/998764102" TargetMode="External" Id="rId171"/><Relationship Type="http://schemas.openxmlformats.org/officeDocument/2006/relationships/hyperlink" Target="https://podminky.urs.cz/item/CS_URS_2026_02/765111305" TargetMode="External" Id="rId172"/><Relationship Type="http://schemas.openxmlformats.org/officeDocument/2006/relationships/hyperlink" Target="https://podminky.urs.cz/item/CS_URS_2026_02/765111352" TargetMode="External" Id="rId173"/><Relationship Type="http://schemas.openxmlformats.org/officeDocument/2006/relationships/hyperlink" Target="https://podminky.urs.cz/item/CS_URS_2026_02/765111431" TargetMode="External" Id="rId174"/><Relationship Type="http://schemas.openxmlformats.org/officeDocument/2006/relationships/hyperlink" Target="https://podminky.urs.cz/item/CS_URS_2026_02/765111825" TargetMode="External" Id="rId175"/><Relationship Type="http://schemas.openxmlformats.org/officeDocument/2006/relationships/hyperlink" Target="https://podminky.urs.cz/item/CS_URS_2026_02/765111831" TargetMode="External" Id="rId176"/><Relationship Type="http://schemas.openxmlformats.org/officeDocument/2006/relationships/hyperlink" Target="https://podminky.urs.cz/item/CS_URS_2026_02/765111865" TargetMode="External" Id="rId177"/><Relationship Type="http://schemas.openxmlformats.org/officeDocument/2006/relationships/hyperlink" Target="https://podminky.urs.cz/item/CS_URS_2026_02/765111881" TargetMode="External" Id="rId178"/><Relationship Type="http://schemas.openxmlformats.org/officeDocument/2006/relationships/hyperlink" Target="https://podminky.urs.cz/item/CS_URS_2026_02/765113111" TargetMode="External" Id="rId179"/><Relationship Type="http://schemas.openxmlformats.org/officeDocument/2006/relationships/hyperlink" Target="https://podminky.urs.cz/item/CS_URS_2026_02/765114021" TargetMode="External" Id="rId180"/><Relationship Type="http://schemas.openxmlformats.org/officeDocument/2006/relationships/hyperlink" Target="https://podminky.urs.cz/item/CS_URS_2026_02/765114211" TargetMode="External" Id="rId181"/><Relationship Type="http://schemas.openxmlformats.org/officeDocument/2006/relationships/hyperlink" Target="https://podminky.urs.cz/item/CS_URS_2026_02/765114311" TargetMode="External" Id="rId182"/><Relationship Type="http://schemas.openxmlformats.org/officeDocument/2006/relationships/hyperlink" Target="https://podminky.urs.cz/item/CS_URS_2026_02/765114585" TargetMode="External" Id="rId183"/><Relationship Type="http://schemas.openxmlformats.org/officeDocument/2006/relationships/hyperlink" Target="https://podminky.urs.cz/item/CS_URS_2026_02/765115021" TargetMode="External" Id="rId184"/><Relationship Type="http://schemas.openxmlformats.org/officeDocument/2006/relationships/hyperlink" Target="https://podminky.urs.cz/item/CS_URS_2026_02/765115402" TargetMode="External" Id="rId185"/><Relationship Type="http://schemas.openxmlformats.org/officeDocument/2006/relationships/hyperlink" Target="https://podminky.urs.cz/item/CS_URS_2026_02/765115421" TargetMode="External" Id="rId186"/><Relationship Type="http://schemas.openxmlformats.org/officeDocument/2006/relationships/hyperlink" Target="https://podminky.urs.cz/item/CS_URS_2026_02/765191011" TargetMode="External" Id="rId187"/><Relationship Type="http://schemas.openxmlformats.org/officeDocument/2006/relationships/hyperlink" Target="https://podminky.urs.cz/item/CS_URS_2026_02/765192011" TargetMode="External" Id="rId188"/><Relationship Type="http://schemas.openxmlformats.org/officeDocument/2006/relationships/hyperlink" Target="https://podminky.urs.cz/item/CS_URS_2026_02/998765102" TargetMode="External" Id="rId189"/><Relationship Type="http://schemas.openxmlformats.org/officeDocument/2006/relationships/hyperlink" Target="https://podminky.urs.cz/item/CS_URS_2026_02/766211223" TargetMode="External" Id="rId190"/><Relationship Type="http://schemas.openxmlformats.org/officeDocument/2006/relationships/hyperlink" Target="https://podminky.urs.cz/item/CS_URS_2026_02/766622126" TargetMode="External" Id="rId191"/><Relationship Type="http://schemas.openxmlformats.org/officeDocument/2006/relationships/hyperlink" Target="https://podminky.urs.cz/item/CS_URS_2026_02/766660001" TargetMode="External" Id="rId192"/><Relationship Type="http://schemas.openxmlformats.org/officeDocument/2006/relationships/hyperlink" Target="https://podminky.urs.cz/item/CS_URS_2026_02/766660171" TargetMode="External" Id="rId193"/><Relationship Type="http://schemas.openxmlformats.org/officeDocument/2006/relationships/hyperlink" Target="https://podminky.urs.cz/item/CS_URS_2026_02/766660172" TargetMode="External" Id="rId194"/><Relationship Type="http://schemas.openxmlformats.org/officeDocument/2006/relationships/hyperlink" Target="https://podminky.urs.cz/item/CS_URS_2026_02/766660351" TargetMode="External" Id="rId195"/><Relationship Type="http://schemas.openxmlformats.org/officeDocument/2006/relationships/hyperlink" Target="https://podminky.urs.cz/item/CS_URS_2026_02/766660431" TargetMode="External" Id="rId196"/><Relationship Type="http://schemas.openxmlformats.org/officeDocument/2006/relationships/hyperlink" Target="https://podminky.urs.cz/item/CS_URS_2026_02/766682111" TargetMode="External" Id="rId197"/><Relationship Type="http://schemas.openxmlformats.org/officeDocument/2006/relationships/hyperlink" Target="https://podminky.urs.cz/item/CS_URS_2026_02/766682112" TargetMode="External" Id="rId198"/><Relationship Type="http://schemas.openxmlformats.org/officeDocument/2006/relationships/hyperlink" Target="https://podminky.urs.cz/item/CS_URS_2026_02/766682113" TargetMode="External" Id="rId199"/><Relationship Type="http://schemas.openxmlformats.org/officeDocument/2006/relationships/hyperlink" Target="https://podminky.urs.cz/item/CS_URS_2026_02/766694126" TargetMode="External" Id="rId200"/><Relationship Type="http://schemas.openxmlformats.org/officeDocument/2006/relationships/hyperlink" Target="https://podminky.urs.cz/item/CS_URS_2026_02/998766122" TargetMode="External" Id="rId201"/><Relationship Type="http://schemas.openxmlformats.org/officeDocument/2006/relationships/hyperlink" Target="https://podminky.urs.cz/item/CS_URS_2026_02/767163101" TargetMode="External" Id="rId202"/><Relationship Type="http://schemas.openxmlformats.org/officeDocument/2006/relationships/hyperlink" Target="https://podminky.urs.cz/item/CS_URS_2026_02/998767102" TargetMode="External" Id="rId203"/><Relationship Type="http://schemas.openxmlformats.org/officeDocument/2006/relationships/hyperlink" Target="https://podminky.urs.cz/item/CS_URS_2026_02/771121011" TargetMode="External" Id="rId204"/><Relationship Type="http://schemas.openxmlformats.org/officeDocument/2006/relationships/hyperlink" Target="https://podminky.urs.cz/item/CS_URS_2026_02/771151021" TargetMode="External" Id="rId205"/><Relationship Type="http://schemas.openxmlformats.org/officeDocument/2006/relationships/hyperlink" Target="https://podminky.urs.cz/item/CS_URS_2026_02/771474112" TargetMode="External" Id="rId206"/><Relationship Type="http://schemas.openxmlformats.org/officeDocument/2006/relationships/hyperlink" Target="https://podminky.urs.cz/item/CS_URS_2026_02/771571810" TargetMode="External" Id="rId207"/><Relationship Type="http://schemas.openxmlformats.org/officeDocument/2006/relationships/hyperlink" Target="https://podminky.urs.cz/item/CS_URS_2026_02/771574412" TargetMode="External" Id="rId208"/><Relationship Type="http://schemas.openxmlformats.org/officeDocument/2006/relationships/hyperlink" Target="https://podminky.urs.cz/item/CS_URS_2026_02/771577211" TargetMode="External" Id="rId209"/><Relationship Type="http://schemas.openxmlformats.org/officeDocument/2006/relationships/hyperlink" Target="https://podminky.urs.cz/item/CS_URS_2026_02/771591115" TargetMode="External" Id="rId210"/><Relationship Type="http://schemas.openxmlformats.org/officeDocument/2006/relationships/hyperlink" Target="https://podminky.urs.cz/item/CS_URS_2026_02/771591184" TargetMode="External" Id="rId211"/><Relationship Type="http://schemas.openxmlformats.org/officeDocument/2006/relationships/hyperlink" Target="https://podminky.urs.cz/item/CS_URS_2026_02/998771122" TargetMode="External" Id="rId212"/><Relationship Type="http://schemas.openxmlformats.org/officeDocument/2006/relationships/hyperlink" Target="https://podminky.urs.cz/item/CS_URS_2026_02/775111311" TargetMode="External" Id="rId213"/><Relationship Type="http://schemas.openxmlformats.org/officeDocument/2006/relationships/hyperlink" Target="https://podminky.urs.cz/item/CS_URS_2026_02/775141121" TargetMode="External" Id="rId214"/><Relationship Type="http://schemas.openxmlformats.org/officeDocument/2006/relationships/hyperlink" Target="https://podminky.urs.cz/item/CS_URS_2026_02/775511800" TargetMode="External" Id="rId215"/><Relationship Type="http://schemas.openxmlformats.org/officeDocument/2006/relationships/hyperlink" Target="https://podminky.urs.cz/item/CS_URS_2026_02/775541211" TargetMode="External" Id="rId216"/><Relationship Type="http://schemas.openxmlformats.org/officeDocument/2006/relationships/hyperlink" Target="https://podminky.urs.cz/item/CS_URS_2026_02/775591191" TargetMode="External" Id="rId217"/><Relationship Type="http://schemas.openxmlformats.org/officeDocument/2006/relationships/hyperlink" Target="https://podminky.urs.cz/item/CS_URS_2026_02/998775122" TargetMode="External" Id="rId218"/><Relationship Type="http://schemas.openxmlformats.org/officeDocument/2006/relationships/hyperlink" Target="https://podminky.urs.cz/item/CS_URS_2026_02/776221811" TargetMode="External" Id="rId219"/><Relationship Type="http://schemas.openxmlformats.org/officeDocument/2006/relationships/hyperlink" Target="https://podminky.urs.cz/item/CS_URS_2026_02/781121011" TargetMode="External" Id="rId220"/><Relationship Type="http://schemas.openxmlformats.org/officeDocument/2006/relationships/hyperlink" Target="https://podminky.urs.cz/item/CS_URS_2026_02/781472213" TargetMode="External" Id="rId221"/><Relationship Type="http://schemas.openxmlformats.org/officeDocument/2006/relationships/hyperlink" Target="https://podminky.urs.cz/item/CS_URS_2026_02/781472291" TargetMode="External" Id="rId222"/><Relationship Type="http://schemas.openxmlformats.org/officeDocument/2006/relationships/hyperlink" Target="https://podminky.urs.cz/item/CS_URS_2026_02/781492211" TargetMode="External" Id="rId223"/><Relationship Type="http://schemas.openxmlformats.org/officeDocument/2006/relationships/hyperlink" Target="https://podminky.urs.cz/item/CS_URS_2026_02/781495115" TargetMode="External" Id="rId224"/><Relationship Type="http://schemas.openxmlformats.org/officeDocument/2006/relationships/hyperlink" Target="https://podminky.urs.cz/item/CS_URS_2026_02/781495141" TargetMode="External" Id="rId225"/><Relationship Type="http://schemas.openxmlformats.org/officeDocument/2006/relationships/hyperlink" Target="https://podminky.urs.cz/item/CS_URS_2026_02/781495142" TargetMode="External" Id="rId226"/><Relationship Type="http://schemas.openxmlformats.org/officeDocument/2006/relationships/hyperlink" Target="https://podminky.urs.cz/item/CS_URS_2026_02/781495143" TargetMode="External" Id="rId227"/><Relationship Type="http://schemas.openxmlformats.org/officeDocument/2006/relationships/hyperlink" Target="https://podminky.urs.cz/item/CS_URS_2026_02/998781122" TargetMode="External" Id="rId228"/><Relationship Type="http://schemas.openxmlformats.org/officeDocument/2006/relationships/hyperlink" Target="https://podminky.urs.cz/item/CS_URS_2026_02/783314201" TargetMode="External" Id="rId229"/><Relationship Type="http://schemas.openxmlformats.org/officeDocument/2006/relationships/hyperlink" Target="https://podminky.urs.cz/item/CS_URS_2026_02/784181101" TargetMode="External" Id="rId230"/><Relationship Type="http://schemas.openxmlformats.org/officeDocument/2006/relationships/hyperlink" Target="https://podminky.urs.cz/item/CS_URS_2026_02/784211101" TargetMode="External" Id="rId231"/><Relationship Type="http://schemas.openxmlformats.org/officeDocument/2006/relationships/hyperlink" Target="https://podminky.urs.cz/item/CS_URS_2026_02/784681023" TargetMode="External" Id="rId232"/><Relationship Type="http://schemas.openxmlformats.org/officeDocument/2006/relationships/hyperlink" Target="https://podminky.urs.cz/item/CS_URS_2026_02/784681035" TargetMode="External" Id="rId233"/><Relationship Type="http://schemas.openxmlformats.org/officeDocument/2006/relationships/hyperlink" Target="https://podminky.urs.cz/item/CS_URS_2026_02/HZS1292" TargetMode="External" Id="rId234"/><Relationship Type="http://schemas.openxmlformats.org/officeDocument/2006/relationships/hyperlink" Target="https://podminky.urs.cz/item/CS_URS_2026_02/011514000" TargetMode="External" Id="rId235"/><Relationship Type="http://schemas.openxmlformats.org/officeDocument/2006/relationships/hyperlink" Target="https://podminky.urs.cz/item/CS_URS_2026_01/070001000" TargetMode="External" Id="rId236"/><Relationship Type="http://schemas.openxmlformats.org/officeDocument/2006/relationships/hyperlink" Target="https://podminky.urs.cz/item/CS_URS_2024_01/094104000" TargetMode="External" Id="rId237"/><Relationship Type="http://schemas.openxmlformats.org/officeDocument/2006/relationships/drawing" Target="/xl/drawings/drawing2.xml" Id="rId238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CL97"/>
  <sheetViews>
    <sheetView showGridLines="0" tabSelected="1" workbookViewId="0">
      <selection activeCell="A1" sqref="A1"/>
    </sheetView>
  </sheetViews>
  <sheetFormatPr baseColWidth="8" defaultRowHeight="15"/>
  <cols>
    <col width="8.332031000000001" customWidth="1" style="108" min="1" max="1"/>
    <col width="1.667969" customWidth="1" style="108" min="2" max="2"/>
    <col width="4.160156" customWidth="1" style="108" min="3" max="3"/>
    <col width="2.660156" customWidth="1" style="108" min="4" max="4"/>
    <col width="2.660156" customWidth="1" style="108" min="5" max="5"/>
    <col width="2.660156" customWidth="1" style="108" min="6" max="6"/>
    <col width="2.660156" customWidth="1" style="108" min="7" max="7"/>
    <col width="2.660156" customWidth="1" style="108" min="8" max="8"/>
    <col width="2.660156" customWidth="1" style="108" min="9" max="9"/>
    <col width="2.660156" customWidth="1" style="108" min="10" max="10"/>
    <col width="2.660156" customWidth="1" style="108" min="11" max="11"/>
    <col width="2.660156" customWidth="1" style="108" min="12" max="12"/>
    <col width="2.660156" customWidth="1" style="108" min="13" max="13"/>
    <col width="2.660156" customWidth="1" style="108" min="14" max="14"/>
    <col width="2.660156" customWidth="1" style="108" min="15" max="15"/>
    <col width="2.660156" customWidth="1" style="108" min="16" max="16"/>
    <col width="2.660156" customWidth="1" style="108" min="17" max="17"/>
    <col width="2.660156" customWidth="1" style="108" min="18" max="18"/>
    <col width="2.660156" customWidth="1" style="108" min="19" max="19"/>
    <col width="2.660156" customWidth="1" style="108" min="20" max="20"/>
    <col width="2.660156" customWidth="1" style="108" min="21" max="21"/>
    <col width="2.660156" customWidth="1" style="108" min="22" max="22"/>
    <col width="2.660156" customWidth="1" style="108" min="23" max="23"/>
    <col width="2.660156" customWidth="1" style="108" min="24" max="24"/>
    <col width="2.660156" customWidth="1" style="108" min="25" max="25"/>
    <col width="2.660156" customWidth="1" style="108" min="26" max="26"/>
    <col width="2.660156" customWidth="1" style="108" min="27" max="27"/>
    <col width="2.660156" customWidth="1" style="108" min="28" max="28"/>
    <col width="2.660156" customWidth="1" style="108" min="29" max="29"/>
    <col width="2.660156" customWidth="1" style="108" min="30" max="30"/>
    <col width="2.660156" customWidth="1" style="108" min="31" max="31"/>
    <col width="2.660156" customWidth="1" style="108" min="32" max="32"/>
    <col width="2.660156" customWidth="1" style="108" min="33" max="33"/>
    <col width="3.332031" customWidth="1" style="108" min="34" max="34"/>
    <col width="31.66016" customWidth="1" style="108" min="35" max="35"/>
    <col width="2.5" customWidth="1" style="108" min="36" max="36"/>
    <col width="2.5" customWidth="1" style="108" min="37" max="37"/>
    <col width="8.332031000000001" customWidth="1" style="108" min="38" max="38"/>
    <col width="3.332031" customWidth="1" style="108" min="39" max="39"/>
    <col width="13.33203" customWidth="1" style="108" min="40" max="40"/>
    <col width="7.5" customWidth="1" style="108" min="41" max="41"/>
    <col width="4.160156" customWidth="1" style="108" min="42" max="42"/>
    <col hidden="1" width="15.66016" customWidth="1" style="108" min="43" max="43"/>
    <col width="13.66016" customWidth="1" style="108" min="44" max="44"/>
    <col hidden="1" width="25.83203" customWidth="1" style="108" min="45" max="45"/>
    <col hidden="1" width="25.83203" customWidth="1" style="108" min="46" max="46"/>
    <col hidden="1" width="25.83203" customWidth="1" style="108" min="47" max="47"/>
    <col hidden="1" width="21.66016" customWidth="1" style="108" min="48" max="48"/>
    <col hidden="1" width="21.66016" customWidth="1" style="108" min="49" max="49"/>
    <col hidden="1" width="25" customWidth="1" style="108" min="50" max="50"/>
    <col hidden="1" width="25" customWidth="1" style="108" min="51" max="51"/>
    <col hidden="1" width="21.66016" customWidth="1" style="108" min="52" max="52"/>
    <col hidden="1" width="19.16016" customWidth="1" style="108" min="53" max="53"/>
    <col hidden="1" width="25" customWidth="1" style="108" min="54" max="54"/>
    <col hidden="1" width="21.66016" customWidth="1" style="108" min="55" max="55"/>
    <col hidden="1" width="19.16016" customWidth="1" style="108" min="56" max="56"/>
    <col width="66.5" customWidth="1" style="108" min="57" max="57"/>
    <col hidden="1" width="9.332031000000001" customWidth="1" style="108" min="71" max="71"/>
    <col hidden="1" width="9.332031000000001" customWidth="1" style="108" min="72" max="72"/>
    <col hidden="1" width="9.332031000000001" customWidth="1" style="108" min="73" max="73"/>
    <col hidden="1" width="9.332031000000001" customWidth="1" style="108" min="74" max="74"/>
    <col hidden="1" width="9.332031000000001" customWidth="1" style="108" min="75" max="75"/>
    <col hidden="1" width="9.332031000000001" customWidth="1" style="108" min="76" max="76"/>
    <col hidden="1" width="9.332031000000001" customWidth="1" style="108" min="77" max="77"/>
    <col hidden="1" width="9.332031000000001" customWidth="1" style="108" min="78" max="78"/>
    <col hidden="1" width="9.332031000000001" customWidth="1" style="108" min="79" max="79"/>
    <col hidden="1" width="9.332031000000001" customWidth="1" style="108" min="80" max="80"/>
    <col hidden="1" width="9.332031000000001" customWidth="1" style="108" min="81" max="81"/>
    <col hidden="1" width="9.332031000000001" customWidth="1" style="108" min="82" max="82"/>
    <col hidden="1" width="9.332031000000001" customWidth="1" style="108" min="83" max="83"/>
    <col hidden="1" width="9.332031000000001" customWidth="1" style="108" min="84" max="84"/>
    <col hidden="1" width="9.332031000000001" customWidth="1" style="108" min="85" max="85"/>
    <col hidden="1" width="9.332031000000001" customWidth="1" style="108" min="86" max="86"/>
    <col hidden="1" width="9.332031000000001" customWidth="1" style="108" min="87" max="87"/>
    <col hidden="1" width="9.332031000000001" customWidth="1" style="108" min="88" max="88"/>
    <col hidden="1" width="9.332031000000001" customWidth="1" style="108" min="89" max="89"/>
    <col hidden="1" width="9.332031000000001" customWidth="1" style="108" min="90" max="90"/>
    <col hidden="1" width="9.332031000000001" customWidth="1" style="108" min="91" max="91"/>
  </cols>
  <sheetData>
    <row r="1">
      <c r="A1" s="17" t="inlineStr">
        <is>
          <t>Export Komplet</t>
        </is>
      </c>
      <c r="AZ1" s="17" t="inlineStr"/>
      <c r="BA1" s="17" t="inlineStr">
        <is>
          <t>2.0</t>
        </is>
      </c>
      <c r="BB1" s="17" t="inlineStr"/>
      <c r="BT1" s="17" t="inlineStr">
        <is>
          <t>False</t>
        </is>
      </c>
      <c r="BU1" s="17" t="inlineStr">
        <is>
          <t>False</t>
        </is>
      </c>
      <c r="BV1" s="17" t="inlineStr">
        <is>
          <t>{82efb7ad-9235-4b73-9e36-4edbfd401956}</t>
        </is>
      </c>
    </row>
    <row r="2" ht="36.96" customHeight="1" s="108">
      <c r="AR2" s="18" t="inlineStr">
        <is>
          <t>&gt;&gt;  skryté sloupce  &lt;&lt;</t>
        </is>
      </c>
      <c r="BS2" s="19" t="inlineStr">
        <is>
          <t>0,01</t>
        </is>
      </c>
      <c r="BT2" s="19" t="inlineStr">
        <is>
          <t>21</t>
        </is>
      </c>
    </row>
    <row r="3" ht="6.96" customHeight="1" s="108">
      <c r="B3" s="20" t="n"/>
      <c r="C3" s="21" t="n"/>
      <c r="D3" s="21" t="n"/>
      <c r="E3" s="21" t="n"/>
      <c r="F3" s="21" t="n"/>
      <c r="G3" s="21" t="n"/>
      <c r="H3" s="21" t="n"/>
      <c r="I3" s="21" t="n"/>
      <c r="J3" s="21" t="n"/>
      <c r="K3" s="21" t="n"/>
      <c r="L3" s="21" t="n"/>
      <c r="M3" s="21" t="n"/>
      <c r="N3" s="21" t="n"/>
      <c r="O3" s="21" t="n"/>
      <c r="P3" s="21" t="n"/>
      <c r="Q3" s="21" t="n"/>
      <c r="R3" s="21" t="n"/>
      <c r="S3" s="21" t="n"/>
      <c r="T3" s="21" t="n"/>
      <c r="U3" s="21" t="n"/>
      <c r="V3" s="21" t="n"/>
      <c r="W3" s="21" t="n"/>
      <c r="X3" s="21" t="n"/>
      <c r="Y3" s="21" t="n"/>
      <c r="Z3" s="21" t="n"/>
      <c r="AA3" s="21" t="n"/>
      <c r="AB3" s="21" t="n"/>
      <c r="AC3" s="21" t="n"/>
      <c r="AD3" s="21" t="n"/>
      <c r="AE3" s="21" t="n"/>
      <c r="AF3" s="21" t="n"/>
      <c r="AG3" s="21" t="n"/>
      <c r="AH3" s="21" t="n"/>
      <c r="AI3" s="21" t="n"/>
      <c r="AJ3" s="21" t="n"/>
      <c r="AK3" s="21" t="n"/>
      <c r="AL3" s="21" t="n"/>
      <c r="AM3" s="21" t="n"/>
      <c r="AN3" s="21" t="n"/>
      <c r="AO3" s="21" t="n"/>
      <c r="AP3" s="21" t="n"/>
      <c r="AQ3" s="21" t="n"/>
      <c r="AR3" s="22" t="n"/>
      <c r="BS3" s="19" t="inlineStr">
        <is>
          <t>0,01</t>
        </is>
      </c>
      <c r="BT3" s="19" t="inlineStr">
        <is>
          <t>12</t>
        </is>
      </c>
    </row>
    <row r="4" ht="24.96" customHeight="1" s="108">
      <c r="B4" s="22" t="n"/>
      <c r="D4" s="23" t="inlineStr">
        <is>
          <t>REKAPITULACE STAVBY</t>
        </is>
      </c>
      <c r="AR4" s="22" t="n"/>
      <c r="AS4" s="24" t="inlineStr">
        <is>
          <t>v ---  níže se nacházejí doplnkové a pomocné údaje k sestavám  --- v</t>
        </is>
      </c>
      <c r="BS4" s="19" t="inlineStr">
        <is>
          <t>0,001</t>
        </is>
      </c>
    </row>
    <row r="5" ht="12" customHeight="1" s="108">
      <c r="B5" s="22" t="n"/>
      <c r="D5" s="25" t="inlineStr">
        <is>
          <t>Kód:</t>
        </is>
      </c>
      <c r="K5" s="26" t="inlineStr">
        <is>
          <t>26P-PLY002</t>
        </is>
      </c>
      <c r="AR5" s="22" t="n"/>
      <c r="BS5" s="19" t="inlineStr">
        <is>
          <t>0,01</t>
        </is>
      </c>
    </row>
    <row r="6" ht="36.96" customHeight="1" s="108">
      <c r="B6" s="22" t="n"/>
      <c r="D6" s="27" t="inlineStr">
        <is>
          <t>Stavba:</t>
        </is>
      </c>
      <c r="K6" s="28" t="inlineStr">
        <is>
          <t>Kamýk -Stavební úpravy stávajícího objektu spojené se změnou užívání na krátkodobé ubytování</t>
        </is>
      </c>
      <c r="AR6" s="22" t="n"/>
      <c r="BS6" s="19" t="inlineStr">
        <is>
          <t>0,01</t>
        </is>
      </c>
    </row>
    <row r="7" ht="12" customHeight="1" s="108">
      <c r="B7" s="22" t="n"/>
      <c r="D7" s="29" t="inlineStr">
        <is>
          <t>KSO:</t>
        </is>
      </c>
      <c r="K7" s="26" t="inlineStr"/>
      <c r="AK7" s="29" t="inlineStr">
        <is>
          <t>CC-CZ:</t>
        </is>
      </c>
      <c r="AN7" s="26" t="inlineStr"/>
      <c r="AR7" s="22" t="n"/>
      <c r="BS7" s="19" t="inlineStr">
        <is>
          <t>0,01</t>
        </is>
      </c>
    </row>
    <row r="8" ht="12" customHeight="1" s="108">
      <c r="B8" s="22" t="n"/>
      <c r="D8" s="29" t="inlineStr">
        <is>
          <t>Místo:</t>
        </is>
      </c>
      <c r="K8" s="26" t="inlineStr">
        <is>
          <t xml:space="preserve"> </t>
        </is>
      </c>
      <c r="AK8" s="29" t="inlineStr">
        <is>
          <t>Datum:</t>
        </is>
      </c>
      <c r="AN8" s="26" t="inlineStr">
        <is>
          <t>11. 8. 2026</t>
        </is>
      </c>
      <c r="AR8" s="22" t="n"/>
      <c r="BS8" s="19" t="inlineStr">
        <is>
          <t>0,01</t>
        </is>
      </c>
    </row>
    <row r="9" ht="14.4" customHeight="1" s="108">
      <c r="B9" s="22" t="n"/>
      <c r="AR9" s="22" t="n"/>
      <c r="BS9" s="19" t="inlineStr">
        <is>
          <t>0,01</t>
        </is>
      </c>
    </row>
    <row r="10" ht="12" customHeight="1" s="108">
      <c r="B10" s="22" t="n"/>
      <c r="D10" s="29" t="inlineStr">
        <is>
          <t>Zadavatel:</t>
        </is>
      </c>
      <c r="AK10" s="29" t="inlineStr">
        <is>
          <t>IČ:</t>
        </is>
      </c>
      <c r="AN10" s="26" t="inlineStr"/>
      <c r="AR10" s="22" t="n"/>
      <c r="BS10" s="19" t="inlineStr">
        <is>
          <t>0,01</t>
        </is>
      </c>
    </row>
    <row r="11" ht="18.48" customHeight="1" s="108">
      <c r="B11" s="22" t="n"/>
      <c r="E11" s="26" t="inlineStr">
        <is>
          <t xml:space="preserve"> </t>
        </is>
      </c>
      <c r="AK11" s="29" t="inlineStr">
        <is>
          <t>DIČ:</t>
        </is>
      </c>
      <c r="AN11" s="26" t="inlineStr"/>
      <c r="AR11" s="22" t="n"/>
      <c r="BS11" s="19" t="inlineStr">
        <is>
          <t>0,01</t>
        </is>
      </c>
    </row>
    <row r="12" ht="6.96" customHeight="1" s="108">
      <c r="B12" s="22" t="n"/>
      <c r="AR12" s="22" t="n"/>
      <c r="BS12" s="19" t="inlineStr">
        <is>
          <t>0,01</t>
        </is>
      </c>
    </row>
    <row r="13" ht="12" customHeight="1" s="108">
      <c r="B13" s="22" t="n"/>
      <c r="D13" s="29" t="inlineStr">
        <is>
          <t>Zhotovitel:</t>
        </is>
      </c>
      <c r="AK13" s="29" t="inlineStr">
        <is>
          <t>IČ:</t>
        </is>
      </c>
      <c r="AN13" s="26" t="inlineStr"/>
      <c r="AR13" s="22" t="n"/>
      <c r="BS13" s="19" t="inlineStr">
        <is>
          <t>0,01</t>
        </is>
      </c>
    </row>
    <row r="14">
      <c r="B14" s="22" t="n"/>
      <c r="E14" s="26" t="inlineStr">
        <is>
          <t xml:space="preserve"> </t>
        </is>
      </c>
      <c r="AK14" s="29" t="inlineStr">
        <is>
          <t>DIČ:</t>
        </is>
      </c>
      <c r="AN14" s="26" t="inlineStr"/>
      <c r="AR14" s="22" t="n"/>
      <c r="BS14" s="19" t="inlineStr">
        <is>
          <t>0,01</t>
        </is>
      </c>
    </row>
    <row r="15" ht="6.96" customHeight="1" s="108">
      <c r="B15" s="22" t="n"/>
      <c r="AR15" s="22" t="n"/>
      <c r="BS15" s="19" t="inlineStr">
        <is>
          <t>False</t>
        </is>
      </c>
    </row>
    <row r="16" ht="12" customHeight="1" s="108">
      <c r="B16" s="22" t="n"/>
      <c r="D16" s="29" t="inlineStr">
        <is>
          <t>Projektant:</t>
        </is>
      </c>
      <c r="AK16" s="29" t="inlineStr">
        <is>
          <t>IČ:</t>
        </is>
      </c>
      <c r="AN16" s="26" t="inlineStr"/>
      <c r="AR16" s="22" t="n"/>
      <c r="BS16" s="19" t="inlineStr">
        <is>
          <t>False</t>
        </is>
      </c>
    </row>
    <row r="17" ht="18.48" customHeight="1" s="108">
      <c r="B17" s="22" t="n"/>
      <c r="E17" s="26" t="inlineStr">
        <is>
          <t xml:space="preserve"> </t>
        </is>
      </c>
      <c r="AK17" s="29" t="inlineStr">
        <is>
          <t>DIČ:</t>
        </is>
      </c>
      <c r="AN17" s="26" t="inlineStr"/>
      <c r="AR17" s="22" t="n"/>
      <c r="BS17" s="19" t="inlineStr">
        <is>
          <t>True</t>
        </is>
      </c>
    </row>
    <row r="18" ht="6.96" customHeight="1" s="108">
      <c r="B18" s="22" t="n"/>
      <c r="AR18" s="22" t="n"/>
      <c r="BS18" s="19" t="inlineStr">
        <is>
          <t>0,01</t>
        </is>
      </c>
    </row>
    <row r="19" ht="12" customHeight="1" s="108">
      <c r="B19" s="22" t="n"/>
      <c r="D19" s="29" t="inlineStr">
        <is>
          <t>Zpracovatel:</t>
        </is>
      </c>
      <c r="AK19" s="29" t="inlineStr">
        <is>
          <t>IČ:</t>
        </is>
      </c>
      <c r="AN19" s="26" t="inlineStr"/>
      <c r="AR19" s="22" t="n"/>
      <c r="BS19" s="19" t="inlineStr">
        <is>
          <t>0,01</t>
        </is>
      </c>
    </row>
    <row r="20" ht="18.48" customHeight="1" s="108">
      <c r="B20" s="22" t="n"/>
      <c r="E20" s="26" t="inlineStr">
        <is>
          <t xml:space="preserve"> </t>
        </is>
      </c>
      <c r="AK20" s="29" t="inlineStr">
        <is>
          <t>DIČ:</t>
        </is>
      </c>
      <c r="AN20" s="26" t="inlineStr"/>
      <c r="AR20" s="22" t="n"/>
      <c r="BS20" s="19" t="inlineStr">
        <is>
          <t>True</t>
        </is>
      </c>
    </row>
    <row r="21" ht="6.96" customHeight="1" s="108">
      <c r="B21" s="22" t="n"/>
      <c r="AR21" s="22" t="n"/>
    </row>
    <row r="22" ht="12" customHeight="1" s="108">
      <c r="B22" s="22" t="n"/>
      <c r="D22" s="29" t="inlineStr">
        <is>
          <t>Poznámka:</t>
        </is>
      </c>
      <c r="AR22" s="22" t="n"/>
    </row>
    <row r="23" ht="16.5" customHeight="1" s="108">
      <c r="B23" s="22" t="n"/>
      <c r="E23" s="30" t="inlineStr"/>
      <c r="AR23" s="22" t="n"/>
    </row>
    <row r="24" ht="6.96" customHeight="1" s="108">
      <c r="B24" s="22" t="n"/>
      <c r="AR24" s="22" t="n"/>
    </row>
    <row r="25" ht="6.96" customHeight="1" s="108">
      <c r="B25" s="22" t="n"/>
      <c r="D25" s="31" t="n"/>
      <c r="E25" s="31" t="n"/>
      <c r="F25" s="31" t="n"/>
      <c r="G25" s="31" t="n"/>
      <c r="H25" s="31" t="n"/>
      <c r="I25" s="31" t="n"/>
      <c r="J25" s="31" t="n"/>
      <c r="K25" s="31" t="n"/>
      <c r="L25" s="31" t="n"/>
      <c r="M25" s="31" t="n"/>
      <c r="N25" s="31" t="n"/>
      <c r="O25" s="31" t="n"/>
      <c r="P25" s="31" t="n"/>
      <c r="Q25" s="31" t="n"/>
      <c r="R25" s="31" t="n"/>
      <c r="S25" s="31" t="n"/>
      <c r="T25" s="31" t="n"/>
      <c r="U25" s="31" t="n"/>
      <c r="V25" s="31" t="n"/>
      <c r="W25" s="31" t="n"/>
      <c r="X25" s="31" t="n"/>
      <c r="Y25" s="31" t="n"/>
      <c r="Z25" s="31" t="n"/>
      <c r="AA25" s="31" t="n"/>
      <c r="AB25" s="31" t="n"/>
      <c r="AC25" s="31" t="n"/>
      <c r="AD25" s="31" t="n"/>
      <c r="AE25" s="31" t="n"/>
      <c r="AF25" s="31" t="n"/>
      <c r="AG25" s="31" t="n"/>
      <c r="AH25" s="31" t="n"/>
      <c r="AI25" s="31" t="n"/>
      <c r="AJ25" s="31" t="n"/>
      <c r="AK25" s="31" t="n"/>
      <c r="AL25" s="31" t="n"/>
      <c r="AM25" s="31" t="n"/>
      <c r="AN25" s="31" t="n"/>
      <c r="AO25" s="31" t="n"/>
      <c r="AR25" s="22" t="n"/>
    </row>
    <row r="26" ht="25.92" customFormat="1" customHeight="1" s="174">
      <c r="A26" s="174" t="n"/>
      <c r="B26" s="48" t="n"/>
      <c r="C26" s="174" t="n"/>
      <c r="D26" s="34" t="inlineStr">
        <is>
          <t>Cena bez DPH</t>
        </is>
      </c>
      <c r="E26" s="35" t="n"/>
      <c r="F26" s="35" t="n"/>
      <c r="G26" s="35" t="n"/>
      <c r="H26" s="35" t="n"/>
      <c r="I26" s="35" t="n"/>
      <c r="J26" s="35" t="n"/>
      <c r="K26" s="35" t="n"/>
      <c r="L26" s="35" t="n"/>
      <c r="M26" s="35" t="n"/>
      <c r="N26" s="35" t="n"/>
      <c r="O26" s="35" t="n"/>
      <c r="P26" s="35" t="n"/>
      <c r="Q26" s="35" t="n"/>
      <c r="R26" s="35" t="n"/>
      <c r="S26" s="35" t="n"/>
      <c r="T26" s="35" t="n"/>
      <c r="U26" s="35" t="n"/>
      <c r="V26" s="35" t="n"/>
      <c r="W26" s="35" t="n"/>
      <c r="X26" s="35" t="n"/>
      <c r="Y26" s="35" t="n"/>
      <c r="Z26" s="35" t="n"/>
      <c r="AA26" s="35" t="n"/>
      <c r="AB26" s="35" t="n"/>
      <c r="AC26" s="35" t="n"/>
      <c r="AD26" s="35" t="n"/>
      <c r="AE26" s="35" t="n"/>
      <c r="AF26" s="35" t="n"/>
      <c r="AG26" s="35" t="n"/>
      <c r="AH26" s="35" t="n"/>
      <c r="AI26" s="35" t="n"/>
      <c r="AJ26" s="35" t="n"/>
      <c r="AK26" s="36">
        <f>ROUND(AG94,2)</f>
        <v/>
      </c>
      <c r="AL26" s="216" t="n"/>
      <c r="AM26" s="216" t="n"/>
      <c r="AN26" s="216" t="n"/>
      <c r="AO26" s="216" t="n"/>
      <c r="AP26" s="174" t="n"/>
      <c r="AQ26" s="174" t="n"/>
      <c r="AR26" s="48" t="n"/>
      <c r="BE26" s="174" t="n"/>
    </row>
    <row r="27" ht="6.96" customFormat="1" customHeight="1" s="174">
      <c r="A27" s="174" t="n"/>
      <c r="B27" s="48" t="n"/>
      <c r="C27" s="174" t="n"/>
      <c r="D27" s="174" t="n"/>
      <c r="E27" s="174" t="n"/>
      <c r="F27" s="174" t="n"/>
      <c r="G27" s="174" t="n"/>
      <c r="H27" s="174" t="n"/>
      <c r="I27" s="174" t="n"/>
      <c r="J27" s="174" t="n"/>
      <c r="K27" s="174" t="n"/>
      <c r="L27" s="174" t="n"/>
      <c r="M27" s="174" t="n"/>
      <c r="N27" s="174" t="n"/>
      <c r="O27" s="174" t="n"/>
      <c r="P27" s="174" t="n"/>
      <c r="Q27" s="174" t="n"/>
      <c r="R27" s="174" t="n"/>
      <c r="S27" s="174" t="n"/>
      <c r="T27" s="174" t="n"/>
      <c r="U27" s="174" t="n"/>
      <c r="V27" s="174" t="n"/>
      <c r="W27" s="174" t="n"/>
      <c r="X27" s="174" t="n"/>
      <c r="Y27" s="174" t="n"/>
      <c r="Z27" s="174" t="n"/>
      <c r="AA27" s="174" t="n"/>
      <c r="AB27" s="174" t="n"/>
      <c r="AC27" s="174" t="n"/>
      <c r="AD27" s="174" t="n"/>
      <c r="AE27" s="174" t="n"/>
      <c r="AF27" s="174" t="n"/>
      <c r="AG27" s="174" t="n"/>
      <c r="AH27" s="174" t="n"/>
      <c r="AI27" s="174" t="n"/>
      <c r="AJ27" s="174" t="n"/>
      <c r="AK27" s="174" t="n"/>
      <c r="AL27" s="174" t="n"/>
      <c r="AM27" s="174" t="n"/>
      <c r="AN27" s="174" t="n"/>
      <c r="AO27" s="174" t="n"/>
      <c r="AP27" s="174" t="n"/>
      <c r="AQ27" s="174" t="n"/>
      <c r="AR27" s="48" t="n"/>
      <c r="BE27" s="174" t="n"/>
    </row>
    <row r="28" customFormat="1" s="174">
      <c r="A28" s="174" t="n"/>
      <c r="B28" s="48" t="n"/>
      <c r="C28" s="174" t="n"/>
      <c r="D28" s="174" t="n"/>
      <c r="E28" s="174" t="n"/>
      <c r="F28" s="174" t="n"/>
      <c r="G28" s="174" t="n"/>
      <c r="H28" s="174" t="n"/>
      <c r="I28" s="174" t="n"/>
      <c r="J28" s="174" t="n"/>
      <c r="K28" s="174" t="n"/>
      <c r="L28" s="37" t="inlineStr">
        <is>
          <t>Sazba daně</t>
        </is>
      </c>
      <c r="Q28" s="174" t="n"/>
      <c r="R28" s="174" t="n"/>
      <c r="S28" s="174" t="n"/>
      <c r="T28" s="174" t="n"/>
      <c r="U28" s="174" t="n"/>
      <c r="V28" s="174" t="n"/>
      <c r="W28" s="37" t="inlineStr">
        <is>
          <t>Základ daně</t>
        </is>
      </c>
      <c r="AF28" s="174" t="n"/>
      <c r="AG28" s="174" t="n"/>
      <c r="AH28" s="174" t="n"/>
      <c r="AI28" s="174" t="n"/>
      <c r="AJ28" s="174" t="n"/>
      <c r="AK28" s="37" t="inlineStr">
        <is>
          <t>Výše daně</t>
        </is>
      </c>
      <c r="AP28" s="174" t="n"/>
      <c r="AQ28" s="174" t="n"/>
      <c r="AR28" s="48" t="n"/>
      <c r="BE28" s="174" t="n"/>
    </row>
    <row r="29" ht="14.4" customFormat="1" customHeight="1" s="3">
      <c r="A29" s="3" t="n"/>
      <c r="B29" s="38" t="n"/>
      <c r="C29" s="3" t="n"/>
      <c r="D29" s="29" t="inlineStr">
        <is>
          <t>DPH</t>
        </is>
      </c>
      <c r="E29" s="3" t="n"/>
      <c r="F29" s="29" t="inlineStr">
        <is>
          <t>základní</t>
        </is>
      </c>
      <c r="G29" s="3" t="n"/>
      <c r="H29" s="3" t="n"/>
      <c r="I29" s="3" t="n"/>
      <c r="J29" s="3" t="n"/>
      <c r="K29" s="3" t="n"/>
      <c r="L29" s="39" t="n">
        <v>0.21</v>
      </c>
      <c r="Q29" s="3" t="n"/>
      <c r="R29" s="3" t="n"/>
      <c r="S29" s="3" t="n"/>
      <c r="T29" s="3" t="n"/>
      <c r="U29" s="3" t="n"/>
      <c r="V29" s="3" t="n"/>
      <c r="W29" s="40">
        <f>ROUND(AZ94, 2)</f>
        <v/>
      </c>
      <c r="AF29" s="3" t="n"/>
      <c r="AG29" s="3" t="n"/>
      <c r="AH29" s="3" t="n"/>
      <c r="AI29" s="3" t="n"/>
      <c r="AJ29" s="3" t="n"/>
      <c r="AK29" s="40">
        <f>ROUND(AV94, 2)</f>
        <v/>
      </c>
      <c r="AP29" s="3" t="n"/>
      <c r="AQ29" s="3" t="n"/>
      <c r="AR29" s="38" t="n"/>
      <c r="BE29" s="3" t="n"/>
    </row>
    <row r="30" ht="14.4" customFormat="1" customHeight="1" s="3">
      <c r="A30" s="3" t="n"/>
      <c r="B30" s="38" t="n"/>
      <c r="C30" s="3" t="n"/>
      <c r="D30" s="3" t="n"/>
      <c r="E30" s="3" t="n"/>
      <c r="F30" s="29" t="inlineStr">
        <is>
          <t>snížená</t>
        </is>
      </c>
      <c r="G30" s="3" t="n"/>
      <c r="H30" s="3" t="n"/>
      <c r="I30" s="3" t="n"/>
      <c r="J30" s="3" t="n"/>
      <c r="K30" s="3" t="n"/>
      <c r="L30" s="39" t="n">
        <v>0.12</v>
      </c>
      <c r="Q30" s="3" t="n"/>
      <c r="R30" s="3" t="n"/>
      <c r="S30" s="3" t="n"/>
      <c r="T30" s="3" t="n"/>
      <c r="U30" s="3" t="n"/>
      <c r="V30" s="3" t="n"/>
      <c r="W30" s="40">
        <f>ROUND(BA94, 2)</f>
        <v/>
      </c>
      <c r="AF30" s="3" t="n"/>
      <c r="AG30" s="3" t="n"/>
      <c r="AH30" s="3" t="n"/>
      <c r="AI30" s="3" t="n"/>
      <c r="AJ30" s="3" t="n"/>
      <c r="AK30" s="40">
        <f>ROUND(AW94, 2)</f>
        <v/>
      </c>
      <c r="AP30" s="3" t="n"/>
      <c r="AQ30" s="3" t="n"/>
      <c r="AR30" s="38" t="n"/>
      <c r="BE30" s="3" t="n"/>
    </row>
    <row r="31" hidden="1" ht="14.4" customFormat="1" customHeight="1" s="3">
      <c r="A31" s="3" t="n"/>
      <c r="B31" s="38" t="n"/>
      <c r="C31" s="3" t="n"/>
      <c r="D31" s="3" t="n"/>
      <c r="E31" s="3" t="n"/>
      <c r="F31" s="29" t="inlineStr">
        <is>
          <t>zákl. přenesená</t>
        </is>
      </c>
      <c r="G31" s="3" t="n"/>
      <c r="H31" s="3" t="n"/>
      <c r="I31" s="3" t="n"/>
      <c r="J31" s="3" t="n"/>
      <c r="K31" s="3" t="n"/>
      <c r="L31" s="39" t="n">
        <v>0.21</v>
      </c>
      <c r="Q31" s="3" t="n"/>
      <c r="R31" s="3" t="n"/>
      <c r="S31" s="3" t="n"/>
      <c r="T31" s="3" t="n"/>
      <c r="U31" s="3" t="n"/>
      <c r="V31" s="3" t="n"/>
      <c r="W31" s="40">
        <f>ROUND(BB94, 2)</f>
        <v/>
      </c>
      <c r="AF31" s="3" t="n"/>
      <c r="AG31" s="3" t="n"/>
      <c r="AH31" s="3" t="n"/>
      <c r="AI31" s="3" t="n"/>
      <c r="AJ31" s="3" t="n"/>
      <c r="AK31" s="40" t="n">
        <v>0</v>
      </c>
      <c r="AP31" s="3" t="n"/>
      <c r="AQ31" s="3" t="n"/>
      <c r="AR31" s="38" t="n"/>
      <c r="BE31" s="3" t="n"/>
    </row>
    <row r="32" hidden="1" ht="14.4" customFormat="1" customHeight="1" s="3">
      <c r="A32" s="3" t="n"/>
      <c r="B32" s="38" t="n"/>
      <c r="C32" s="3" t="n"/>
      <c r="D32" s="3" t="n"/>
      <c r="E32" s="3" t="n"/>
      <c r="F32" s="29" t="inlineStr">
        <is>
          <t>sníž. přenesená</t>
        </is>
      </c>
      <c r="G32" s="3" t="n"/>
      <c r="H32" s="3" t="n"/>
      <c r="I32" s="3" t="n"/>
      <c r="J32" s="3" t="n"/>
      <c r="K32" s="3" t="n"/>
      <c r="L32" s="39" t="n">
        <v>0.12</v>
      </c>
      <c r="Q32" s="3" t="n"/>
      <c r="R32" s="3" t="n"/>
      <c r="S32" s="3" t="n"/>
      <c r="T32" s="3" t="n"/>
      <c r="U32" s="3" t="n"/>
      <c r="V32" s="3" t="n"/>
      <c r="W32" s="40">
        <f>ROUND(BC94, 2)</f>
        <v/>
      </c>
      <c r="AF32" s="3" t="n"/>
      <c r="AG32" s="3" t="n"/>
      <c r="AH32" s="3" t="n"/>
      <c r="AI32" s="3" t="n"/>
      <c r="AJ32" s="3" t="n"/>
      <c r="AK32" s="40" t="n">
        <v>0</v>
      </c>
      <c r="AP32" s="3" t="n"/>
      <c r="AQ32" s="3" t="n"/>
      <c r="AR32" s="38" t="n"/>
      <c r="BE32" s="3" t="n"/>
    </row>
    <row r="33" hidden="1" ht="14.4" customFormat="1" customHeight="1" s="3">
      <c r="A33" s="3" t="n"/>
      <c r="B33" s="38" t="n"/>
      <c r="C33" s="3" t="n"/>
      <c r="D33" s="3" t="n"/>
      <c r="E33" s="3" t="n"/>
      <c r="F33" s="29" t="inlineStr">
        <is>
          <t>nulová</t>
        </is>
      </c>
      <c r="G33" s="3" t="n"/>
      <c r="H33" s="3" t="n"/>
      <c r="I33" s="3" t="n"/>
      <c r="J33" s="3" t="n"/>
      <c r="K33" s="3" t="n"/>
      <c r="L33" s="39" t="n">
        <v>0</v>
      </c>
      <c r="Q33" s="3" t="n"/>
      <c r="R33" s="3" t="n"/>
      <c r="S33" s="3" t="n"/>
      <c r="T33" s="3" t="n"/>
      <c r="U33" s="3" t="n"/>
      <c r="V33" s="3" t="n"/>
      <c r="W33" s="40">
        <f>ROUND(BD94, 2)</f>
        <v/>
      </c>
      <c r="AF33" s="3" t="n"/>
      <c r="AG33" s="3" t="n"/>
      <c r="AH33" s="3" t="n"/>
      <c r="AI33" s="3" t="n"/>
      <c r="AJ33" s="3" t="n"/>
      <c r="AK33" s="40" t="n">
        <v>0</v>
      </c>
      <c r="AP33" s="3" t="n"/>
      <c r="AQ33" s="3" t="n"/>
      <c r="AR33" s="38" t="n"/>
      <c r="BE33" s="3" t="n"/>
    </row>
    <row r="34" ht="6.96" customFormat="1" customHeight="1" s="174">
      <c r="A34" s="174" t="n"/>
      <c r="B34" s="48" t="n"/>
      <c r="C34" s="174" t="n"/>
      <c r="D34" s="174" t="n"/>
      <c r="E34" s="174" t="n"/>
      <c r="F34" s="174" t="n"/>
      <c r="G34" s="174" t="n"/>
      <c r="H34" s="174" t="n"/>
      <c r="I34" s="174" t="n"/>
      <c r="J34" s="174" t="n"/>
      <c r="K34" s="174" t="n"/>
      <c r="L34" s="174" t="n"/>
      <c r="M34" s="174" t="n"/>
      <c r="N34" s="174" t="n"/>
      <c r="O34" s="174" t="n"/>
      <c r="P34" s="174" t="n"/>
      <c r="Q34" s="174" t="n"/>
      <c r="R34" s="174" t="n"/>
      <c r="S34" s="174" t="n"/>
      <c r="T34" s="174" t="n"/>
      <c r="U34" s="174" t="n"/>
      <c r="V34" s="174" t="n"/>
      <c r="W34" s="174" t="n"/>
      <c r="X34" s="174" t="n"/>
      <c r="Y34" s="174" t="n"/>
      <c r="Z34" s="174" t="n"/>
      <c r="AA34" s="174" t="n"/>
      <c r="AB34" s="174" t="n"/>
      <c r="AC34" s="174" t="n"/>
      <c r="AD34" s="174" t="n"/>
      <c r="AE34" s="174" t="n"/>
      <c r="AF34" s="174" t="n"/>
      <c r="AG34" s="174" t="n"/>
      <c r="AH34" s="174" t="n"/>
      <c r="AI34" s="174" t="n"/>
      <c r="AJ34" s="174" t="n"/>
      <c r="AK34" s="174" t="n"/>
      <c r="AL34" s="174" t="n"/>
      <c r="AM34" s="174" t="n"/>
      <c r="AN34" s="174" t="n"/>
      <c r="AO34" s="174" t="n"/>
      <c r="AP34" s="174" t="n"/>
      <c r="AQ34" s="174" t="n"/>
      <c r="AR34" s="48" t="n"/>
      <c r="BE34" s="174" t="n"/>
    </row>
    <row r="35" ht="25.92" customFormat="1" customHeight="1" s="174">
      <c r="A35" s="174" t="n"/>
      <c r="B35" s="48" t="n"/>
      <c r="C35" s="41" t="n"/>
      <c r="D35" s="42" t="inlineStr">
        <is>
          <t>Cena s DPH</t>
        </is>
      </c>
      <c r="E35" s="43" t="n"/>
      <c r="F35" s="43" t="n"/>
      <c r="G35" s="43" t="n"/>
      <c r="H35" s="43" t="n"/>
      <c r="I35" s="43" t="n"/>
      <c r="J35" s="43" t="n"/>
      <c r="K35" s="43" t="n"/>
      <c r="L35" s="43" t="n"/>
      <c r="M35" s="43" t="n"/>
      <c r="N35" s="43" t="n"/>
      <c r="O35" s="43" t="n"/>
      <c r="P35" s="43" t="n"/>
      <c r="Q35" s="43" t="n"/>
      <c r="R35" s="43" t="n"/>
      <c r="S35" s="43" t="n"/>
      <c r="T35" s="44" t="inlineStr">
        <is>
          <t>v</t>
        </is>
      </c>
      <c r="U35" s="43" t="n"/>
      <c r="V35" s="43" t="n"/>
      <c r="W35" s="43" t="n"/>
      <c r="X35" s="45" t="inlineStr">
        <is>
          <t>CZK</t>
        </is>
      </c>
      <c r="Y35" s="217" t="n"/>
      <c r="Z35" s="217" t="n"/>
      <c r="AA35" s="217" t="n"/>
      <c r="AB35" s="217" t="n"/>
      <c r="AC35" s="43" t="n"/>
      <c r="AD35" s="43" t="n"/>
      <c r="AE35" s="43" t="n"/>
      <c r="AF35" s="43" t="n"/>
      <c r="AG35" s="43" t="n"/>
      <c r="AH35" s="43" t="n"/>
      <c r="AI35" s="43" t="n"/>
      <c r="AJ35" s="43" t="n"/>
      <c r="AK35" s="218">
        <f>SUM(AK26:AK33)</f>
        <v/>
      </c>
      <c r="AL35" s="217" t="n"/>
      <c r="AM35" s="217" t="n"/>
      <c r="AN35" s="217" t="n"/>
      <c r="AO35" s="219" t="n"/>
      <c r="AP35" s="41" t="n"/>
      <c r="AQ35" s="41" t="n"/>
      <c r="AR35" s="48" t="n"/>
      <c r="BE35" s="174" t="n"/>
    </row>
    <row r="36" ht="6.96" customFormat="1" customHeight="1" s="174">
      <c r="A36" s="174" t="n"/>
      <c r="B36" s="48" t="n"/>
      <c r="C36" s="174" t="n"/>
      <c r="D36" s="174" t="n"/>
      <c r="E36" s="174" t="n"/>
      <c r="F36" s="174" t="n"/>
      <c r="G36" s="174" t="n"/>
      <c r="H36" s="174" t="n"/>
      <c r="I36" s="174" t="n"/>
      <c r="J36" s="174" t="n"/>
      <c r="K36" s="174" t="n"/>
      <c r="L36" s="174" t="n"/>
      <c r="M36" s="174" t="n"/>
      <c r="N36" s="174" t="n"/>
      <c r="O36" s="174" t="n"/>
      <c r="P36" s="174" t="n"/>
      <c r="Q36" s="174" t="n"/>
      <c r="R36" s="174" t="n"/>
      <c r="S36" s="174" t="n"/>
      <c r="T36" s="174" t="n"/>
      <c r="U36" s="174" t="n"/>
      <c r="V36" s="174" t="n"/>
      <c r="W36" s="174" t="n"/>
      <c r="X36" s="174" t="n"/>
      <c r="Y36" s="174" t="n"/>
      <c r="Z36" s="174" t="n"/>
      <c r="AA36" s="174" t="n"/>
      <c r="AB36" s="174" t="n"/>
      <c r="AC36" s="174" t="n"/>
      <c r="AD36" s="174" t="n"/>
      <c r="AE36" s="174" t="n"/>
      <c r="AF36" s="174" t="n"/>
      <c r="AG36" s="174" t="n"/>
      <c r="AH36" s="174" t="n"/>
      <c r="AI36" s="174" t="n"/>
      <c r="AJ36" s="174" t="n"/>
      <c r="AK36" s="174" t="n"/>
      <c r="AL36" s="174" t="n"/>
      <c r="AM36" s="174" t="n"/>
      <c r="AN36" s="174" t="n"/>
      <c r="AO36" s="174" t="n"/>
      <c r="AP36" s="174" t="n"/>
      <c r="AQ36" s="174" t="n"/>
      <c r="AR36" s="48" t="n"/>
      <c r="BE36" s="174" t="n"/>
    </row>
    <row r="37" ht="14.4" customFormat="1" customHeight="1" s="174">
      <c r="A37" s="174" t="n"/>
      <c r="B37" s="48" t="n"/>
      <c r="C37" s="174" t="n"/>
      <c r="D37" s="174" t="n"/>
      <c r="E37" s="174" t="n"/>
      <c r="F37" s="174" t="n"/>
      <c r="G37" s="174" t="n"/>
      <c r="H37" s="174" t="n"/>
      <c r="I37" s="174" t="n"/>
      <c r="J37" s="174" t="n"/>
      <c r="K37" s="174" t="n"/>
      <c r="L37" s="174" t="n"/>
      <c r="M37" s="174" t="n"/>
      <c r="N37" s="174" t="n"/>
      <c r="O37" s="174" t="n"/>
      <c r="P37" s="174" t="n"/>
      <c r="Q37" s="174" t="n"/>
      <c r="R37" s="174" t="n"/>
      <c r="S37" s="174" t="n"/>
      <c r="T37" s="174" t="n"/>
      <c r="U37" s="174" t="n"/>
      <c r="V37" s="174" t="n"/>
      <c r="W37" s="174" t="n"/>
      <c r="X37" s="174" t="n"/>
      <c r="Y37" s="174" t="n"/>
      <c r="Z37" s="174" t="n"/>
      <c r="AA37" s="174" t="n"/>
      <c r="AB37" s="174" t="n"/>
      <c r="AC37" s="174" t="n"/>
      <c r="AD37" s="174" t="n"/>
      <c r="AE37" s="174" t="n"/>
      <c r="AF37" s="174" t="n"/>
      <c r="AG37" s="174" t="n"/>
      <c r="AH37" s="174" t="n"/>
      <c r="AI37" s="174" t="n"/>
      <c r="AJ37" s="174" t="n"/>
      <c r="AK37" s="174" t="n"/>
      <c r="AL37" s="174" t="n"/>
      <c r="AM37" s="174" t="n"/>
      <c r="AN37" s="174" t="n"/>
      <c r="AO37" s="174" t="n"/>
      <c r="AP37" s="174" t="n"/>
      <c r="AQ37" s="174" t="n"/>
      <c r="AR37" s="48" t="n"/>
      <c r="BE37" s="174" t="n"/>
    </row>
    <row r="38" ht="14.4" customHeight="1" s="108">
      <c r="B38" s="22" t="n"/>
      <c r="AR38" s="22" t="n"/>
    </row>
    <row r="39" ht="14.4" customHeight="1" s="108">
      <c r="B39" s="22" t="n"/>
      <c r="AR39" s="22" t="n"/>
    </row>
    <row r="40" ht="14.4" customHeight="1" s="108">
      <c r="B40" s="22" t="n"/>
      <c r="AR40" s="22" t="n"/>
    </row>
    <row r="41" ht="14.4" customHeight="1" s="108">
      <c r="B41" s="22" t="n"/>
      <c r="AR41" s="22" t="n"/>
    </row>
    <row r="42" ht="14.4" customHeight="1" s="108">
      <c r="B42" s="22" t="n"/>
      <c r="AR42" s="22" t="n"/>
    </row>
    <row r="43" ht="14.4" customHeight="1" s="108">
      <c r="B43" s="22" t="n"/>
      <c r="AR43" s="22" t="n"/>
    </row>
    <row r="44" ht="14.4" customHeight="1" s="108">
      <c r="B44" s="22" t="n"/>
      <c r="AR44" s="22" t="n"/>
    </row>
    <row r="45" ht="14.4" customHeight="1" s="108">
      <c r="B45" s="22" t="n"/>
      <c r="AR45" s="22" t="n"/>
    </row>
    <row r="46" ht="14.4" customHeight="1" s="108">
      <c r="B46" s="22" t="n"/>
      <c r="AR46" s="22" t="n"/>
    </row>
    <row r="47" ht="14.4" customHeight="1" s="108">
      <c r="B47" s="22" t="n"/>
      <c r="AR47" s="22" t="n"/>
    </row>
    <row r="48" ht="14.4" customHeight="1" s="108">
      <c r="B48" s="22" t="n"/>
      <c r="AR48" s="22" t="n"/>
    </row>
    <row r="49" ht="14.4" customFormat="1" customHeight="1" s="174">
      <c r="B49" s="48" t="n"/>
      <c r="D49" s="49" t="inlineStr">
        <is>
          <t>Projektant</t>
        </is>
      </c>
      <c r="E49" s="52" t="n"/>
      <c r="F49" s="52" t="n"/>
      <c r="G49" s="52" t="n"/>
      <c r="H49" s="52" t="n"/>
      <c r="I49" s="52" t="n"/>
      <c r="J49" s="52" t="n"/>
      <c r="K49" s="52" t="n"/>
      <c r="L49" s="52" t="n"/>
      <c r="M49" s="52" t="n"/>
      <c r="N49" s="52" t="n"/>
      <c r="O49" s="52" t="n"/>
      <c r="P49" s="52" t="n"/>
      <c r="Q49" s="52" t="n"/>
      <c r="R49" s="52" t="n"/>
      <c r="S49" s="52" t="n"/>
      <c r="T49" s="52" t="n"/>
      <c r="U49" s="52" t="n"/>
      <c r="V49" s="52" t="n"/>
      <c r="W49" s="52" t="n"/>
      <c r="X49" s="52" t="n"/>
      <c r="Y49" s="52" t="n"/>
      <c r="Z49" s="52" t="n"/>
      <c r="AA49" s="52" t="n"/>
      <c r="AB49" s="52" t="n"/>
      <c r="AC49" s="52" t="n"/>
      <c r="AD49" s="52" t="n"/>
      <c r="AE49" s="52" t="n"/>
      <c r="AF49" s="52" t="n"/>
      <c r="AG49" s="52" t="n"/>
      <c r="AH49" s="49" t="inlineStr">
        <is>
          <t>Zpracovatel</t>
        </is>
      </c>
      <c r="AI49" s="52" t="n"/>
      <c r="AJ49" s="52" t="n"/>
      <c r="AK49" s="52" t="n"/>
      <c r="AL49" s="52" t="n"/>
      <c r="AM49" s="52" t="n"/>
      <c r="AN49" s="52" t="n"/>
      <c r="AO49" s="52" t="n"/>
      <c r="AR49" s="48" t="n"/>
    </row>
    <row r="50">
      <c r="B50" s="22" t="n"/>
      <c r="AR50" s="22" t="n"/>
    </row>
    <row r="51">
      <c r="B51" s="22" t="n"/>
      <c r="AR51" s="22" t="n"/>
    </row>
    <row r="52">
      <c r="B52" s="22" t="n"/>
      <c r="AR52" s="22" t="n"/>
    </row>
    <row r="53">
      <c r="B53" s="22" t="n"/>
      <c r="AR53" s="22" t="n"/>
    </row>
    <row r="54">
      <c r="B54" s="22" t="n"/>
      <c r="AR54" s="22" t="n"/>
    </row>
    <row r="55">
      <c r="B55" s="22" t="n"/>
      <c r="AR55" s="22" t="n"/>
    </row>
    <row r="56">
      <c r="B56" s="22" t="n"/>
      <c r="AR56" s="22" t="n"/>
    </row>
    <row r="57">
      <c r="B57" s="22" t="n"/>
      <c r="AR57" s="22" t="n"/>
    </row>
    <row r="58">
      <c r="B58" s="22" t="n"/>
      <c r="AR58" s="22" t="n"/>
    </row>
    <row r="59">
      <c r="B59" s="22" t="n"/>
      <c r="AR59" s="22" t="n"/>
    </row>
    <row r="60" customFormat="1" s="174">
      <c r="A60" s="174" t="n"/>
      <c r="B60" s="48" t="n"/>
      <c r="C60" s="174" t="n"/>
      <c r="D60" s="51" t="inlineStr">
        <is>
          <t>Datum a podpis:</t>
        </is>
      </c>
      <c r="E60" s="35" t="n"/>
      <c r="F60" s="35" t="n"/>
      <c r="G60" s="35" t="n"/>
      <c r="H60" s="35" t="n"/>
      <c r="I60" s="35" t="n"/>
      <c r="J60" s="35" t="n"/>
      <c r="K60" s="35" t="n"/>
      <c r="L60" s="35" t="n"/>
      <c r="M60" s="35" t="n"/>
      <c r="N60" s="35" t="n"/>
      <c r="O60" s="35" t="n"/>
      <c r="P60" s="35" t="n"/>
      <c r="Q60" s="35" t="n"/>
      <c r="R60" s="35" t="n"/>
      <c r="S60" s="35" t="n"/>
      <c r="T60" s="35" t="n"/>
      <c r="U60" s="35" t="n"/>
      <c r="V60" s="51" t="inlineStr">
        <is>
          <t>Razítko</t>
        </is>
      </c>
      <c r="W60" s="35" t="n"/>
      <c r="X60" s="35" t="n"/>
      <c r="Y60" s="35" t="n"/>
      <c r="Z60" s="35" t="n"/>
      <c r="AA60" s="35" t="n"/>
      <c r="AB60" s="35" t="n"/>
      <c r="AC60" s="35" t="n"/>
      <c r="AD60" s="35" t="n"/>
      <c r="AE60" s="35" t="n"/>
      <c r="AF60" s="35" t="n"/>
      <c r="AG60" s="35" t="n"/>
      <c r="AH60" s="51" t="inlineStr">
        <is>
          <t>Datum a podpis:</t>
        </is>
      </c>
      <c r="AI60" s="35" t="n"/>
      <c r="AJ60" s="35" t="n"/>
      <c r="AK60" s="35" t="n"/>
      <c r="AL60" s="35" t="n"/>
      <c r="AM60" s="51" t="inlineStr">
        <is>
          <t>Razítko</t>
        </is>
      </c>
      <c r="AN60" s="35" t="n"/>
      <c r="AO60" s="35" t="n"/>
      <c r="AP60" s="174" t="n"/>
      <c r="AQ60" s="174" t="n"/>
      <c r="AR60" s="48" t="n"/>
      <c r="BE60" s="174" t="n"/>
    </row>
    <row r="61">
      <c r="B61" s="22" t="n"/>
      <c r="AR61" s="22" t="n"/>
    </row>
    <row r="62">
      <c r="B62" s="22" t="n"/>
      <c r="AR62" s="22" t="n"/>
    </row>
    <row r="63">
      <c r="B63" s="22" t="n"/>
      <c r="AR63" s="22" t="n"/>
    </row>
    <row r="64" customFormat="1" s="174">
      <c r="A64" s="174" t="n"/>
      <c r="B64" s="48" t="n"/>
      <c r="C64" s="174" t="n"/>
      <c r="D64" s="49" t="inlineStr">
        <is>
          <t>Objednavatel</t>
        </is>
      </c>
      <c r="E64" s="52" t="n"/>
      <c r="F64" s="52" t="n"/>
      <c r="G64" s="52" t="n"/>
      <c r="H64" s="52" t="n"/>
      <c r="I64" s="52" t="n"/>
      <c r="J64" s="52" t="n"/>
      <c r="K64" s="52" t="n"/>
      <c r="L64" s="52" t="n"/>
      <c r="M64" s="52" t="n"/>
      <c r="N64" s="52" t="n"/>
      <c r="O64" s="52" t="n"/>
      <c r="P64" s="52" t="n"/>
      <c r="Q64" s="52" t="n"/>
      <c r="R64" s="52" t="n"/>
      <c r="S64" s="52" t="n"/>
      <c r="T64" s="52" t="n"/>
      <c r="U64" s="52" t="n"/>
      <c r="V64" s="52" t="n"/>
      <c r="W64" s="52" t="n"/>
      <c r="X64" s="52" t="n"/>
      <c r="Y64" s="52" t="n"/>
      <c r="Z64" s="52" t="n"/>
      <c r="AA64" s="52" t="n"/>
      <c r="AB64" s="52" t="n"/>
      <c r="AC64" s="52" t="n"/>
      <c r="AD64" s="52" t="n"/>
      <c r="AE64" s="52" t="n"/>
      <c r="AF64" s="52" t="n"/>
      <c r="AG64" s="52" t="n"/>
      <c r="AH64" s="49" t="inlineStr">
        <is>
          <t>Zhotovitel</t>
        </is>
      </c>
      <c r="AI64" s="52" t="n"/>
      <c r="AJ64" s="52" t="n"/>
      <c r="AK64" s="52" t="n"/>
      <c r="AL64" s="52" t="n"/>
      <c r="AM64" s="52" t="n"/>
      <c r="AN64" s="52" t="n"/>
      <c r="AO64" s="52" t="n"/>
      <c r="AP64" s="174" t="n"/>
      <c r="AQ64" s="174" t="n"/>
      <c r="AR64" s="48" t="n"/>
      <c r="BE64" s="174" t="n"/>
    </row>
    <row r="65">
      <c r="B65" s="22" t="n"/>
      <c r="AR65" s="22" t="n"/>
    </row>
    <row r="66">
      <c r="B66" s="22" t="n"/>
      <c r="AR66" s="22" t="n"/>
    </row>
    <row r="67">
      <c r="B67" s="22" t="n"/>
      <c r="AR67" s="22" t="n"/>
    </row>
    <row r="68">
      <c r="B68" s="22" t="n"/>
      <c r="AR68" s="22" t="n"/>
    </row>
    <row r="69">
      <c r="B69" s="22" t="n"/>
      <c r="AR69" s="22" t="n"/>
    </row>
    <row r="70">
      <c r="B70" s="22" t="n"/>
      <c r="AR70" s="22" t="n"/>
    </row>
    <row r="71">
      <c r="B71" s="22" t="n"/>
      <c r="AR71" s="22" t="n"/>
    </row>
    <row r="72">
      <c r="B72" s="22" t="n"/>
      <c r="AR72" s="22" t="n"/>
    </row>
    <row r="73">
      <c r="B73" s="22" t="n"/>
      <c r="AR73" s="22" t="n"/>
    </row>
    <row r="74">
      <c r="B74" s="22" t="n"/>
      <c r="AR74" s="22" t="n"/>
    </row>
    <row r="75" customFormat="1" s="174">
      <c r="A75" s="174" t="n"/>
      <c r="B75" s="48" t="n"/>
      <c r="C75" s="174" t="n"/>
      <c r="D75" s="51" t="inlineStr">
        <is>
          <t>Datum a podpis:</t>
        </is>
      </c>
      <c r="E75" s="35" t="n"/>
      <c r="F75" s="35" t="n"/>
      <c r="G75" s="35" t="n"/>
      <c r="H75" s="35" t="n"/>
      <c r="I75" s="35" t="n"/>
      <c r="J75" s="35" t="n"/>
      <c r="K75" s="35" t="n"/>
      <c r="L75" s="35" t="n"/>
      <c r="M75" s="35" t="n"/>
      <c r="N75" s="35" t="n"/>
      <c r="O75" s="35" t="n"/>
      <c r="P75" s="35" t="n"/>
      <c r="Q75" s="35" t="n"/>
      <c r="R75" s="35" t="n"/>
      <c r="S75" s="35" t="n"/>
      <c r="T75" s="35" t="n"/>
      <c r="U75" s="35" t="n"/>
      <c r="V75" s="51" t="inlineStr">
        <is>
          <t>Razítko</t>
        </is>
      </c>
      <c r="W75" s="35" t="n"/>
      <c r="X75" s="35" t="n"/>
      <c r="Y75" s="35" t="n"/>
      <c r="Z75" s="35" t="n"/>
      <c r="AA75" s="35" t="n"/>
      <c r="AB75" s="35" t="n"/>
      <c r="AC75" s="35" t="n"/>
      <c r="AD75" s="35" t="n"/>
      <c r="AE75" s="35" t="n"/>
      <c r="AF75" s="35" t="n"/>
      <c r="AG75" s="35" t="n"/>
      <c r="AH75" s="51" t="inlineStr">
        <is>
          <t>Datum a podpis:</t>
        </is>
      </c>
      <c r="AI75" s="35" t="n"/>
      <c r="AJ75" s="35" t="n"/>
      <c r="AK75" s="35" t="n"/>
      <c r="AL75" s="35" t="n"/>
      <c r="AM75" s="51" t="inlineStr">
        <is>
          <t>Razítko</t>
        </is>
      </c>
      <c r="AN75" s="35" t="n"/>
      <c r="AO75" s="35" t="n"/>
      <c r="AP75" s="174" t="n"/>
      <c r="AQ75" s="174" t="n"/>
      <c r="AR75" s="48" t="n"/>
      <c r="BE75" s="174" t="n"/>
    </row>
    <row r="76" customFormat="1" s="174">
      <c r="A76" s="174" t="n"/>
      <c r="B76" s="48" t="n"/>
      <c r="C76" s="174" t="n"/>
      <c r="D76" s="174" t="n"/>
      <c r="E76" s="174" t="n"/>
      <c r="F76" s="174" t="n"/>
      <c r="G76" s="174" t="n"/>
      <c r="H76" s="174" t="n"/>
      <c r="I76" s="174" t="n"/>
      <c r="J76" s="174" t="n"/>
      <c r="K76" s="174" t="n"/>
      <c r="L76" s="174" t="n"/>
      <c r="M76" s="174" t="n"/>
      <c r="N76" s="174" t="n"/>
      <c r="O76" s="174" t="n"/>
      <c r="P76" s="174" t="n"/>
      <c r="Q76" s="174" t="n"/>
      <c r="R76" s="174" t="n"/>
      <c r="S76" s="174" t="n"/>
      <c r="T76" s="174" t="n"/>
      <c r="U76" s="174" t="n"/>
      <c r="V76" s="174" t="n"/>
      <c r="W76" s="174" t="n"/>
      <c r="X76" s="174" t="n"/>
      <c r="Y76" s="174" t="n"/>
      <c r="Z76" s="174" t="n"/>
      <c r="AA76" s="174" t="n"/>
      <c r="AB76" s="174" t="n"/>
      <c r="AC76" s="174" t="n"/>
      <c r="AD76" s="174" t="n"/>
      <c r="AE76" s="174" t="n"/>
      <c r="AF76" s="174" t="n"/>
      <c r="AG76" s="174" t="n"/>
      <c r="AH76" s="174" t="n"/>
      <c r="AI76" s="174" t="n"/>
      <c r="AJ76" s="174" t="n"/>
      <c r="AK76" s="174" t="n"/>
      <c r="AL76" s="174" t="n"/>
      <c r="AM76" s="174" t="n"/>
      <c r="AN76" s="174" t="n"/>
      <c r="AO76" s="174" t="n"/>
      <c r="AP76" s="174" t="n"/>
      <c r="AQ76" s="174" t="n"/>
      <c r="AR76" s="48" t="n"/>
      <c r="BE76" s="174" t="n"/>
    </row>
    <row r="77" ht="6.96" customFormat="1" customHeight="1" s="174">
      <c r="A77" s="174" t="n"/>
      <c r="B77" s="53" t="n"/>
      <c r="C77" s="54" t="n"/>
      <c r="D77" s="54" t="n"/>
      <c r="E77" s="54" t="n"/>
      <c r="F77" s="54" t="n"/>
      <c r="G77" s="54" t="n"/>
      <c r="H77" s="54" t="n"/>
      <c r="I77" s="54" t="n"/>
      <c r="J77" s="54" t="n"/>
      <c r="K77" s="54" t="n"/>
      <c r="L77" s="54" t="n"/>
      <c r="M77" s="54" t="n"/>
      <c r="N77" s="54" t="n"/>
      <c r="O77" s="54" t="n"/>
      <c r="P77" s="54" t="n"/>
      <c r="Q77" s="54" t="n"/>
      <c r="R77" s="54" t="n"/>
      <c r="S77" s="54" t="n"/>
      <c r="T77" s="54" t="n"/>
      <c r="U77" s="54" t="n"/>
      <c r="V77" s="54" t="n"/>
      <c r="W77" s="54" t="n"/>
      <c r="X77" s="54" t="n"/>
      <c r="Y77" s="54" t="n"/>
      <c r="Z77" s="54" t="n"/>
      <c r="AA77" s="54" t="n"/>
      <c r="AB77" s="54" t="n"/>
      <c r="AC77" s="54" t="n"/>
      <c r="AD77" s="54" t="n"/>
      <c r="AE77" s="54" t="n"/>
      <c r="AF77" s="54" t="n"/>
      <c r="AG77" s="54" t="n"/>
      <c r="AH77" s="54" t="n"/>
      <c r="AI77" s="54" t="n"/>
      <c r="AJ77" s="54" t="n"/>
      <c r="AK77" s="54" t="n"/>
      <c r="AL77" s="54" t="n"/>
      <c r="AM77" s="54" t="n"/>
      <c r="AN77" s="54" t="n"/>
      <c r="AO77" s="54" t="n"/>
      <c r="AP77" s="54" t="n"/>
      <c r="AQ77" s="54" t="n"/>
      <c r="AR77" s="48" t="n"/>
      <c r="BE77" s="174" t="n"/>
    </row>
    <row r="78"/>
    <row r="79"/>
    <row r="80"/>
    <row r="81" ht="6.96" customFormat="1" customHeight="1" s="174">
      <c r="A81" s="174" t="n"/>
      <c r="B81" s="55" t="n"/>
      <c r="C81" s="56" t="n"/>
      <c r="D81" s="56" t="n"/>
      <c r="E81" s="56" t="n"/>
      <c r="F81" s="56" t="n"/>
      <c r="G81" s="56" t="n"/>
      <c r="H81" s="56" t="n"/>
      <c r="I81" s="56" t="n"/>
      <c r="J81" s="56" t="n"/>
      <c r="K81" s="56" t="n"/>
      <c r="L81" s="56" t="n"/>
      <c r="M81" s="56" t="n"/>
      <c r="N81" s="56" t="n"/>
      <c r="O81" s="56" t="n"/>
      <c r="P81" s="56" t="n"/>
      <c r="Q81" s="56" t="n"/>
      <c r="R81" s="56" t="n"/>
      <c r="S81" s="56" t="n"/>
      <c r="T81" s="56" t="n"/>
      <c r="U81" s="56" t="n"/>
      <c r="V81" s="56" t="n"/>
      <c r="W81" s="56" t="n"/>
      <c r="X81" s="56" t="n"/>
      <c r="Y81" s="56" t="n"/>
      <c r="Z81" s="56" t="n"/>
      <c r="AA81" s="56" t="n"/>
      <c r="AB81" s="56" t="n"/>
      <c r="AC81" s="56" t="n"/>
      <c r="AD81" s="56" t="n"/>
      <c r="AE81" s="56" t="n"/>
      <c r="AF81" s="56" t="n"/>
      <c r="AG81" s="56" t="n"/>
      <c r="AH81" s="56" t="n"/>
      <c r="AI81" s="56" t="n"/>
      <c r="AJ81" s="56" t="n"/>
      <c r="AK81" s="56" t="n"/>
      <c r="AL81" s="56" t="n"/>
      <c r="AM81" s="56" t="n"/>
      <c r="AN81" s="56" t="n"/>
      <c r="AO81" s="56" t="n"/>
      <c r="AP81" s="56" t="n"/>
      <c r="AQ81" s="56" t="n"/>
      <c r="AR81" s="48" t="n"/>
      <c r="BE81" s="174" t="n"/>
    </row>
    <row r="82" ht="24.96" customFormat="1" customHeight="1" s="174">
      <c r="A82" s="174" t="n"/>
      <c r="B82" s="48" t="n"/>
      <c r="C82" s="23" t="inlineStr">
        <is>
          <t>REKAPITULACE OBJEKTŮ STAVBY A SOUPISŮ PRACÍ</t>
        </is>
      </c>
      <c r="D82" s="174" t="n"/>
      <c r="E82" s="174" t="n"/>
      <c r="F82" s="174" t="n"/>
      <c r="G82" s="174" t="n"/>
      <c r="H82" s="174" t="n"/>
      <c r="I82" s="174" t="n"/>
      <c r="J82" s="174" t="n"/>
      <c r="K82" s="174" t="n"/>
      <c r="L82" s="174" t="n"/>
      <c r="M82" s="174" t="n"/>
      <c r="N82" s="174" t="n"/>
      <c r="O82" s="174" t="n"/>
      <c r="P82" s="174" t="n"/>
      <c r="Q82" s="174" t="n"/>
      <c r="R82" s="174" t="n"/>
      <c r="S82" s="174" t="n"/>
      <c r="T82" s="174" t="n"/>
      <c r="U82" s="174" t="n"/>
      <c r="V82" s="174" t="n"/>
      <c r="W82" s="174" t="n"/>
      <c r="X82" s="174" t="n"/>
      <c r="Y82" s="174" t="n"/>
      <c r="Z82" s="174" t="n"/>
      <c r="AA82" s="174" t="n"/>
      <c r="AB82" s="174" t="n"/>
      <c r="AC82" s="174" t="n"/>
      <c r="AD82" s="174" t="n"/>
      <c r="AE82" s="174" t="n"/>
      <c r="AF82" s="174" t="n"/>
      <c r="AG82" s="174" t="n"/>
      <c r="AH82" s="174" t="n"/>
      <c r="AI82" s="174" t="n"/>
      <c r="AJ82" s="174" t="n"/>
      <c r="AK82" s="174" t="n"/>
      <c r="AL82" s="174" t="n"/>
      <c r="AM82" s="174" t="n"/>
      <c r="AN82" s="174" t="n"/>
      <c r="AO82" s="174" t="n"/>
      <c r="AP82" s="174" t="n"/>
      <c r="AQ82" s="174" t="n"/>
      <c r="AR82" s="48" t="n"/>
      <c r="BE82" s="174" t="n"/>
    </row>
    <row r="83" ht="6.96" customFormat="1" customHeight="1" s="174">
      <c r="A83" s="174" t="n"/>
      <c r="B83" s="48" t="n"/>
      <c r="C83" s="174" t="n"/>
      <c r="D83" s="174" t="n"/>
      <c r="E83" s="174" t="n"/>
      <c r="F83" s="174" t="n"/>
      <c r="G83" s="174" t="n"/>
      <c r="H83" s="174" t="n"/>
      <c r="I83" s="174" t="n"/>
      <c r="J83" s="174" t="n"/>
      <c r="K83" s="174" t="n"/>
      <c r="L83" s="174" t="n"/>
      <c r="M83" s="174" t="n"/>
      <c r="N83" s="174" t="n"/>
      <c r="O83" s="174" t="n"/>
      <c r="P83" s="174" t="n"/>
      <c r="Q83" s="174" t="n"/>
      <c r="R83" s="174" t="n"/>
      <c r="S83" s="174" t="n"/>
      <c r="T83" s="174" t="n"/>
      <c r="U83" s="174" t="n"/>
      <c r="V83" s="174" t="n"/>
      <c r="W83" s="174" t="n"/>
      <c r="X83" s="174" t="n"/>
      <c r="Y83" s="174" t="n"/>
      <c r="Z83" s="174" t="n"/>
      <c r="AA83" s="174" t="n"/>
      <c r="AB83" s="174" t="n"/>
      <c r="AC83" s="174" t="n"/>
      <c r="AD83" s="174" t="n"/>
      <c r="AE83" s="174" t="n"/>
      <c r="AF83" s="174" t="n"/>
      <c r="AG83" s="174" t="n"/>
      <c r="AH83" s="174" t="n"/>
      <c r="AI83" s="174" t="n"/>
      <c r="AJ83" s="174" t="n"/>
      <c r="AK83" s="174" t="n"/>
      <c r="AL83" s="174" t="n"/>
      <c r="AM83" s="174" t="n"/>
      <c r="AN83" s="174" t="n"/>
      <c r="AO83" s="174" t="n"/>
      <c r="AP83" s="174" t="n"/>
      <c r="AQ83" s="174" t="n"/>
      <c r="AR83" s="48" t="n"/>
      <c r="BE83" s="174" t="n"/>
    </row>
    <row r="84" ht="12" customFormat="1" customHeight="1" s="4">
      <c r="A84" s="4" t="n"/>
      <c r="B84" s="57" t="n"/>
      <c r="C84" s="29" t="inlineStr">
        <is>
          <t>Kód:</t>
        </is>
      </c>
      <c r="D84" s="4" t="n"/>
      <c r="E84" s="4" t="n"/>
      <c r="F84" s="4" t="n"/>
      <c r="G84" s="4" t="n"/>
      <c r="H84" s="4" t="n"/>
      <c r="I84" s="4" t="n"/>
      <c r="J84" s="4" t="n"/>
      <c r="K84" s="4" t="n"/>
      <c r="L84" s="4">
        <f>K5</f>
        <v/>
      </c>
      <c r="M84" s="4" t="n"/>
      <c r="N84" s="4" t="n"/>
      <c r="O84" s="4" t="n"/>
      <c r="P84" s="4" t="n"/>
      <c r="Q84" s="4" t="n"/>
      <c r="R84" s="4" t="n"/>
      <c r="S84" s="4" t="n"/>
      <c r="T84" s="4" t="n"/>
      <c r="U84" s="4" t="n"/>
      <c r="V84" s="4" t="n"/>
      <c r="W84" s="4" t="n"/>
      <c r="X84" s="4" t="n"/>
      <c r="Y84" s="4" t="n"/>
      <c r="Z84" s="4" t="n"/>
      <c r="AA84" s="4" t="n"/>
      <c r="AB84" s="4" t="n"/>
      <c r="AC84" s="4" t="n"/>
      <c r="AD84" s="4" t="n"/>
      <c r="AE84" s="4" t="n"/>
      <c r="AF84" s="4" t="n"/>
      <c r="AG84" s="4" t="n"/>
      <c r="AH84" s="4" t="n"/>
      <c r="AI84" s="4" t="n"/>
      <c r="AJ84" s="4" t="n"/>
      <c r="AK84" s="4" t="n"/>
      <c r="AL84" s="4" t="n"/>
      <c r="AM84" s="4" t="n"/>
      <c r="AN84" s="4" t="n"/>
      <c r="AO84" s="4" t="n"/>
      <c r="AP84" s="4" t="n"/>
      <c r="AQ84" s="4" t="n"/>
      <c r="AR84" s="57" t="n"/>
      <c r="BE84" s="4" t="n"/>
    </row>
    <row r="85" ht="36.96" customFormat="1" customHeight="1" s="5">
      <c r="A85" s="5" t="n"/>
      <c r="B85" s="58" t="n"/>
      <c r="C85" s="59" t="inlineStr">
        <is>
          <t>Stavba:</t>
        </is>
      </c>
      <c r="D85" s="5" t="n"/>
      <c r="E85" s="5" t="n"/>
      <c r="F85" s="5" t="n"/>
      <c r="G85" s="5" t="n"/>
      <c r="H85" s="5" t="n"/>
      <c r="I85" s="5" t="n"/>
      <c r="J85" s="5" t="n"/>
      <c r="K85" s="5" t="n"/>
      <c r="L85" s="60">
        <f>K6</f>
        <v/>
      </c>
      <c r="AP85" s="5" t="n"/>
      <c r="AQ85" s="5" t="n"/>
      <c r="AR85" s="58" t="n"/>
      <c r="BE85" s="5" t="n"/>
    </row>
    <row r="86" ht="6.96" customFormat="1" customHeight="1" s="174">
      <c r="A86" s="174" t="n"/>
      <c r="B86" s="48" t="n"/>
      <c r="C86" s="174" t="n"/>
      <c r="D86" s="174" t="n"/>
      <c r="E86" s="174" t="n"/>
      <c r="F86" s="174" t="n"/>
      <c r="G86" s="174" t="n"/>
      <c r="H86" s="174" t="n"/>
      <c r="I86" s="174" t="n"/>
      <c r="J86" s="174" t="n"/>
      <c r="K86" s="174" t="n"/>
      <c r="L86" s="174" t="n"/>
      <c r="M86" s="174" t="n"/>
      <c r="N86" s="174" t="n"/>
      <c r="O86" s="174" t="n"/>
      <c r="P86" s="174" t="n"/>
      <c r="Q86" s="174" t="n"/>
      <c r="R86" s="174" t="n"/>
      <c r="S86" s="174" t="n"/>
      <c r="T86" s="174" t="n"/>
      <c r="U86" s="174" t="n"/>
      <c r="V86" s="174" t="n"/>
      <c r="W86" s="174" t="n"/>
      <c r="X86" s="174" t="n"/>
      <c r="Y86" s="174" t="n"/>
      <c r="Z86" s="174" t="n"/>
      <c r="AA86" s="174" t="n"/>
      <c r="AB86" s="174" t="n"/>
      <c r="AC86" s="174" t="n"/>
      <c r="AD86" s="174" t="n"/>
      <c r="AE86" s="174" t="n"/>
      <c r="AF86" s="174" t="n"/>
      <c r="AG86" s="174" t="n"/>
      <c r="AH86" s="174" t="n"/>
      <c r="AI86" s="174" t="n"/>
      <c r="AJ86" s="174" t="n"/>
      <c r="AK86" s="174" t="n"/>
      <c r="AL86" s="174" t="n"/>
      <c r="AM86" s="174" t="n"/>
      <c r="AN86" s="174" t="n"/>
      <c r="AO86" s="174" t="n"/>
      <c r="AP86" s="174" t="n"/>
      <c r="AQ86" s="174" t="n"/>
      <c r="AR86" s="48" t="n"/>
      <c r="BE86" s="174" t="n"/>
    </row>
    <row r="87" ht="12" customFormat="1" customHeight="1" s="174">
      <c r="A87" s="174" t="n"/>
      <c r="B87" s="48" t="n"/>
      <c r="C87" s="29" t="inlineStr">
        <is>
          <t>Místo:</t>
        </is>
      </c>
      <c r="D87" s="174" t="n"/>
      <c r="E87" s="174" t="n"/>
      <c r="F87" s="174" t="n"/>
      <c r="G87" s="174" t="n"/>
      <c r="H87" s="174" t="n"/>
      <c r="I87" s="174" t="n"/>
      <c r="J87" s="174" t="n"/>
      <c r="K87" s="174" t="n"/>
      <c r="L87" s="61">
        <f>IF(K8="","",K8)</f>
        <v/>
      </c>
      <c r="M87" s="174" t="n"/>
      <c r="N87" s="174" t="n"/>
      <c r="O87" s="174" t="n"/>
      <c r="P87" s="174" t="n"/>
      <c r="Q87" s="174" t="n"/>
      <c r="R87" s="174" t="n"/>
      <c r="S87" s="174" t="n"/>
      <c r="T87" s="174" t="n"/>
      <c r="U87" s="174" t="n"/>
      <c r="V87" s="174" t="n"/>
      <c r="W87" s="174" t="n"/>
      <c r="X87" s="174" t="n"/>
      <c r="Y87" s="174" t="n"/>
      <c r="Z87" s="174" t="n"/>
      <c r="AA87" s="174" t="n"/>
      <c r="AB87" s="174" t="n"/>
      <c r="AC87" s="174" t="n"/>
      <c r="AD87" s="174" t="n"/>
      <c r="AE87" s="174" t="n"/>
      <c r="AF87" s="174" t="n"/>
      <c r="AG87" s="174" t="n"/>
      <c r="AH87" s="174" t="n"/>
      <c r="AI87" s="29" t="inlineStr">
        <is>
          <t>Datum:</t>
        </is>
      </c>
      <c r="AJ87" s="174" t="n"/>
      <c r="AK87" s="174" t="n"/>
      <c r="AL87" s="174" t="n"/>
      <c r="AM87" s="62">
        <f>IF(AN8= "","",AN8)</f>
        <v/>
      </c>
      <c r="AO87" s="174" t="n"/>
      <c r="AP87" s="174" t="n"/>
      <c r="AQ87" s="174" t="n"/>
      <c r="AR87" s="48" t="n"/>
      <c r="BE87" s="174" t="n"/>
    </row>
    <row r="88" ht="6.96" customFormat="1" customHeight="1" s="174">
      <c r="A88" s="174" t="n"/>
      <c r="B88" s="48" t="n"/>
      <c r="C88" s="174" t="n"/>
      <c r="D88" s="174" t="n"/>
      <c r="E88" s="174" t="n"/>
      <c r="F88" s="174" t="n"/>
      <c r="G88" s="174" t="n"/>
      <c r="H88" s="174" t="n"/>
      <c r="I88" s="174" t="n"/>
      <c r="J88" s="174" t="n"/>
      <c r="K88" s="174" t="n"/>
      <c r="L88" s="174" t="n"/>
      <c r="M88" s="174" t="n"/>
      <c r="N88" s="174" t="n"/>
      <c r="O88" s="174" t="n"/>
      <c r="P88" s="174" t="n"/>
      <c r="Q88" s="174" t="n"/>
      <c r="R88" s="174" t="n"/>
      <c r="S88" s="174" t="n"/>
      <c r="T88" s="174" t="n"/>
      <c r="U88" s="174" t="n"/>
      <c r="V88" s="174" t="n"/>
      <c r="W88" s="174" t="n"/>
      <c r="X88" s="174" t="n"/>
      <c r="Y88" s="174" t="n"/>
      <c r="Z88" s="174" t="n"/>
      <c r="AA88" s="174" t="n"/>
      <c r="AB88" s="174" t="n"/>
      <c r="AC88" s="174" t="n"/>
      <c r="AD88" s="174" t="n"/>
      <c r="AE88" s="174" t="n"/>
      <c r="AF88" s="174" t="n"/>
      <c r="AG88" s="174" t="n"/>
      <c r="AH88" s="174" t="n"/>
      <c r="AI88" s="174" t="n"/>
      <c r="AJ88" s="174" t="n"/>
      <c r="AK88" s="174" t="n"/>
      <c r="AL88" s="174" t="n"/>
      <c r="AM88" s="174" t="n"/>
      <c r="AN88" s="174" t="n"/>
      <c r="AO88" s="174" t="n"/>
      <c r="AP88" s="174" t="n"/>
      <c r="AQ88" s="174" t="n"/>
      <c r="AR88" s="48" t="n"/>
      <c r="BE88" s="174" t="n"/>
    </row>
    <row r="89" ht="15.15" customFormat="1" customHeight="1" s="174">
      <c r="A89" s="174" t="n"/>
      <c r="B89" s="48" t="n"/>
      <c r="C89" s="29" t="inlineStr">
        <is>
          <t>Zadavatel:</t>
        </is>
      </c>
      <c r="D89" s="174" t="n"/>
      <c r="E89" s="174" t="n"/>
      <c r="F89" s="174" t="n"/>
      <c r="G89" s="174" t="n"/>
      <c r="H89" s="174" t="n"/>
      <c r="I89" s="174" t="n"/>
      <c r="J89" s="174" t="n"/>
      <c r="K89" s="174" t="n"/>
      <c r="L89" s="4">
        <f>IF(E11= "","",E11)</f>
        <v/>
      </c>
      <c r="M89" s="174" t="n"/>
      <c r="N89" s="174" t="n"/>
      <c r="O89" s="174" t="n"/>
      <c r="P89" s="174" t="n"/>
      <c r="Q89" s="174" t="n"/>
      <c r="R89" s="174" t="n"/>
      <c r="S89" s="174" t="n"/>
      <c r="T89" s="174" t="n"/>
      <c r="U89" s="174" t="n"/>
      <c r="V89" s="174" t="n"/>
      <c r="W89" s="174" t="n"/>
      <c r="X89" s="174" t="n"/>
      <c r="Y89" s="174" t="n"/>
      <c r="Z89" s="174" t="n"/>
      <c r="AA89" s="174" t="n"/>
      <c r="AB89" s="174" t="n"/>
      <c r="AC89" s="174" t="n"/>
      <c r="AD89" s="174" t="n"/>
      <c r="AE89" s="174" t="n"/>
      <c r="AF89" s="174" t="n"/>
      <c r="AG89" s="174" t="n"/>
      <c r="AH89" s="174" t="n"/>
      <c r="AI89" s="29" t="inlineStr">
        <is>
          <t>Projektant:</t>
        </is>
      </c>
      <c r="AJ89" s="174" t="n"/>
      <c r="AK89" s="174" t="n"/>
      <c r="AL89" s="174" t="n"/>
      <c r="AM89" s="63">
        <f>IF(E17="","",E17)</f>
        <v/>
      </c>
      <c r="AQ89" s="174" t="n"/>
      <c r="AR89" s="48" t="n"/>
      <c r="AS89" s="64" t="inlineStr">
        <is>
          <t>Informatívní údaje z listů zakázek</t>
        </is>
      </c>
      <c r="AT89" s="220" t="n"/>
      <c r="AU89" s="83" t="n"/>
      <c r="AV89" s="83" t="n"/>
      <c r="AW89" s="83" t="n"/>
      <c r="AX89" s="83" t="n"/>
      <c r="AY89" s="83" t="n"/>
      <c r="AZ89" s="83" t="n"/>
      <c r="BA89" s="83" t="n"/>
      <c r="BB89" s="83" t="n"/>
      <c r="BC89" s="83" t="n"/>
      <c r="BD89" s="84" t="n"/>
      <c r="BE89" s="174" t="n"/>
    </row>
    <row r="90" ht="15.15" customFormat="1" customHeight="1" s="174">
      <c r="A90" s="174" t="n"/>
      <c r="B90" s="48" t="n"/>
      <c r="C90" s="29" t="inlineStr">
        <is>
          <t>Zhotovitel:</t>
        </is>
      </c>
      <c r="D90" s="174" t="n"/>
      <c r="E90" s="174" t="n"/>
      <c r="F90" s="174" t="n"/>
      <c r="G90" s="174" t="n"/>
      <c r="H90" s="174" t="n"/>
      <c r="I90" s="174" t="n"/>
      <c r="J90" s="174" t="n"/>
      <c r="K90" s="174" t="n"/>
      <c r="L90" s="4">
        <f>IF(E14="","",E14)</f>
        <v/>
      </c>
      <c r="M90" s="174" t="n"/>
      <c r="N90" s="174" t="n"/>
      <c r="O90" s="174" t="n"/>
      <c r="P90" s="174" t="n"/>
      <c r="Q90" s="174" t="n"/>
      <c r="R90" s="174" t="n"/>
      <c r="S90" s="174" t="n"/>
      <c r="T90" s="174" t="n"/>
      <c r="U90" s="174" t="n"/>
      <c r="V90" s="174" t="n"/>
      <c r="W90" s="174" t="n"/>
      <c r="X90" s="174" t="n"/>
      <c r="Y90" s="174" t="n"/>
      <c r="Z90" s="174" t="n"/>
      <c r="AA90" s="174" t="n"/>
      <c r="AB90" s="174" t="n"/>
      <c r="AC90" s="174" t="n"/>
      <c r="AD90" s="174" t="n"/>
      <c r="AE90" s="174" t="n"/>
      <c r="AF90" s="174" t="n"/>
      <c r="AG90" s="174" t="n"/>
      <c r="AH90" s="174" t="n"/>
      <c r="AI90" s="29" t="inlineStr">
        <is>
          <t>Zpracovatel:</t>
        </is>
      </c>
      <c r="AJ90" s="174" t="n"/>
      <c r="AK90" s="174" t="n"/>
      <c r="AL90" s="174" t="n"/>
      <c r="AM90" s="63">
        <f>IF(E20="","",E20)</f>
        <v/>
      </c>
      <c r="AQ90" s="174" t="n"/>
      <c r="AR90" s="48" t="n"/>
      <c r="AS90" s="221" t="n"/>
      <c r="AU90" s="174" t="n"/>
      <c r="AV90" s="174" t="n"/>
      <c r="AW90" s="174" t="n"/>
      <c r="AX90" s="174" t="n"/>
      <c r="AY90" s="174" t="n"/>
      <c r="AZ90" s="174" t="n"/>
      <c r="BA90" s="174" t="n"/>
      <c r="BB90" s="174" t="n"/>
      <c r="BC90" s="174" t="n"/>
      <c r="BD90" s="71" t="n"/>
      <c r="BE90" s="174" t="n"/>
    </row>
    <row r="91" ht="10.8" customFormat="1" customHeight="1" s="174">
      <c r="A91" s="174" t="n"/>
      <c r="B91" s="48" t="n"/>
      <c r="C91" s="174" t="n"/>
      <c r="D91" s="174" t="n"/>
      <c r="E91" s="174" t="n"/>
      <c r="F91" s="174" t="n"/>
      <c r="G91" s="174" t="n"/>
      <c r="H91" s="174" t="n"/>
      <c r="I91" s="174" t="n"/>
      <c r="J91" s="174" t="n"/>
      <c r="K91" s="174" t="n"/>
      <c r="L91" s="174" t="n"/>
      <c r="M91" s="174" t="n"/>
      <c r="N91" s="174" t="n"/>
      <c r="O91" s="174" t="n"/>
      <c r="P91" s="174" t="n"/>
      <c r="Q91" s="174" t="n"/>
      <c r="R91" s="174" t="n"/>
      <c r="S91" s="174" t="n"/>
      <c r="T91" s="174" t="n"/>
      <c r="U91" s="174" t="n"/>
      <c r="V91" s="174" t="n"/>
      <c r="W91" s="174" t="n"/>
      <c r="X91" s="174" t="n"/>
      <c r="Y91" s="174" t="n"/>
      <c r="Z91" s="174" t="n"/>
      <c r="AA91" s="174" t="n"/>
      <c r="AB91" s="174" t="n"/>
      <c r="AC91" s="174" t="n"/>
      <c r="AD91" s="174" t="n"/>
      <c r="AE91" s="174" t="n"/>
      <c r="AF91" s="174" t="n"/>
      <c r="AG91" s="174" t="n"/>
      <c r="AH91" s="174" t="n"/>
      <c r="AI91" s="174" t="n"/>
      <c r="AJ91" s="174" t="n"/>
      <c r="AK91" s="174" t="n"/>
      <c r="AL91" s="174" t="n"/>
      <c r="AM91" s="174" t="n"/>
      <c r="AN91" s="174" t="n"/>
      <c r="AO91" s="174" t="n"/>
      <c r="AP91" s="174" t="n"/>
      <c r="AQ91" s="174" t="n"/>
      <c r="AR91" s="48" t="n"/>
      <c r="AS91" s="221" t="n"/>
      <c r="AU91" s="174" t="n"/>
      <c r="AV91" s="174" t="n"/>
      <c r="AW91" s="174" t="n"/>
      <c r="AX91" s="174" t="n"/>
      <c r="AY91" s="174" t="n"/>
      <c r="AZ91" s="174" t="n"/>
      <c r="BA91" s="174" t="n"/>
      <c r="BB91" s="174" t="n"/>
      <c r="BC91" s="174" t="n"/>
      <c r="BD91" s="71" t="n"/>
      <c r="BE91" s="174" t="n"/>
    </row>
    <row r="92" ht="29.28" customFormat="1" customHeight="1" s="174">
      <c r="A92" s="174" t="n"/>
      <c r="B92" s="48" t="n"/>
      <c r="C92" s="72" t="inlineStr">
        <is>
          <t>Kód</t>
        </is>
      </c>
      <c r="D92" s="217" t="n"/>
      <c r="E92" s="217" t="n"/>
      <c r="F92" s="217" t="n"/>
      <c r="G92" s="217" t="n"/>
      <c r="H92" s="74" t="n"/>
      <c r="I92" s="75" t="inlineStr">
        <is>
          <t>Popis</t>
        </is>
      </c>
      <c r="J92" s="217" t="n"/>
      <c r="K92" s="217" t="n"/>
      <c r="L92" s="217" t="n"/>
      <c r="M92" s="217" t="n"/>
      <c r="N92" s="217" t="n"/>
      <c r="O92" s="217" t="n"/>
      <c r="P92" s="217" t="n"/>
      <c r="Q92" s="217" t="n"/>
      <c r="R92" s="217" t="n"/>
      <c r="S92" s="217" t="n"/>
      <c r="T92" s="217" t="n"/>
      <c r="U92" s="217" t="n"/>
      <c r="V92" s="217" t="n"/>
      <c r="W92" s="217" t="n"/>
      <c r="X92" s="217" t="n"/>
      <c r="Y92" s="217" t="n"/>
      <c r="Z92" s="217" t="n"/>
      <c r="AA92" s="217" t="n"/>
      <c r="AB92" s="217" t="n"/>
      <c r="AC92" s="217" t="n"/>
      <c r="AD92" s="217" t="n"/>
      <c r="AE92" s="217" t="n"/>
      <c r="AF92" s="217" t="n"/>
      <c r="AG92" s="76" t="inlineStr">
        <is>
          <t>Cena bez DPH [CZK]</t>
        </is>
      </c>
      <c r="AH92" s="217" t="n"/>
      <c r="AI92" s="217" t="n"/>
      <c r="AJ92" s="217" t="n"/>
      <c r="AK92" s="217" t="n"/>
      <c r="AL92" s="217" t="n"/>
      <c r="AM92" s="217" t="n"/>
      <c r="AN92" s="222" t="inlineStr">
        <is>
          <t>Cena s DPH [CZK]</t>
        </is>
      </c>
      <c r="AO92" s="217" t="n"/>
      <c r="AP92" s="219" t="n"/>
      <c r="AQ92" s="78" t="inlineStr">
        <is>
          <t>Typ</t>
        </is>
      </c>
      <c r="AR92" s="48" t="n"/>
      <c r="AS92" s="79" t="inlineStr">
        <is>
          <t>z toho Ostat._x000d_
náklady [CZK]</t>
        </is>
      </c>
      <c r="AT92" s="80" t="inlineStr">
        <is>
          <t>DPH [CZK]</t>
        </is>
      </c>
      <c r="AU92" s="80" t="inlineStr">
        <is>
          <t>Normohodiny [h]</t>
        </is>
      </c>
      <c r="AV92" s="80" t="inlineStr">
        <is>
          <t>DPH základní [CZK]</t>
        </is>
      </c>
      <c r="AW92" s="80" t="inlineStr">
        <is>
          <t>DPH snížená [CZK]</t>
        </is>
      </c>
      <c r="AX92" s="80" t="inlineStr">
        <is>
          <t>DPH základní přenesená_x000d_
[CZK]</t>
        </is>
      </c>
      <c r="AY92" s="80" t="inlineStr">
        <is>
          <t>DPH snížená přenesená_x000d_
[CZK]</t>
        </is>
      </c>
      <c r="AZ92" s="80" t="inlineStr">
        <is>
          <t>Základna_x000d_
DPH základní</t>
        </is>
      </c>
      <c r="BA92" s="80" t="inlineStr">
        <is>
          <t>Základna_x000d_
DPH snížená</t>
        </is>
      </c>
      <c r="BB92" s="80" t="inlineStr">
        <is>
          <t>Základna_x000d_
DPH zákl. přenesená</t>
        </is>
      </c>
      <c r="BC92" s="80" t="inlineStr">
        <is>
          <t>Základna_x000d_
DPH sníž. přenesená</t>
        </is>
      </c>
      <c r="BD92" s="81" t="inlineStr">
        <is>
          <t>Základna_x000d_
DPH nulová</t>
        </is>
      </c>
      <c r="BE92" s="174" t="n"/>
    </row>
    <row r="93" ht="10.8" customFormat="1" customHeight="1" s="174">
      <c r="A93" s="174" t="n"/>
      <c r="B93" s="48" t="n"/>
      <c r="C93" s="174" t="n"/>
      <c r="D93" s="174" t="n"/>
      <c r="E93" s="174" t="n"/>
      <c r="F93" s="174" t="n"/>
      <c r="G93" s="174" t="n"/>
      <c r="H93" s="174" t="n"/>
      <c r="I93" s="174" t="n"/>
      <c r="J93" s="174" t="n"/>
      <c r="K93" s="174" t="n"/>
      <c r="L93" s="174" t="n"/>
      <c r="M93" s="174" t="n"/>
      <c r="N93" s="174" t="n"/>
      <c r="O93" s="174" t="n"/>
      <c r="P93" s="174" t="n"/>
      <c r="Q93" s="174" t="n"/>
      <c r="R93" s="174" t="n"/>
      <c r="S93" s="174" t="n"/>
      <c r="T93" s="174" t="n"/>
      <c r="U93" s="174" t="n"/>
      <c r="V93" s="174" t="n"/>
      <c r="W93" s="174" t="n"/>
      <c r="X93" s="174" t="n"/>
      <c r="Y93" s="174" t="n"/>
      <c r="Z93" s="174" t="n"/>
      <c r="AA93" s="174" t="n"/>
      <c r="AB93" s="174" t="n"/>
      <c r="AC93" s="174" t="n"/>
      <c r="AD93" s="174" t="n"/>
      <c r="AE93" s="174" t="n"/>
      <c r="AF93" s="174" t="n"/>
      <c r="AG93" s="174" t="n"/>
      <c r="AH93" s="174" t="n"/>
      <c r="AI93" s="174" t="n"/>
      <c r="AJ93" s="174" t="n"/>
      <c r="AK93" s="174" t="n"/>
      <c r="AL93" s="174" t="n"/>
      <c r="AM93" s="174" t="n"/>
      <c r="AN93" s="174" t="n"/>
      <c r="AO93" s="174" t="n"/>
      <c r="AP93" s="174" t="n"/>
      <c r="AQ93" s="174" t="n"/>
      <c r="AR93" s="48" t="n"/>
      <c r="AS93" s="82" t="n"/>
      <c r="AT93" s="83" t="n"/>
      <c r="AU93" s="83" t="n"/>
      <c r="AV93" s="83" t="n"/>
      <c r="AW93" s="83" t="n"/>
      <c r="AX93" s="83" t="n"/>
      <c r="AY93" s="83" t="n"/>
      <c r="AZ93" s="83" t="n"/>
      <c r="BA93" s="83" t="n"/>
      <c r="BB93" s="83" t="n"/>
      <c r="BC93" s="83" t="n"/>
      <c r="BD93" s="84" t="n"/>
      <c r="BE93" s="174" t="n"/>
    </row>
    <row r="94" ht="32.4" customFormat="1" customHeight="1" s="6">
      <c r="A94" s="6" t="n"/>
      <c r="B94" s="85" t="n"/>
      <c r="C94" s="86" t="inlineStr">
        <is>
          <t>Náklady z rozpočtů</t>
        </is>
      </c>
      <c r="D94" s="87" t="n"/>
      <c r="E94" s="87" t="n"/>
      <c r="F94" s="87" t="n"/>
      <c r="G94" s="87" t="n"/>
      <c r="H94" s="87" t="n"/>
      <c r="I94" s="87" t="n"/>
      <c r="J94" s="87" t="n"/>
      <c r="K94" s="87" t="n"/>
      <c r="L94" s="87" t="n"/>
      <c r="M94" s="87" t="n"/>
      <c r="N94" s="87" t="n"/>
      <c r="O94" s="87" t="n"/>
      <c r="P94" s="87" t="n"/>
      <c r="Q94" s="87" t="n"/>
      <c r="R94" s="87" t="n"/>
      <c r="S94" s="87" t="n"/>
      <c r="T94" s="87" t="n"/>
      <c r="U94" s="87" t="n"/>
      <c r="V94" s="87" t="n"/>
      <c r="W94" s="87" t="n"/>
      <c r="X94" s="87" t="n"/>
      <c r="Y94" s="87" t="n"/>
      <c r="Z94" s="87" t="n"/>
      <c r="AA94" s="87" t="n"/>
      <c r="AB94" s="87" t="n"/>
      <c r="AC94" s="87" t="n"/>
      <c r="AD94" s="87" t="n"/>
      <c r="AE94" s="87" t="n"/>
      <c r="AF94" s="87" t="n"/>
      <c r="AG94" s="88">
        <f>ROUND(AG95,2)</f>
        <v/>
      </c>
      <c r="AN94" s="89">
        <f>SUM(AG94,AT94)</f>
        <v/>
      </c>
      <c r="AQ94" s="90" t="inlineStr"/>
      <c r="AR94" s="85" t="n"/>
      <c r="AS94" s="91">
        <f>ROUND(AS95,2)</f>
        <v/>
      </c>
      <c r="AT94" s="92">
        <f>ROUND(SUM(AV94:AW94),2)</f>
        <v/>
      </c>
      <c r="AU94" s="93">
        <f>ROUND(AU95,5)</f>
        <v/>
      </c>
      <c r="AV94" s="92">
        <f>ROUND(AZ94*L29,2)</f>
        <v/>
      </c>
      <c r="AW94" s="92">
        <f>ROUND(BA94*L30,2)</f>
        <v/>
      </c>
      <c r="AX94" s="92">
        <f>ROUND(BB94*L29,2)</f>
        <v/>
      </c>
      <c r="AY94" s="92">
        <f>ROUND(BC94*L30,2)</f>
        <v/>
      </c>
      <c r="AZ94" s="92">
        <f>ROUND(AZ95,2)</f>
        <v/>
      </c>
      <c r="BA94" s="92">
        <f>ROUND(BA95,2)</f>
        <v/>
      </c>
      <c r="BB94" s="92">
        <f>ROUND(BB95,2)</f>
        <v/>
      </c>
      <c r="BC94" s="92">
        <f>ROUND(BC95,2)</f>
        <v/>
      </c>
      <c r="BD94" s="94">
        <f>ROUND(BD95,2)</f>
        <v/>
      </c>
      <c r="BE94" s="6" t="n"/>
      <c r="BS94" s="95" t="inlineStr">
        <is>
          <t>D</t>
        </is>
      </c>
      <c r="BT94" s="95" t="inlineStr">
        <is>
          <t>0</t>
        </is>
      </c>
      <c r="BV94" s="95" t="inlineStr">
        <is>
          <t>IMPORT</t>
        </is>
      </c>
      <c r="BW94" s="95" t="inlineStr">
        <is>
          <t>{82efb7ad-9235-4b73-9e36-4edbfd401956}</t>
        </is>
      </c>
      <c r="BX94" s="95" t="inlineStr">
        <is>
          <t>{00000000-0000-0000-0000-000000000000}</t>
        </is>
      </c>
      <c r="CL94" s="95" t="inlineStr"/>
    </row>
    <row r="95" ht="37.5" customFormat="1" customHeight="1" s="7">
      <c r="A95" s="96" t="inlineStr">
        <is>
          <t>/</t>
        </is>
      </c>
      <c r="B95" s="97" t="n"/>
      <c r="C95" s="98" t="n"/>
      <c r="D95" s="99" t="inlineStr">
        <is>
          <t>26P-PLY002</t>
        </is>
      </c>
      <c r="I95" s="100" t="n"/>
      <c r="J95" s="99" t="inlineStr">
        <is>
          <t>Kamýk -Stavební úpravy stávajícího objektu spojené se změnou užívání na krátkodobé ubytování</t>
        </is>
      </c>
      <c r="AG95" s="101">
        <f>'26P-PLY002 - Kamýk -Stave...'!J28</f>
        <v/>
      </c>
      <c r="AN95" s="101">
        <f>SUM(AG95,AT95)</f>
        <v/>
      </c>
      <c r="AQ95" s="102" t="inlineStr">
        <is>
          <t>STA</t>
        </is>
      </c>
      <c r="AR95" s="97" t="n"/>
      <c r="AS95" s="103" t="n">
        <v>0</v>
      </c>
      <c r="AT95" s="104">
        <f>ROUND(SUM(AV95:AW95),2)</f>
        <v/>
      </c>
      <c r="AU95" s="105">
        <f>'26P-PLY002 - Kamýk -Stave...'!P159</f>
        <v/>
      </c>
      <c r="AV95" s="104">
        <f>'26P-PLY002 - Kamýk -Stave...'!J31</f>
        <v/>
      </c>
      <c r="AW95" s="104">
        <f>'26P-PLY002 - Kamýk -Stave...'!J32</f>
        <v/>
      </c>
      <c r="AX95" s="104">
        <f>'26P-PLY002 - Kamýk -Stave...'!J33</f>
        <v/>
      </c>
      <c r="AY95" s="104">
        <f>'26P-PLY002 - Kamýk -Stave...'!J34</f>
        <v/>
      </c>
      <c r="AZ95" s="104">
        <f>'26P-PLY002 - Kamýk -Stave...'!F31</f>
        <v/>
      </c>
      <c r="BA95" s="104">
        <f>'26P-PLY002 - Kamýk -Stave...'!F32</f>
        <v/>
      </c>
      <c r="BB95" s="104">
        <f>'26P-PLY002 - Kamýk -Stave...'!F33</f>
        <v/>
      </c>
      <c r="BC95" s="104">
        <f>'26P-PLY002 - Kamýk -Stave...'!F34</f>
        <v/>
      </c>
      <c r="BD95" s="106">
        <f>'26P-PLY002 - Kamýk -Stave...'!F35</f>
        <v/>
      </c>
      <c r="BE95" s="7" t="n"/>
      <c r="BT95" s="107" t="inlineStr">
        <is>
          <t>1</t>
        </is>
      </c>
      <c r="BU95" s="107" t="inlineStr">
        <is>
          <t>###NOINSERT###</t>
        </is>
      </c>
      <c r="BV95" s="107" t="inlineStr">
        <is>
          <t>IMPORT</t>
        </is>
      </c>
      <c r="BW95" s="107" t="inlineStr">
        <is>
          <t>{82efb7ad-9235-4b73-9e36-4edbfd401956}</t>
        </is>
      </c>
      <c r="BX95" s="107" t="inlineStr">
        <is>
          <t>{00000000-0000-0000-0000-000000000000}</t>
        </is>
      </c>
      <c r="CL95" s="107" t="inlineStr"/>
    </row>
    <row r="96" ht="30" customFormat="1" customHeight="1" s="174">
      <c r="A96" s="174" t="n"/>
      <c r="B96" s="48" t="n"/>
      <c r="C96" s="174" t="n"/>
      <c r="D96" s="174" t="n"/>
      <c r="E96" s="174" t="n"/>
      <c r="F96" s="174" t="n"/>
      <c r="G96" s="174" t="n"/>
      <c r="H96" s="174" t="n"/>
      <c r="I96" s="174" t="n"/>
      <c r="J96" s="174" t="n"/>
      <c r="K96" s="174" t="n"/>
      <c r="L96" s="174" t="n"/>
      <c r="M96" s="174" t="n"/>
      <c r="N96" s="174" t="n"/>
      <c r="O96" s="174" t="n"/>
      <c r="P96" s="174" t="n"/>
      <c r="Q96" s="174" t="n"/>
      <c r="R96" s="174" t="n"/>
      <c r="S96" s="174" t="n"/>
      <c r="T96" s="174" t="n"/>
      <c r="U96" s="174" t="n"/>
      <c r="V96" s="174" t="n"/>
      <c r="W96" s="174" t="n"/>
      <c r="X96" s="174" t="n"/>
      <c r="Y96" s="174" t="n"/>
      <c r="Z96" s="174" t="n"/>
      <c r="AA96" s="174" t="n"/>
      <c r="AB96" s="174" t="n"/>
      <c r="AC96" s="174" t="n"/>
      <c r="AD96" s="174" t="n"/>
      <c r="AE96" s="174" t="n"/>
      <c r="AF96" s="174" t="n"/>
      <c r="AG96" s="174" t="n"/>
      <c r="AH96" s="174" t="n"/>
      <c r="AI96" s="174" t="n"/>
      <c r="AJ96" s="174" t="n"/>
      <c r="AK96" s="174" t="n"/>
      <c r="AL96" s="174" t="n"/>
      <c r="AM96" s="174" t="n"/>
      <c r="AN96" s="174" t="n"/>
      <c r="AO96" s="174" t="n"/>
      <c r="AP96" s="174" t="n"/>
      <c r="AQ96" s="174" t="n"/>
      <c r="AR96" s="48" t="n"/>
      <c r="AS96" s="174" t="n"/>
      <c r="AT96" s="174" t="n"/>
      <c r="AU96" s="174" t="n"/>
      <c r="AV96" s="174" t="n"/>
      <c r="AW96" s="174" t="n"/>
      <c r="AX96" s="174" t="n"/>
      <c r="AY96" s="174" t="n"/>
      <c r="AZ96" s="174" t="n"/>
      <c r="BA96" s="174" t="n"/>
      <c r="BB96" s="174" t="n"/>
      <c r="BC96" s="174" t="n"/>
      <c r="BD96" s="174" t="n"/>
      <c r="BE96" s="174" t="n"/>
    </row>
    <row r="97" ht="6.96" customFormat="1" customHeight="1" s="174">
      <c r="A97" s="174" t="n"/>
      <c r="B97" s="53" t="n"/>
      <c r="C97" s="54" t="n"/>
      <c r="D97" s="54" t="n"/>
      <c r="E97" s="54" t="n"/>
      <c r="F97" s="54" t="n"/>
      <c r="G97" s="54" t="n"/>
      <c r="H97" s="54" t="n"/>
      <c r="I97" s="54" t="n"/>
      <c r="J97" s="54" t="n"/>
      <c r="K97" s="54" t="n"/>
      <c r="L97" s="54" t="n"/>
      <c r="M97" s="54" t="n"/>
      <c r="N97" s="54" t="n"/>
      <c r="O97" s="54" t="n"/>
      <c r="P97" s="54" t="n"/>
      <c r="Q97" s="54" t="n"/>
      <c r="R97" s="54" t="n"/>
      <c r="S97" s="54" t="n"/>
      <c r="T97" s="54" t="n"/>
      <c r="U97" s="54" t="n"/>
      <c r="V97" s="54" t="n"/>
      <c r="W97" s="54" t="n"/>
      <c r="X97" s="54" t="n"/>
      <c r="Y97" s="54" t="n"/>
      <c r="Z97" s="54" t="n"/>
      <c r="AA97" s="54" t="n"/>
      <c r="AB97" s="54" t="n"/>
      <c r="AC97" s="54" t="n"/>
      <c r="AD97" s="54" t="n"/>
      <c r="AE97" s="54" t="n"/>
      <c r="AF97" s="54" t="n"/>
      <c r="AG97" s="54" t="n"/>
      <c r="AH97" s="54" t="n"/>
      <c r="AI97" s="54" t="n"/>
      <c r="AJ97" s="54" t="n"/>
      <c r="AK97" s="54" t="n"/>
      <c r="AL97" s="54" t="n"/>
      <c r="AM97" s="54" t="n"/>
      <c r="AN97" s="54" t="n"/>
      <c r="AO97" s="54" t="n"/>
      <c r="AP97" s="54" t="n"/>
      <c r="AQ97" s="54" t="n"/>
      <c r="AR97" s="48" t="n"/>
      <c r="AS97" s="174" t="n"/>
      <c r="AT97" s="174" t="n"/>
      <c r="AU97" s="174" t="n"/>
      <c r="AV97" s="174" t="n"/>
      <c r="AW97" s="174" t="n"/>
      <c r="AX97" s="174" t="n"/>
      <c r="AY97" s="174" t="n"/>
      <c r="AZ97" s="174" t="n"/>
      <c r="BA97" s="174" t="n"/>
      <c r="BB97" s="174" t="n"/>
      <c r="BC97" s="174" t="n"/>
      <c r="BD97" s="174" t="n"/>
      <c r="BE97" s="174" t="n"/>
    </row>
  </sheetData>
  <mergeCells count="40">
    <mergeCell ref="AN95:AP95"/>
    <mergeCell ref="C92:G92"/>
    <mergeCell ref="E23:AN23"/>
    <mergeCell ref="AM90:AP90"/>
    <mergeCell ref="AN94:AP94"/>
    <mergeCell ref="W32:AE32"/>
    <mergeCell ref="L32:P32"/>
    <mergeCell ref="AS89:AT91"/>
    <mergeCell ref="AG92:AM92"/>
    <mergeCell ref="L28:P28"/>
    <mergeCell ref="W31:AE31"/>
    <mergeCell ref="AK28:AO28"/>
    <mergeCell ref="AM89:AP89"/>
    <mergeCell ref="D95:H95"/>
    <mergeCell ref="I92:AF92"/>
    <mergeCell ref="AK30:AO30"/>
    <mergeCell ref="L33:P33"/>
    <mergeCell ref="K6:AO6"/>
    <mergeCell ref="AK33:AO33"/>
    <mergeCell ref="L85:AO85"/>
    <mergeCell ref="AG94:AM94"/>
    <mergeCell ref="L30:P30"/>
    <mergeCell ref="AK26:AO26"/>
    <mergeCell ref="AK35:AO35"/>
    <mergeCell ref="W29:AE29"/>
    <mergeCell ref="L29:P29"/>
    <mergeCell ref="AK29:AO29"/>
    <mergeCell ref="AM87:AN87"/>
    <mergeCell ref="W28:AE28"/>
    <mergeCell ref="K5:AO5"/>
    <mergeCell ref="J95:AF95"/>
    <mergeCell ref="AG95:AM95"/>
    <mergeCell ref="L31:P31"/>
    <mergeCell ref="X35:AB35"/>
    <mergeCell ref="AK31:AO31"/>
    <mergeCell ref="AN92:AP92"/>
    <mergeCell ref="W33:AE33"/>
    <mergeCell ref="AR2:BE2"/>
    <mergeCell ref="W30:AE30"/>
    <mergeCell ref="AK32:AO32"/>
  </mergeCells>
  <hyperlinks>
    <hyperlink ref="A95" location="'26P-PLY002 - Kamýk -Stave...'!C2" display="/"/>
  </hyperlinks>
  <pageMargins left="0.39375" right="0.39375" top="0.39375" bottom="0.39375" header="0" footer="0"/>
  <pageSetup orientation="portrait" paperSize="9" fitToHeight="100" blackAndWhite="1"/>
  <headerFooter>
    <oddHeader/>
    <oddFooter>&amp;CStrana &amp;P z &amp;N</oddFooter>
    <evenHeader/>
    <evenFooter/>
    <firstHeader/>
    <firstFooter/>
  </headerFooter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BM2513"/>
  <sheetViews>
    <sheetView showGridLines="0" workbookViewId="0">
      <selection activeCell="A1" sqref="A1"/>
    </sheetView>
  </sheetViews>
  <sheetFormatPr baseColWidth="8" defaultRowHeight="15"/>
  <cols>
    <col width="8.332031000000001" customWidth="1" style="108" min="1" max="1"/>
    <col width="1.171875" customWidth="1" style="108" min="2" max="2"/>
    <col width="4.160156" customWidth="1" style="108" min="3" max="3"/>
    <col width="4.332031" customWidth="1" style="108" min="4" max="4"/>
    <col width="17.16016" customWidth="1" style="108" min="5" max="5"/>
    <col width="50.83203" customWidth="1" style="108" min="6" max="6"/>
    <col width="7.5" customWidth="1" style="108" min="7" max="7"/>
    <col width="14" customWidth="1" style="108" min="8" max="8"/>
    <col width="15.83203" customWidth="1" style="108" min="9" max="9"/>
    <col width="22.33203" customWidth="1" style="108" min="10" max="10"/>
    <col width="22.33203" customWidth="1" style="108" min="11" max="11"/>
    <col width="9.332031000000001" customWidth="1" style="108" min="12" max="12"/>
    <col hidden="1" width="10.83203" customWidth="1" style="108" min="13" max="13"/>
    <col hidden="1" width="9.332031000000001" customWidth="1" style="108" min="14" max="14"/>
    <col hidden="1" width="14.16016" customWidth="1" style="108" min="15" max="15"/>
    <col hidden="1" width="14.16016" customWidth="1" style="108" min="16" max="16"/>
    <col hidden="1" width="14.16016" customWidth="1" style="108" min="17" max="17"/>
    <col hidden="1" width="14.16016" customWidth="1" style="108" min="18" max="18"/>
    <col hidden="1" width="14.16016" customWidth="1" style="108" min="19" max="19"/>
    <col hidden="1" width="14.16016" customWidth="1" style="108" min="20" max="20"/>
    <col hidden="1" width="16.33203" customWidth="1" style="108" min="21" max="21"/>
    <col width="12.33203" customWidth="1" style="108" min="22" max="22"/>
    <col width="16.33203" customWidth="1" style="108" min="23" max="23"/>
    <col width="12.33203" customWidth="1" style="108" min="24" max="24"/>
    <col width="15" customWidth="1" style="108" min="25" max="25"/>
    <col width="11" customWidth="1" style="108" min="26" max="26"/>
    <col width="15" customWidth="1" style="108" min="27" max="27"/>
    <col width="16.33203" customWidth="1" style="108" min="28" max="28"/>
    <col width="11" customWidth="1" style="108" min="29" max="29"/>
    <col width="15" customWidth="1" style="108" min="30" max="30"/>
    <col width="16.33203" customWidth="1" style="108" min="31" max="31"/>
    <col hidden="1" width="9.332031000000001" customWidth="1" style="108" min="44" max="44"/>
    <col hidden="1" width="9.332031000000001" customWidth="1" style="108" min="45" max="45"/>
    <col hidden="1" width="9.332031000000001" customWidth="1" style="108" min="46" max="46"/>
    <col hidden="1" width="9.332031000000001" customWidth="1" style="108" min="47" max="47"/>
    <col hidden="1" width="9.332031000000001" customWidth="1" style="108" min="48" max="48"/>
    <col hidden="1" width="9.332031000000001" customWidth="1" style="108" min="49" max="49"/>
    <col hidden="1" width="9.332031000000001" customWidth="1" style="108" min="50" max="50"/>
    <col hidden="1" width="9.332031000000001" customWidth="1" style="108" min="51" max="51"/>
    <col hidden="1" width="9.332031000000001" customWidth="1" style="108" min="52" max="52"/>
    <col hidden="1" width="9.332031000000001" customWidth="1" style="108" min="53" max="53"/>
    <col hidden="1" width="9.332031000000001" customWidth="1" style="108" min="54" max="54"/>
    <col hidden="1" width="9.332031000000001" customWidth="1" style="108" min="55" max="55"/>
    <col hidden="1" width="9.332031000000001" customWidth="1" style="108" min="56" max="56"/>
    <col hidden="1" width="9.332031000000001" customWidth="1" style="108" min="57" max="57"/>
    <col hidden="1" width="9.332031000000001" customWidth="1" style="108" min="58" max="58"/>
    <col hidden="1" width="9.332031000000001" customWidth="1" style="108" min="59" max="59"/>
    <col hidden="1" width="9.332031000000001" customWidth="1" style="108" min="60" max="60"/>
    <col hidden="1" width="9.332031000000001" customWidth="1" style="108" min="61" max="61"/>
    <col hidden="1" width="9.332031000000001" customWidth="1" style="108" min="62" max="62"/>
    <col hidden="1" width="9.332031000000001" customWidth="1" style="108" min="63" max="63"/>
    <col hidden="1" width="9.332031000000001" customWidth="1" style="108" min="64" max="64"/>
    <col hidden="1" width="9.332031000000001" customWidth="1" style="108" min="65" max="65"/>
  </cols>
  <sheetData>
    <row r="1"/>
    <row r="2" ht="36.96" customHeight="1" s="108">
      <c r="L2" s="18" t="inlineStr">
        <is>
          <t>&gt;&gt;  skryté sloupce  &lt;&lt;</t>
        </is>
      </c>
      <c r="AT2" s="19" t="inlineStr">
        <is>
          <t>{82efb7ad-9235-4b73-9e36-4edbfd401956}</t>
        </is>
      </c>
    </row>
    <row r="3" ht="6.96" customHeight="1" s="108">
      <c r="B3" s="20" t="n"/>
      <c r="C3" s="21" t="n"/>
      <c r="D3" s="21" t="n"/>
      <c r="E3" s="21" t="n"/>
      <c r="F3" s="21" t="n"/>
      <c r="G3" s="21" t="n"/>
      <c r="H3" s="21" t="n"/>
      <c r="I3" s="21" t="n"/>
      <c r="J3" s="21" t="n"/>
      <c r="K3" s="21" t="n"/>
      <c r="L3" s="22" t="n"/>
      <c r="AT3" s="19" t="inlineStr">
        <is>
          <t>1</t>
        </is>
      </c>
    </row>
    <row r="4" ht="24.96" customHeight="1" s="108">
      <c r="B4" s="22" t="n"/>
      <c r="D4" s="23" t="inlineStr">
        <is>
          <t>KRYCÍ LIST SOUPISU PRACÍ</t>
        </is>
      </c>
      <c r="L4" s="22" t="n"/>
      <c r="M4" s="109" t="inlineStr">
        <is>
          <t>v ---  níže se nacházejí doplnkové a pomocné údaje k sestavám  --- v</t>
        </is>
      </c>
      <c r="AT4" s="19" t="inlineStr">
        <is>
          <t>False</t>
        </is>
      </c>
    </row>
    <row r="5" ht="6.96" customHeight="1" s="108">
      <c r="B5" s="22" t="n"/>
      <c r="L5" s="22" t="n"/>
    </row>
    <row r="6" ht="12" customFormat="1" customHeight="1" s="174">
      <c r="A6" s="174" t="n"/>
      <c r="B6" s="48" t="n"/>
      <c r="C6" s="174" t="n"/>
      <c r="D6" s="29" t="inlineStr">
        <is>
          <t>Stavba:</t>
        </is>
      </c>
      <c r="E6" s="174" t="n"/>
      <c r="F6" s="174" t="n"/>
      <c r="G6" s="174" t="n"/>
      <c r="H6" s="174" t="n"/>
      <c r="I6" s="174" t="n"/>
      <c r="J6" s="174" t="n"/>
      <c r="K6" s="174" t="n"/>
      <c r="L6" s="48" t="n"/>
      <c r="S6" s="174" t="n"/>
      <c r="T6" s="174" t="n"/>
      <c r="U6" s="174" t="n"/>
      <c r="V6" s="174" t="n"/>
      <c r="W6" s="174" t="n"/>
      <c r="X6" s="174" t="n"/>
      <c r="Y6" s="174" t="n"/>
      <c r="Z6" s="174" t="n"/>
      <c r="AA6" s="174" t="n"/>
      <c r="AB6" s="174" t="n"/>
      <c r="AC6" s="174" t="n"/>
      <c r="AD6" s="174" t="n"/>
      <c r="AE6" s="174" t="n"/>
    </row>
    <row r="7" ht="30" customFormat="1" customHeight="1" s="174">
      <c r="A7" s="174" t="n"/>
      <c r="B7" s="48" t="n"/>
      <c r="C7" s="174" t="n"/>
      <c r="D7" s="174" t="n"/>
      <c r="E7" s="60" t="inlineStr">
        <is>
          <t>Kamýk -Stavební úpravy stávajícího objektu spojené se změnou užívání na krátkodobé ubytování</t>
        </is>
      </c>
      <c r="I7" s="174" t="n"/>
      <c r="J7" s="174" t="n"/>
      <c r="K7" s="174" t="n"/>
      <c r="L7" s="48" t="n"/>
      <c r="S7" s="174" t="n"/>
      <c r="T7" s="174" t="n"/>
      <c r="U7" s="174" t="n"/>
      <c r="V7" s="174" t="n"/>
      <c r="W7" s="174" t="n"/>
      <c r="X7" s="174" t="n"/>
      <c r="Y7" s="174" t="n"/>
      <c r="Z7" s="174" t="n"/>
      <c r="AA7" s="174" t="n"/>
      <c r="AB7" s="174" t="n"/>
      <c r="AC7" s="174" t="n"/>
      <c r="AD7" s="174" t="n"/>
      <c r="AE7" s="174" t="n"/>
    </row>
    <row r="8" customFormat="1" s="174">
      <c r="A8" s="174" t="n"/>
      <c r="B8" s="48" t="n"/>
      <c r="C8" s="174" t="n"/>
      <c r="D8" s="174" t="n"/>
      <c r="E8" s="174" t="n"/>
      <c r="F8" s="174" t="n"/>
      <c r="G8" s="174" t="n"/>
      <c r="H8" s="174" t="n"/>
      <c r="I8" s="174" t="n"/>
      <c r="J8" s="174" t="n"/>
      <c r="K8" s="174" t="n"/>
      <c r="L8" s="48" t="n"/>
      <c r="S8" s="174" t="n"/>
      <c r="T8" s="174" t="n"/>
      <c r="U8" s="174" t="n"/>
      <c r="V8" s="174" t="n"/>
      <c r="W8" s="174" t="n"/>
      <c r="X8" s="174" t="n"/>
      <c r="Y8" s="174" t="n"/>
      <c r="Z8" s="174" t="n"/>
      <c r="AA8" s="174" t="n"/>
      <c r="AB8" s="174" t="n"/>
      <c r="AC8" s="174" t="n"/>
      <c r="AD8" s="174" t="n"/>
      <c r="AE8" s="174" t="n"/>
    </row>
    <row r="9" ht="12" customFormat="1" customHeight="1" s="174">
      <c r="A9" s="174" t="n"/>
      <c r="B9" s="48" t="n"/>
      <c r="C9" s="174" t="n"/>
      <c r="D9" s="29" t="inlineStr">
        <is>
          <t>KSO:</t>
        </is>
      </c>
      <c r="E9" s="174" t="n"/>
      <c r="F9" s="26" t="inlineStr"/>
      <c r="G9" s="174" t="n"/>
      <c r="H9" s="174" t="n"/>
      <c r="I9" s="29" t="inlineStr">
        <is>
          <t>CC-CZ:</t>
        </is>
      </c>
      <c r="J9" s="26" t="inlineStr"/>
      <c r="K9" s="174" t="n"/>
      <c r="L9" s="48" t="n"/>
      <c r="S9" s="174" t="n"/>
      <c r="T9" s="174" t="n"/>
      <c r="U9" s="174" t="n"/>
      <c r="V9" s="174" t="n"/>
      <c r="W9" s="174" t="n"/>
      <c r="X9" s="174" t="n"/>
      <c r="Y9" s="174" t="n"/>
      <c r="Z9" s="174" t="n"/>
      <c r="AA9" s="174" t="n"/>
      <c r="AB9" s="174" t="n"/>
      <c r="AC9" s="174" t="n"/>
      <c r="AD9" s="174" t="n"/>
      <c r="AE9" s="174" t="n"/>
    </row>
    <row r="10" ht="12" customFormat="1" customHeight="1" s="174">
      <c r="A10" s="174" t="n"/>
      <c r="B10" s="48" t="n"/>
      <c r="C10" s="174" t="n"/>
      <c r="D10" s="29" t="inlineStr">
        <is>
          <t>Místo:</t>
        </is>
      </c>
      <c r="E10" s="174" t="n"/>
      <c r="F10" s="26" t="inlineStr">
        <is>
          <t xml:space="preserve"> </t>
        </is>
      </c>
      <c r="G10" s="174" t="n"/>
      <c r="H10" s="174" t="n"/>
      <c r="I10" s="29" t="inlineStr">
        <is>
          <t>Datum:</t>
        </is>
      </c>
      <c r="J10" s="62">
        <f>'Rekapitulace stavby'!AN8</f>
        <v/>
      </c>
      <c r="K10" s="174" t="n"/>
      <c r="L10" s="48" t="n"/>
      <c r="S10" s="174" t="n"/>
      <c r="T10" s="174" t="n"/>
      <c r="U10" s="174" t="n"/>
      <c r="V10" s="174" t="n"/>
      <c r="W10" s="174" t="n"/>
      <c r="X10" s="174" t="n"/>
      <c r="Y10" s="174" t="n"/>
      <c r="Z10" s="174" t="n"/>
      <c r="AA10" s="174" t="n"/>
      <c r="AB10" s="174" t="n"/>
      <c r="AC10" s="174" t="n"/>
      <c r="AD10" s="174" t="n"/>
      <c r="AE10" s="174" t="n"/>
    </row>
    <row r="11" ht="10.8" customFormat="1" customHeight="1" s="174">
      <c r="A11" s="174" t="n"/>
      <c r="B11" s="48" t="n"/>
      <c r="C11" s="174" t="n"/>
      <c r="D11" s="174" t="n"/>
      <c r="E11" s="174" t="n"/>
      <c r="F11" s="174" t="n"/>
      <c r="G11" s="174" t="n"/>
      <c r="H11" s="174" t="n"/>
      <c r="I11" s="174" t="n"/>
      <c r="J11" s="174" t="n"/>
      <c r="K11" s="174" t="n"/>
      <c r="L11" s="48" t="n"/>
      <c r="S11" s="174" t="n"/>
      <c r="T11" s="174" t="n"/>
      <c r="U11" s="174" t="n"/>
      <c r="V11" s="174" t="n"/>
      <c r="W11" s="174" t="n"/>
      <c r="X11" s="174" t="n"/>
      <c r="Y11" s="174" t="n"/>
      <c r="Z11" s="174" t="n"/>
      <c r="AA11" s="174" t="n"/>
      <c r="AB11" s="174" t="n"/>
      <c r="AC11" s="174" t="n"/>
      <c r="AD11" s="174" t="n"/>
      <c r="AE11" s="174" t="n"/>
    </row>
    <row r="12" ht="12" customFormat="1" customHeight="1" s="174">
      <c r="A12" s="174" t="n"/>
      <c r="B12" s="48" t="n"/>
      <c r="C12" s="174" t="n"/>
      <c r="D12" s="29" t="inlineStr">
        <is>
          <t>Zadavatel:</t>
        </is>
      </c>
      <c r="E12" s="174" t="n"/>
      <c r="F12" s="174" t="n"/>
      <c r="G12" s="174" t="n"/>
      <c r="H12" s="174" t="n"/>
      <c r="I12" s="29" t="inlineStr">
        <is>
          <t>IČ:</t>
        </is>
      </c>
      <c r="J12" s="26">
        <f>IF('Rekapitulace stavby'!AN10="","",'Rekapitulace stavby'!AN10)</f>
        <v/>
      </c>
      <c r="K12" s="174" t="n"/>
      <c r="L12" s="48" t="n"/>
      <c r="S12" s="174" t="n"/>
      <c r="T12" s="174" t="n"/>
      <c r="U12" s="174" t="n"/>
      <c r="V12" s="174" t="n"/>
      <c r="W12" s="174" t="n"/>
      <c r="X12" s="174" t="n"/>
      <c r="Y12" s="174" t="n"/>
      <c r="Z12" s="174" t="n"/>
      <c r="AA12" s="174" t="n"/>
      <c r="AB12" s="174" t="n"/>
      <c r="AC12" s="174" t="n"/>
      <c r="AD12" s="174" t="n"/>
      <c r="AE12" s="174" t="n"/>
    </row>
    <row r="13" ht="18" customFormat="1" customHeight="1" s="174">
      <c r="A13" s="174" t="n"/>
      <c r="B13" s="48" t="n"/>
      <c r="C13" s="174" t="n"/>
      <c r="D13" s="174" t="n"/>
      <c r="E13" s="26">
        <f>IF('Rekapitulace stavby'!E11="","",'Rekapitulace stavby'!E11)</f>
        <v/>
      </c>
      <c r="F13" s="174" t="n"/>
      <c r="G13" s="174" t="n"/>
      <c r="H13" s="174" t="n"/>
      <c r="I13" s="29" t="inlineStr">
        <is>
          <t>DIČ:</t>
        </is>
      </c>
      <c r="J13" s="26">
        <f>IF('Rekapitulace stavby'!AN11="","",'Rekapitulace stavby'!AN11)</f>
        <v/>
      </c>
      <c r="K13" s="174" t="n"/>
      <c r="L13" s="48" t="n"/>
      <c r="S13" s="174" t="n"/>
      <c r="T13" s="174" t="n"/>
      <c r="U13" s="174" t="n"/>
      <c r="V13" s="174" t="n"/>
      <c r="W13" s="174" t="n"/>
      <c r="X13" s="174" t="n"/>
      <c r="Y13" s="174" t="n"/>
      <c r="Z13" s="174" t="n"/>
      <c r="AA13" s="174" t="n"/>
      <c r="AB13" s="174" t="n"/>
      <c r="AC13" s="174" t="n"/>
      <c r="AD13" s="174" t="n"/>
      <c r="AE13" s="174" t="n"/>
    </row>
    <row r="14" ht="6.96" customFormat="1" customHeight="1" s="174">
      <c r="A14" s="174" t="n"/>
      <c r="B14" s="48" t="n"/>
      <c r="C14" s="174" t="n"/>
      <c r="D14" s="174" t="n"/>
      <c r="E14" s="174" t="n"/>
      <c r="F14" s="174" t="n"/>
      <c r="G14" s="174" t="n"/>
      <c r="H14" s="174" t="n"/>
      <c r="I14" s="174" t="n"/>
      <c r="J14" s="174" t="n"/>
      <c r="K14" s="174" t="n"/>
      <c r="L14" s="48" t="n"/>
      <c r="S14" s="174" t="n"/>
      <c r="T14" s="174" t="n"/>
      <c r="U14" s="174" t="n"/>
      <c r="V14" s="174" t="n"/>
      <c r="W14" s="174" t="n"/>
      <c r="X14" s="174" t="n"/>
      <c r="Y14" s="174" t="n"/>
      <c r="Z14" s="174" t="n"/>
      <c r="AA14" s="174" t="n"/>
      <c r="AB14" s="174" t="n"/>
      <c r="AC14" s="174" t="n"/>
      <c r="AD14" s="174" t="n"/>
      <c r="AE14" s="174" t="n"/>
    </row>
    <row r="15" ht="12" customFormat="1" customHeight="1" s="174">
      <c r="A15" s="174" t="n"/>
      <c r="B15" s="48" t="n"/>
      <c r="C15" s="174" t="n"/>
      <c r="D15" s="29" t="inlineStr">
        <is>
          <t>Zhotovitel:</t>
        </is>
      </c>
      <c r="E15" s="174" t="n"/>
      <c r="F15" s="174" t="n"/>
      <c r="G15" s="174" t="n"/>
      <c r="H15" s="174" t="n"/>
      <c r="I15" s="29" t="inlineStr">
        <is>
          <t>IČ:</t>
        </is>
      </c>
      <c r="J15" s="26">
        <f>'Rekapitulace stavby'!AN13</f>
        <v/>
      </c>
      <c r="K15" s="174" t="n"/>
      <c r="L15" s="48" t="n"/>
      <c r="S15" s="174" t="n"/>
      <c r="T15" s="174" t="n"/>
      <c r="U15" s="174" t="n"/>
      <c r="V15" s="174" t="n"/>
      <c r="W15" s="174" t="n"/>
      <c r="X15" s="174" t="n"/>
      <c r="Y15" s="174" t="n"/>
      <c r="Z15" s="174" t="n"/>
      <c r="AA15" s="174" t="n"/>
      <c r="AB15" s="174" t="n"/>
      <c r="AC15" s="174" t="n"/>
      <c r="AD15" s="174" t="n"/>
      <c r="AE15" s="174" t="n"/>
    </row>
    <row r="16" ht="18" customFormat="1" customHeight="1" s="174">
      <c r="A16" s="174" t="n"/>
      <c r="B16" s="48" t="n"/>
      <c r="C16" s="174" t="n"/>
      <c r="D16" s="174" t="n"/>
      <c r="E16" s="26">
        <f>'Rekapitulace stavby'!E14</f>
        <v/>
      </c>
      <c r="I16" s="29" t="inlineStr">
        <is>
          <t>DIČ:</t>
        </is>
      </c>
      <c r="J16" s="26">
        <f>'Rekapitulace stavby'!AN14</f>
        <v/>
      </c>
      <c r="K16" s="174" t="n"/>
      <c r="L16" s="48" t="n"/>
      <c r="S16" s="174" t="n"/>
      <c r="T16" s="174" t="n"/>
      <c r="U16" s="174" t="n"/>
      <c r="V16" s="174" t="n"/>
      <c r="W16" s="174" t="n"/>
      <c r="X16" s="174" t="n"/>
      <c r="Y16" s="174" t="n"/>
      <c r="Z16" s="174" t="n"/>
      <c r="AA16" s="174" t="n"/>
      <c r="AB16" s="174" t="n"/>
      <c r="AC16" s="174" t="n"/>
      <c r="AD16" s="174" t="n"/>
      <c r="AE16" s="174" t="n"/>
    </row>
    <row r="17" ht="6.96" customFormat="1" customHeight="1" s="174">
      <c r="A17" s="174" t="n"/>
      <c r="B17" s="48" t="n"/>
      <c r="C17" s="174" t="n"/>
      <c r="D17" s="174" t="n"/>
      <c r="E17" s="174" t="n"/>
      <c r="F17" s="174" t="n"/>
      <c r="G17" s="174" t="n"/>
      <c r="H17" s="174" t="n"/>
      <c r="I17" s="174" t="n"/>
      <c r="J17" s="174" t="n"/>
      <c r="K17" s="174" t="n"/>
      <c r="L17" s="48" t="n"/>
      <c r="S17" s="174" t="n"/>
      <c r="T17" s="174" t="n"/>
      <c r="U17" s="174" t="n"/>
      <c r="V17" s="174" t="n"/>
      <c r="W17" s="174" t="n"/>
      <c r="X17" s="174" t="n"/>
      <c r="Y17" s="174" t="n"/>
      <c r="Z17" s="174" t="n"/>
      <c r="AA17" s="174" t="n"/>
      <c r="AB17" s="174" t="n"/>
      <c r="AC17" s="174" t="n"/>
      <c r="AD17" s="174" t="n"/>
      <c r="AE17" s="174" t="n"/>
    </row>
    <row r="18" ht="12" customFormat="1" customHeight="1" s="174">
      <c r="A18" s="174" t="n"/>
      <c r="B18" s="48" t="n"/>
      <c r="C18" s="174" t="n"/>
      <c r="D18" s="29" t="inlineStr">
        <is>
          <t>Projektant:</t>
        </is>
      </c>
      <c r="E18" s="174" t="n"/>
      <c r="F18" s="174" t="n"/>
      <c r="G18" s="174" t="n"/>
      <c r="H18" s="174" t="n"/>
      <c r="I18" s="29" t="inlineStr">
        <is>
          <t>IČ:</t>
        </is>
      </c>
      <c r="J18" s="26">
        <f>IF('Rekapitulace stavby'!AN16="","",'Rekapitulace stavby'!AN16)</f>
        <v/>
      </c>
      <c r="K18" s="174" t="n"/>
      <c r="L18" s="48" t="n"/>
      <c r="S18" s="174" t="n"/>
      <c r="T18" s="174" t="n"/>
      <c r="U18" s="174" t="n"/>
      <c r="V18" s="174" t="n"/>
      <c r="W18" s="174" t="n"/>
      <c r="X18" s="174" t="n"/>
      <c r="Y18" s="174" t="n"/>
      <c r="Z18" s="174" t="n"/>
      <c r="AA18" s="174" t="n"/>
      <c r="AB18" s="174" t="n"/>
      <c r="AC18" s="174" t="n"/>
      <c r="AD18" s="174" t="n"/>
      <c r="AE18" s="174" t="n"/>
    </row>
    <row r="19" ht="18" customFormat="1" customHeight="1" s="174">
      <c r="A19" s="174" t="n"/>
      <c r="B19" s="48" t="n"/>
      <c r="C19" s="174" t="n"/>
      <c r="D19" s="174" t="n"/>
      <c r="E19" s="26">
        <f>IF('Rekapitulace stavby'!E17="","",'Rekapitulace stavby'!E17)</f>
        <v/>
      </c>
      <c r="F19" s="174" t="n"/>
      <c r="G19" s="174" t="n"/>
      <c r="H19" s="174" t="n"/>
      <c r="I19" s="29" t="inlineStr">
        <is>
          <t>DIČ:</t>
        </is>
      </c>
      <c r="J19" s="26">
        <f>IF('Rekapitulace stavby'!AN17="","",'Rekapitulace stavby'!AN17)</f>
        <v/>
      </c>
      <c r="K19" s="174" t="n"/>
      <c r="L19" s="48" t="n"/>
      <c r="S19" s="174" t="n"/>
      <c r="T19" s="174" t="n"/>
      <c r="U19" s="174" t="n"/>
      <c r="V19" s="174" t="n"/>
      <c r="W19" s="174" t="n"/>
      <c r="X19" s="174" t="n"/>
      <c r="Y19" s="174" t="n"/>
      <c r="Z19" s="174" t="n"/>
      <c r="AA19" s="174" t="n"/>
      <c r="AB19" s="174" t="n"/>
      <c r="AC19" s="174" t="n"/>
      <c r="AD19" s="174" t="n"/>
      <c r="AE19" s="174" t="n"/>
    </row>
    <row r="20" ht="6.96" customFormat="1" customHeight="1" s="174">
      <c r="A20" s="174" t="n"/>
      <c r="B20" s="48" t="n"/>
      <c r="C20" s="174" t="n"/>
      <c r="D20" s="174" t="n"/>
      <c r="E20" s="174" t="n"/>
      <c r="F20" s="174" t="n"/>
      <c r="G20" s="174" t="n"/>
      <c r="H20" s="174" t="n"/>
      <c r="I20" s="174" t="n"/>
      <c r="J20" s="174" t="n"/>
      <c r="K20" s="174" t="n"/>
      <c r="L20" s="48" t="n"/>
      <c r="S20" s="174" t="n"/>
      <c r="T20" s="174" t="n"/>
      <c r="U20" s="174" t="n"/>
      <c r="V20" s="174" t="n"/>
      <c r="W20" s="174" t="n"/>
      <c r="X20" s="174" t="n"/>
      <c r="Y20" s="174" t="n"/>
      <c r="Z20" s="174" t="n"/>
      <c r="AA20" s="174" t="n"/>
      <c r="AB20" s="174" t="n"/>
      <c r="AC20" s="174" t="n"/>
      <c r="AD20" s="174" t="n"/>
      <c r="AE20" s="174" t="n"/>
    </row>
    <row r="21" ht="12" customFormat="1" customHeight="1" s="174">
      <c r="A21" s="174" t="n"/>
      <c r="B21" s="48" t="n"/>
      <c r="C21" s="174" t="n"/>
      <c r="D21" s="29" t="inlineStr">
        <is>
          <t>Zpracovatel:</t>
        </is>
      </c>
      <c r="E21" s="174" t="n"/>
      <c r="F21" s="174" t="n"/>
      <c r="G21" s="174" t="n"/>
      <c r="H21" s="174" t="n"/>
      <c r="I21" s="29" t="inlineStr">
        <is>
          <t>IČ:</t>
        </is>
      </c>
      <c r="J21" s="26">
        <f>IF('Rekapitulace stavby'!AN19="","",'Rekapitulace stavby'!AN19)</f>
        <v/>
      </c>
      <c r="K21" s="174" t="n"/>
      <c r="L21" s="48" t="n"/>
      <c r="S21" s="174" t="n"/>
      <c r="T21" s="174" t="n"/>
      <c r="U21" s="174" t="n"/>
      <c r="V21" s="174" t="n"/>
      <c r="W21" s="174" t="n"/>
      <c r="X21" s="174" t="n"/>
      <c r="Y21" s="174" t="n"/>
      <c r="Z21" s="174" t="n"/>
      <c r="AA21" s="174" t="n"/>
      <c r="AB21" s="174" t="n"/>
      <c r="AC21" s="174" t="n"/>
      <c r="AD21" s="174" t="n"/>
      <c r="AE21" s="174" t="n"/>
    </row>
    <row r="22" ht="18" customFormat="1" customHeight="1" s="174">
      <c r="A22" s="174" t="n"/>
      <c r="B22" s="48" t="n"/>
      <c r="C22" s="174" t="n"/>
      <c r="D22" s="174" t="n"/>
      <c r="E22" s="26">
        <f>IF('Rekapitulace stavby'!E20="","",'Rekapitulace stavby'!E20)</f>
        <v/>
      </c>
      <c r="F22" s="174" t="n"/>
      <c r="G22" s="174" t="n"/>
      <c r="H22" s="174" t="n"/>
      <c r="I22" s="29" t="inlineStr">
        <is>
          <t>DIČ:</t>
        </is>
      </c>
      <c r="J22" s="26">
        <f>IF('Rekapitulace stavby'!AN20="","",'Rekapitulace stavby'!AN20)</f>
        <v/>
      </c>
      <c r="K22" s="174" t="n"/>
      <c r="L22" s="48" t="n"/>
      <c r="S22" s="174" t="n"/>
      <c r="T22" s="174" t="n"/>
      <c r="U22" s="174" t="n"/>
      <c r="V22" s="174" t="n"/>
      <c r="W22" s="174" t="n"/>
      <c r="X22" s="174" t="n"/>
      <c r="Y22" s="174" t="n"/>
      <c r="Z22" s="174" t="n"/>
      <c r="AA22" s="174" t="n"/>
      <c r="AB22" s="174" t="n"/>
      <c r="AC22" s="174" t="n"/>
      <c r="AD22" s="174" t="n"/>
      <c r="AE22" s="174" t="n"/>
    </row>
    <row r="23" ht="6.96" customFormat="1" customHeight="1" s="174">
      <c r="A23" s="174" t="n"/>
      <c r="B23" s="48" t="n"/>
      <c r="C23" s="174" t="n"/>
      <c r="D23" s="174" t="n"/>
      <c r="E23" s="174" t="n"/>
      <c r="F23" s="174" t="n"/>
      <c r="G23" s="174" t="n"/>
      <c r="H23" s="174" t="n"/>
      <c r="I23" s="174" t="n"/>
      <c r="J23" s="174" t="n"/>
      <c r="K23" s="174" t="n"/>
      <c r="L23" s="48" t="n"/>
      <c r="S23" s="174" t="n"/>
      <c r="T23" s="174" t="n"/>
      <c r="U23" s="174" t="n"/>
      <c r="V23" s="174" t="n"/>
      <c r="W23" s="174" t="n"/>
      <c r="X23" s="174" t="n"/>
      <c r="Y23" s="174" t="n"/>
      <c r="Z23" s="174" t="n"/>
      <c r="AA23" s="174" t="n"/>
      <c r="AB23" s="174" t="n"/>
      <c r="AC23" s="174" t="n"/>
      <c r="AD23" s="174" t="n"/>
      <c r="AE23" s="174" t="n"/>
    </row>
    <row r="24" ht="12" customFormat="1" customHeight="1" s="174">
      <c r="A24" s="174" t="n"/>
      <c r="B24" s="48" t="n"/>
      <c r="C24" s="174" t="n"/>
      <c r="D24" s="29" t="inlineStr">
        <is>
          <t>Poznámka:</t>
        </is>
      </c>
      <c r="E24" s="174" t="n"/>
      <c r="F24" s="174" t="n"/>
      <c r="G24" s="174" t="n"/>
      <c r="H24" s="174" t="n"/>
      <c r="I24" s="174" t="n"/>
      <c r="J24" s="174" t="n"/>
      <c r="K24" s="174" t="n"/>
      <c r="L24" s="48" t="n"/>
      <c r="S24" s="174" t="n"/>
      <c r="T24" s="174" t="n"/>
      <c r="U24" s="174" t="n"/>
      <c r="V24" s="174" t="n"/>
      <c r="W24" s="174" t="n"/>
      <c r="X24" s="174" t="n"/>
      <c r="Y24" s="174" t="n"/>
      <c r="Z24" s="174" t="n"/>
      <c r="AA24" s="174" t="n"/>
      <c r="AB24" s="174" t="n"/>
      <c r="AC24" s="174" t="n"/>
      <c r="AD24" s="174" t="n"/>
      <c r="AE24" s="174" t="n"/>
    </row>
    <row r="25" ht="16.5" customFormat="1" customHeight="1" s="110">
      <c r="A25" s="110" t="n"/>
      <c r="B25" s="112" t="n"/>
      <c r="C25" s="110" t="n"/>
      <c r="D25" s="110" t="n"/>
      <c r="E25" s="30" t="inlineStr"/>
      <c r="I25" s="110" t="n"/>
      <c r="J25" s="110" t="n"/>
      <c r="K25" s="110" t="n"/>
      <c r="L25" s="112" t="n"/>
      <c r="S25" s="110" t="n"/>
      <c r="T25" s="110" t="n"/>
      <c r="U25" s="110" t="n"/>
      <c r="V25" s="110" t="n"/>
      <c r="W25" s="110" t="n"/>
      <c r="X25" s="110" t="n"/>
      <c r="Y25" s="110" t="n"/>
      <c r="Z25" s="110" t="n"/>
      <c r="AA25" s="110" t="n"/>
      <c r="AB25" s="110" t="n"/>
      <c r="AC25" s="110" t="n"/>
      <c r="AD25" s="110" t="n"/>
      <c r="AE25" s="110" t="n"/>
    </row>
    <row r="26" ht="6.96" customFormat="1" customHeight="1" s="174">
      <c r="A26" s="174" t="n"/>
      <c r="B26" s="48" t="n"/>
      <c r="C26" s="174" t="n"/>
      <c r="D26" s="174" t="n"/>
      <c r="E26" s="174" t="n"/>
      <c r="F26" s="174" t="n"/>
      <c r="G26" s="174" t="n"/>
      <c r="H26" s="174" t="n"/>
      <c r="I26" s="174" t="n"/>
      <c r="J26" s="174" t="n"/>
      <c r="K26" s="174" t="n"/>
      <c r="L26" s="48" t="n"/>
      <c r="S26" s="174" t="n"/>
      <c r="T26" s="174" t="n"/>
      <c r="U26" s="174" t="n"/>
      <c r="V26" s="174" t="n"/>
      <c r="W26" s="174" t="n"/>
      <c r="X26" s="174" t="n"/>
      <c r="Y26" s="174" t="n"/>
      <c r="Z26" s="174" t="n"/>
      <c r="AA26" s="174" t="n"/>
      <c r="AB26" s="174" t="n"/>
      <c r="AC26" s="174" t="n"/>
      <c r="AD26" s="174" t="n"/>
      <c r="AE26" s="174" t="n"/>
    </row>
    <row r="27" ht="6.96" customFormat="1" customHeight="1" s="174">
      <c r="A27" s="174" t="n"/>
      <c r="B27" s="48" t="n"/>
      <c r="C27" s="174" t="n"/>
      <c r="D27" s="83" t="n"/>
      <c r="E27" s="83" t="n"/>
      <c r="F27" s="83" t="n"/>
      <c r="G27" s="83" t="n"/>
      <c r="H27" s="83" t="n"/>
      <c r="I27" s="83" t="n"/>
      <c r="J27" s="83" t="n"/>
      <c r="K27" s="83" t="n"/>
      <c r="L27" s="48" t="n"/>
      <c r="S27" s="174" t="n"/>
      <c r="T27" s="174" t="n"/>
      <c r="U27" s="174" t="n"/>
      <c r="V27" s="174" t="n"/>
      <c r="W27" s="174" t="n"/>
      <c r="X27" s="174" t="n"/>
      <c r="Y27" s="174" t="n"/>
      <c r="Z27" s="174" t="n"/>
      <c r="AA27" s="174" t="n"/>
      <c r="AB27" s="174" t="n"/>
      <c r="AC27" s="174" t="n"/>
      <c r="AD27" s="174" t="n"/>
      <c r="AE27" s="174" t="n"/>
    </row>
    <row r="28" ht="25.44" customFormat="1" customHeight="1" s="174">
      <c r="A28" s="174" t="n"/>
      <c r="B28" s="48" t="n"/>
      <c r="C28" s="174" t="n"/>
      <c r="D28" s="113" t="inlineStr">
        <is>
          <t>Cena bez DPH</t>
        </is>
      </c>
      <c r="E28" s="174" t="n"/>
      <c r="F28" s="174" t="n"/>
      <c r="G28" s="174" t="n"/>
      <c r="H28" s="174" t="n"/>
      <c r="I28" s="174" t="n"/>
      <c r="J28" s="89">
        <f>ROUND(J159, 2)</f>
        <v/>
      </c>
      <c r="K28" s="174" t="n"/>
      <c r="L28" s="48" t="n"/>
      <c r="S28" s="174" t="n"/>
      <c r="T28" s="174" t="n"/>
      <c r="U28" s="174" t="n"/>
      <c r="V28" s="174" t="n"/>
      <c r="W28" s="174" t="n"/>
      <c r="X28" s="174" t="n"/>
      <c r="Y28" s="174" t="n"/>
      <c r="Z28" s="174" t="n"/>
      <c r="AA28" s="174" t="n"/>
      <c r="AB28" s="174" t="n"/>
      <c r="AC28" s="174" t="n"/>
      <c r="AD28" s="174" t="n"/>
      <c r="AE28" s="174" t="n"/>
    </row>
    <row r="29" ht="6.96" customFormat="1" customHeight="1" s="174">
      <c r="A29" s="174" t="n"/>
      <c r="B29" s="48" t="n"/>
      <c r="C29" s="174" t="n"/>
      <c r="D29" s="83" t="n"/>
      <c r="E29" s="83" t="n"/>
      <c r="F29" s="83" t="n"/>
      <c r="G29" s="83" t="n"/>
      <c r="H29" s="83" t="n"/>
      <c r="I29" s="83" t="n"/>
      <c r="J29" s="83" t="n"/>
      <c r="K29" s="83" t="n"/>
      <c r="L29" s="48" t="n"/>
      <c r="S29" s="174" t="n"/>
      <c r="T29" s="174" t="n"/>
      <c r="U29" s="174" t="n"/>
      <c r="V29" s="174" t="n"/>
      <c r="W29" s="174" t="n"/>
      <c r="X29" s="174" t="n"/>
      <c r="Y29" s="174" t="n"/>
      <c r="Z29" s="174" t="n"/>
      <c r="AA29" s="174" t="n"/>
      <c r="AB29" s="174" t="n"/>
      <c r="AC29" s="174" t="n"/>
      <c r="AD29" s="174" t="n"/>
      <c r="AE29" s="174" t="n"/>
    </row>
    <row r="30" ht="14.4" customFormat="1" customHeight="1" s="174">
      <c r="A30" s="174" t="n"/>
      <c r="B30" s="48" t="n"/>
      <c r="C30" s="174" t="n"/>
      <c r="D30" s="174" t="n"/>
      <c r="E30" s="174" t="n"/>
      <c r="F30" s="37" t="inlineStr">
        <is>
          <t>Základ daně</t>
        </is>
      </c>
      <c r="G30" s="174" t="n"/>
      <c r="H30" s="174" t="n"/>
      <c r="I30" s="37" t="inlineStr">
        <is>
          <t>Sazba daně</t>
        </is>
      </c>
      <c r="J30" s="37" t="inlineStr">
        <is>
          <t>Výše daně</t>
        </is>
      </c>
      <c r="K30" s="174" t="n"/>
      <c r="L30" s="48" t="n"/>
      <c r="S30" s="174" t="n"/>
      <c r="T30" s="174" t="n"/>
      <c r="U30" s="174" t="n"/>
      <c r="V30" s="174" t="n"/>
      <c r="W30" s="174" t="n"/>
      <c r="X30" s="174" t="n"/>
      <c r="Y30" s="174" t="n"/>
      <c r="Z30" s="174" t="n"/>
      <c r="AA30" s="174" t="n"/>
      <c r="AB30" s="174" t="n"/>
      <c r="AC30" s="174" t="n"/>
      <c r="AD30" s="174" t="n"/>
      <c r="AE30" s="174" t="n"/>
    </row>
    <row r="31" ht="14.4" customFormat="1" customHeight="1" s="174">
      <c r="A31" s="174" t="n"/>
      <c r="B31" s="48" t="n"/>
      <c r="C31" s="174" t="n"/>
      <c r="D31" s="114" t="inlineStr">
        <is>
          <t>DPH</t>
        </is>
      </c>
      <c r="E31" s="29" t="inlineStr">
        <is>
          <t>základní</t>
        </is>
      </c>
      <c r="F31" s="115">
        <f>ROUND((SUM(BE159:BE2512)),  2)</f>
        <v/>
      </c>
      <c r="G31" s="174" t="n"/>
      <c r="H31" s="174" t="n"/>
      <c r="I31" s="116" t="n">
        <v>0.21</v>
      </c>
      <c r="J31" s="115">
        <f>ROUND(((SUM(BE159:BE2512))*I31),  2)</f>
        <v/>
      </c>
      <c r="K31" s="174" t="n"/>
      <c r="L31" s="48" t="n"/>
      <c r="S31" s="174" t="n"/>
      <c r="T31" s="174" t="n"/>
      <c r="U31" s="174" t="n"/>
      <c r="V31" s="174" t="n"/>
      <c r="W31" s="174" t="n"/>
      <c r="X31" s="174" t="n"/>
      <c r="Y31" s="174" t="n"/>
      <c r="Z31" s="174" t="n"/>
      <c r="AA31" s="174" t="n"/>
      <c r="AB31" s="174" t="n"/>
      <c r="AC31" s="174" t="n"/>
      <c r="AD31" s="174" t="n"/>
      <c r="AE31" s="174" t="n"/>
    </row>
    <row r="32" ht="14.4" customFormat="1" customHeight="1" s="174">
      <c r="A32" s="174" t="n"/>
      <c r="B32" s="48" t="n"/>
      <c r="C32" s="174" t="n"/>
      <c r="D32" s="174" t="n"/>
      <c r="E32" s="29" t="inlineStr">
        <is>
          <t>snížená</t>
        </is>
      </c>
      <c r="F32" s="115">
        <f>ROUND((SUM(BF159:BF2512)),  2)</f>
        <v/>
      </c>
      <c r="G32" s="174" t="n"/>
      <c r="H32" s="174" t="n"/>
      <c r="I32" s="116" t="n">
        <v>0.12</v>
      </c>
      <c r="J32" s="115">
        <f>ROUND(((SUM(BF159:BF2512))*I32),  2)</f>
        <v/>
      </c>
      <c r="K32" s="174" t="n"/>
      <c r="L32" s="48" t="n"/>
      <c r="S32" s="174" t="n"/>
      <c r="T32" s="174" t="n"/>
      <c r="U32" s="174" t="n"/>
      <c r="V32" s="174" t="n"/>
      <c r="W32" s="174" t="n"/>
      <c r="X32" s="174" t="n"/>
      <c r="Y32" s="174" t="n"/>
      <c r="Z32" s="174" t="n"/>
      <c r="AA32" s="174" t="n"/>
      <c r="AB32" s="174" t="n"/>
      <c r="AC32" s="174" t="n"/>
      <c r="AD32" s="174" t="n"/>
      <c r="AE32" s="174" t="n"/>
    </row>
    <row r="33" hidden="1" ht="14.4" customFormat="1" customHeight="1" s="174">
      <c r="A33" s="174" t="n"/>
      <c r="B33" s="48" t="n"/>
      <c r="C33" s="174" t="n"/>
      <c r="D33" s="174" t="n"/>
      <c r="E33" s="29" t="inlineStr">
        <is>
          <t>zákl. přenesená</t>
        </is>
      </c>
      <c r="F33" s="115">
        <f>ROUND((SUM(BG159:BG2512)),  2)</f>
        <v/>
      </c>
      <c r="G33" s="174" t="n"/>
      <c r="H33" s="174" t="n"/>
      <c r="I33" s="116" t="n">
        <v>0.21</v>
      </c>
      <c r="J33" s="115">
        <f>0</f>
        <v/>
      </c>
      <c r="K33" s="174" t="n"/>
      <c r="L33" s="48" t="n"/>
      <c r="S33" s="174" t="n"/>
      <c r="T33" s="174" t="n"/>
      <c r="U33" s="174" t="n"/>
      <c r="V33" s="174" t="n"/>
      <c r="W33" s="174" t="n"/>
      <c r="X33" s="174" t="n"/>
      <c r="Y33" s="174" t="n"/>
      <c r="Z33" s="174" t="n"/>
      <c r="AA33" s="174" t="n"/>
      <c r="AB33" s="174" t="n"/>
      <c r="AC33" s="174" t="n"/>
      <c r="AD33" s="174" t="n"/>
      <c r="AE33" s="174" t="n"/>
    </row>
    <row r="34" hidden="1" ht="14.4" customFormat="1" customHeight="1" s="174">
      <c r="A34" s="174" t="n"/>
      <c r="B34" s="48" t="n"/>
      <c r="C34" s="174" t="n"/>
      <c r="D34" s="174" t="n"/>
      <c r="E34" s="29" t="inlineStr">
        <is>
          <t>sníž. přenesená</t>
        </is>
      </c>
      <c r="F34" s="115">
        <f>ROUND((SUM(BH159:BH2512)),  2)</f>
        <v/>
      </c>
      <c r="G34" s="174" t="n"/>
      <c r="H34" s="174" t="n"/>
      <c r="I34" s="116" t="n">
        <v>0.12</v>
      </c>
      <c r="J34" s="115">
        <f>0</f>
        <v/>
      </c>
      <c r="K34" s="174" t="n"/>
      <c r="L34" s="48" t="n"/>
      <c r="S34" s="174" t="n"/>
      <c r="T34" s="174" t="n"/>
      <c r="U34" s="174" t="n"/>
      <c r="V34" s="174" t="n"/>
      <c r="W34" s="174" t="n"/>
      <c r="X34" s="174" t="n"/>
      <c r="Y34" s="174" t="n"/>
      <c r="Z34" s="174" t="n"/>
      <c r="AA34" s="174" t="n"/>
      <c r="AB34" s="174" t="n"/>
      <c r="AC34" s="174" t="n"/>
      <c r="AD34" s="174" t="n"/>
      <c r="AE34" s="174" t="n"/>
    </row>
    <row r="35" hidden="1" ht="14.4" customFormat="1" customHeight="1" s="174">
      <c r="A35" s="174" t="n"/>
      <c r="B35" s="48" t="n"/>
      <c r="C35" s="174" t="n"/>
      <c r="D35" s="174" t="n"/>
      <c r="E35" s="29" t="inlineStr">
        <is>
          <t>nulová</t>
        </is>
      </c>
      <c r="F35" s="115">
        <f>ROUND((SUM(BI159:BI2512)),  2)</f>
        <v/>
      </c>
      <c r="G35" s="174" t="n"/>
      <c r="H35" s="174" t="n"/>
      <c r="I35" s="116" t="n">
        <v>0</v>
      </c>
      <c r="J35" s="115">
        <f>0</f>
        <v/>
      </c>
      <c r="K35" s="174" t="n"/>
      <c r="L35" s="48" t="n"/>
      <c r="S35" s="174" t="n"/>
      <c r="T35" s="174" t="n"/>
      <c r="U35" s="174" t="n"/>
      <c r="V35" s="174" t="n"/>
      <c r="W35" s="174" t="n"/>
      <c r="X35" s="174" t="n"/>
      <c r="Y35" s="174" t="n"/>
      <c r="Z35" s="174" t="n"/>
      <c r="AA35" s="174" t="n"/>
      <c r="AB35" s="174" t="n"/>
      <c r="AC35" s="174" t="n"/>
      <c r="AD35" s="174" t="n"/>
      <c r="AE35" s="174" t="n"/>
    </row>
    <row r="36" ht="6.96" customFormat="1" customHeight="1" s="174">
      <c r="A36" s="174" t="n"/>
      <c r="B36" s="48" t="n"/>
      <c r="C36" s="174" t="n"/>
      <c r="D36" s="174" t="n"/>
      <c r="E36" s="174" t="n"/>
      <c r="F36" s="174" t="n"/>
      <c r="G36" s="174" t="n"/>
      <c r="H36" s="174" t="n"/>
      <c r="I36" s="174" t="n"/>
      <c r="J36" s="174" t="n"/>
      <c r="K36" s="174" t="n"/>
      <c r="L36" s="48" t="n"/>
      <c r="S36" s="174" t="n"/>
      <c r="T36" s="174" t="n"/>
      <c r="U36" s="174" t="n"/>
      <c r="V36" s="174" t="n"/>
      <c r="W36" s="174" t="n"/>
      <c r="X36" s="174" t="n"/>
      <c r="Y36" s="174" t="n"/>
      <c r="Z36" s="174" t="n"/>
      <c r="AA36" s="174" t="n"/>
      <c r="AB36" s="174" t="n"/>
      <c r="AC36" s="174" t="n"/>
      <c r="AD36" s="174" t="n"/>
      <c r="AE36" s="174" t="n"/>
    </row>
    <row r="37" ht="25.44" customFormat="1" customHeight="1" s="174">
      <c r="A37" s="174" t="n"/>
      <c r="B37" s="48" t="n"/>
      <c r="C37" s="117" t="n"/>
      <c r="D37" s="118" t="inlineStr">
        <is>
          <t>Cena s DPH</t>
        </is>
      </c>
      <c r="E37" s="74" t="n"/>
      <c r="F37" s="74" t="n"/>
      <c r="G37" s="119" t="inlineStr">
        <is>
          <t>v</t>
        </is>
      </c>
      <c r="H37" s="120" t="inlineStr">
        <is>
          <t>CZK</t>
        </is>
      </c>
      <c r="I37" s="74" t="n"/>
      <c r="J37" s="121">
        <f>SUM(J28:J35)</f>
        <v/>
      </c>
      <c r="K37" s="122" t="n"/>
      <c r="L37" s="48" t="n"/>
      <c r="S37" s="174" t="n"/>
      <c r="T37" s="174" t="n"/>
      <c r="U37" s="174" t="n"/>
      <c r="V37" s="174" t="n"/>
      <c r="W37" s="174" t="n"/>
      <c r="X37" s="174" t="n"/>
      <c r="Y37" s="174" t="n"/>
      <c r="Z37" s="174" t="n"/>
      <c r="AA37" s="174" t="n"/>
      <c r="AB37" s="174" t="n"/>
      <c r="AC37" s="174" t="n"/>
      <c r="AD37" s="174" t="n"/>
      <c r="AE37" s="174" t="n"/>
    </row>
    <row r="38" ht="14.4" customFormat="1" customHeight="1" s="174">
      <c r="A38" s="174" t="n"/>
      <c r="B38" s="48" t="n"/>
      <c r="C38" s="174" t="n"/>
      <c r="D38" s="174" t="n"/>
      <c r="E38" s="174" t="n"/>
      <c r="F38" s="174" t="n"/>
      <c r="G38" s="174" t="n"/>
      <c r="H38" s="174" t="n"/>
      <c r="I38" s="174" t="n"/>
      <c r="J38" s="174" t="n"/>
      <c r="K38" s="174" t="n"/>
      <c r="L38" s="48" t="n"/>
      <c r="S38" s="174" t="n"/>
      <c r="T38" s="174" t="n"/>
      <c r="U38" s="174" t="n"/>
      <c r="V38" s="174" t="n"/>
      <c r="W38" s="174" t="n"/>
      <c r="X38" s="174" t="n"/>
      <c r="Y38" s="174" t="n"/>
      <c r="Z38" s="174" t="n"/>
      <c r="AA38" s="174" t="n"/>
      <c r="AB38" s="174" t="n"/>
      <c r="AC38" s="174" t="n"/>
      <c r="AD38" s="174" t="n"/>
      <c r="AE38" s="174" t="n"/>
    </row>
    <row r="39" ht="14.4" customHeight="1" s="108">
      <c r="B39" s="22" t="n"/>
      <c r="L39" s="22" t="n"/>
    </row>
    <row r="40" ht="14.4" customHeight="1" s="108">
      <c r="B40" s="22" t="n"/>
      <c r="L40" s="22" t="n"/>
    </row>
    <row r="41" ht="14.4" customHeight="1" s="108">
      <c r="B41" s="22" t="n"/>
      <c r="L41" s="22" t="n"/>
    </row>
    <row r="42" ht="14.4" customHeight="1" s="108">
      <c r="B42" s="22" t="n"/>
      <c r="L42" s="22" t="n"/>
    </row>
    <row r="43" ht="14.4" customHeight="1" s="108">
      <c r="B43" s="22" t="n"/>
      <c r="L43" s="22" t="n"/>
    </row>
    <row r="44" ht="14.4" customHeight="1" s="108">
      <c r="B44" s="22" t="n"/>
      <c r="L44" s="22" t="n"/>
    </row>
    <row r="45" ht="14.4" customHeight="1" s="108">
      <c r="B45" s="22" t="n"/>
      <c r="L45" s="22" t="n"/>
    </row>
    <row r="46" ht="14.4" customHeight="1" s="108">
      <c r="B46" s="22" t="n"/>
      <c r="L46" s="22" t="n"/>
    </row>
    <row r="47" ht="14.4" customHeight="1" s="108">
      <c r="B47" s="22" t="n"/>
      <c r="L47" s="22" t="n"/>
    </row>
    <row r="48" ht="14.4" customHeight="1" s="108">
      <c r="B48" s="22" t="n"/>
      <c r="L48" s="22" t="n"/>
    </row>
    <row r="49" ht="14.4" customHeight="1" s="108">
      <c r="B49" s="22" t="n"/>
      <c r="L49" s="22" t="n"/>
    </row>
    <row r="50" ht="14.4" customFormat="1" customHeight="1" s="174">
      <c r="B50" s="48" t="n"/>
      <c r="D50" s="49" t="inlineStr">
        <is>
          <t>Projektant</t>
        </is>
      </c>
      <c r="E50" s="52" t="n"/>
      <c r="F50" s="52" t="n"/>
      <c r="G50" s="49" t="inlineStr">
        <is>
          <t>Zpracovatel</t>
        </is>
      </c>
      <c r="H50" s="52" t="n"/>
      <c r="I50" s="52" t="n"/>
      <c r="J50" s="52" t="n"/>
      <c r="K50" s="52" t="n"/>
      <c r="L50" s="48" t="n"/>
    </row>
    <row r="51">
      <c r="B51" s="22" t="n"/>
      <c r="L51" s="22" t="n"/>
    </row>
    <row r="52">
      <c r="B52" s="22" t="n"/>
      <c r="L52" s="22" t="n"/>
    </row>
    <row r="53">
      <c r="B53" s="22" t="n"/>
      <c r="L53" s="22" t="n"/>
    </row>
    <row r="54">
      <c r="B54" s="22" t="n"/>
      <c r="L54" s="22" t="n"/>
    </row>
    <row r="55">
      <c r="B55" s="22" t="n"/>
      <c r="L55" s="22" t="n"/>
    </row>
    <row r="56">
      <c r="B56" s="22" t="n"/>
      <c r="L56" s="22" t="n"/>
    </row>
    <row r="57">
      <c r="B57" s="22" t="n"/>
      <c r="L57" s="22" t="n"/>
    </row>
    <row r="58">
      <c r="B58" s="22" t="n"/>
      <c r="L58" s="22" t="n"/>
    </row>
    <row r="59">
      <c r="B59" s="22" t="n"/>
      <c r="L59" s="22" t="n"/>
    </row>
    <row r="60">
      <c r="B60" s="22" t="n"/>
      <c r="L60" s="22" t="n"/>
    </row>
    <row r="61" customFormat="1" s="174">
      <c r="A61" s="174" t="n"/>
      <c r="B61" s="48" t="n"/>
      <c r="C61" s="174" t="n"/>
      <c r="D61" s="51" t="inlineStr">
        <is>
          <t>Datum a podpis:</t>
        </is>
      </c>
      <c r="E61" s="35" t="n"/>
      <c r="F61" s="123" t="inlineStr">
        <is>
          <t>Razítko</t>
        </is>
      </c>
      <c r="G61" s="51" t="inlineStr">
        <is>
          <t>Datum a podpis:</t>
        </is>
      </c>
      <c r="H61" s="35" t="n"/>
      <c r="I61" s="35" t="n"/>
      <c r="J61" s="124" t="inlineStr">
        <is>
          <t>Razítko</t>
        </is>
      </c>
      <c r="K61" s="35" t="n"/>
      <c r="L61" s="48" t="n"/>
      <c r="S61" s="174" t="n"/>
      <c r="T61" s="174" t="n"/>
      <c r="U61" s="174" t="n"/>
      <c r="V61" s="174" t="n"/>
      <c r="W61" s="174" t="n"/>
      <c r="X61" s="174" t="n"/>
      <c r="Y61" s="174" t="n"/>
      <c r="Z61" s="174" t="n"/>
      <c r="AA61" s="174" t="n"/>
      <c r="AB61" s="174" t="n"/>
      <c r="AC61" s="174" t="n"/>
      <c r="AD61" s="174" t="n"/>
      <c r="AE61" s="174" t="n"/>
    </row>
    <row r="62">
      <c r="B62" s="22" t="n"/>
      <c r="L62" s="22" t="n"/>
    </row>
    <row r="63">
      <c r="B63" s="22" t="n"/>
      <c r="L63" s="22" t="n"/>
    </row>
    <row r="64">
      <c r="B64" s="22" t="n"/>
      <c r="L64" s="22" t="n"/>
    </row>
    <row r="65" customFormat="1" s="174">
      <c r="A65" s="174" t="n"/>
      <c r="B65" s="48" t="n"/>
      <c r="C65" s="174" t="n"/>
      <c r="D65" s="49" t="inlineStr">
        <is>
          <t>Objednavatel</t>
        </is>
      </c>
      <c r="E65" s="52" t="n"/>
      <c r="F65" s="52" t="n"/>
      <c r="G65" s="49" t="inlineStr">
        <is>
          <t>Zhotovitel</t>
        </is>
      </c>
      <c r="H65" s="52" t="n"/>
      <c r="I65" s="52" t="n"/>
      <c r="J65" s="52" t="n"/>
      <c r="K65" s="52" t="n"/>
      <c r="L65" s="48" t="n"/>
      <c r="S65" s="174" t="n"/>
      <c r="T65" s="174" t="n"/>
      <c r="U65" s="174" t="n"/>
      <c r="V65" s="174" t="n"/>
      <c r="W65" s="174" t="n"/>
      <c r="X65" s="174" t="n"/>
      <c r="Y65" s="174" t="n"/>
      <c r="Z65" s="174" t="n"/>
      <c r="AA65" s="174" t="n"/>
      <c r="AB65" s="174" t="n"/>
      <c r="AC65" s="174" t="n"/>
      <c r="AD65" s="174" t="n"/>
      <c r="AE65" s="174" t="n"/>
    </row>
    <row r="66">
      <c r="B66" s="22" t="n"/>
      <c r="L66" s="22" t="n"/>
    </row>
    <row r="67">
      <c r="B67" s="22" t="n"/>
      <c r="L67" s="22" t="n"/>
    </row>
    <row r="68">
      <c r="B68" s="22" t="n"/>
      <c r="L68" s="22" t="n"/>
    </row>
    <row r="69">
      <c r="B69" s="22" t="n"/>
      <c r="L69" s="22" t="n"/>
    </row>
    <row r="70">
      <c r="B70" s="22" t="n"/>
      <c r="L70" s="22" t="n"/>
    </row>
    <row r="71">
      <c r="B71" s="22" t="n"/>
      <c r="L71" s="22" t="n"/>
    </row>
    <row r="72">
      <c r="B72" s="22" t="n"/>
      <c r="L72" s="22" t="n"/>
    </row>
    <row r="73">
      <c r="B73" s="22" t="n"/>
      <c r="L73" s="22" t="n"/>
    </row>
    <row r="74">
      <c r="B74" s="22" t="n"/>
      <c r="L74" s="22" t="n"/>
    </row>
    <row r="75">
      <c r="B75" s="22" t="n"/>
      <c r="L75" s="22" t="n"/>
    </row>
    <row r="76" customFormat="1" s="174">
      <c r="A76" s="174" t="n"/>
      <c r="B76" s="48" t="n"/>
      <c r="C76" s="174" t="n"/>
      <c r="D76" s="51" t="inlineStr">
        <is>
          <t>Datum a podpis:</t>
        </is>
      </c>
      <c r="E76" s="35" t="n"/>
      <c r="F76" s="123" t="inlineStr">
        <is>
          <t>Razítko</t>
        </is>
      </c>
      <c r="G76" s="51" t="inlineStr">
        <is>
          <t>Datum a podpis:</t>
        </is>
      </c>
      <c r="H76" s="35" t="n"/>
      <c r="I76" s="35" t="n"/>
      <c r="J76" s="124" t="inlineStr">
        <is>
          <t>Razítko</t>
        </is>
      </c>
      <c r="K76" s="35" t="n"/>
      <c r="L76" s="48" t="n"/>
      <c r="S76" s="174" t="n"/>
      <c r="T76" s="174" t="n"/>
      <c r="U76" s="174" t="n"/>
      <c r="V76" s="174" t="n"/>
      <c r="W76" s="174" t="n"/>
      <c r="X76" s="174" t="n"/>
      <c r="Y76" s="174" t="n"/>
      <c r="Z76" s="174" t="n"/>
      <c r="AA76" s="174" t="n"/>
      <c r="AB76" s="174" t="n"/>
      <c r="AC76" s="174" t="n"/>
      <c r="AD76" s="174" t="n"/>
      <c r="AE76" s="174" t="n"/>
    </row>
    <row r="77" ht="14.4" customFormat="1" customHeight="1" s="174">
      <c r="A77" s="174" t="n"/>
      <c r="B77" s="53" t="n"/>
      <c r="C77" s="54" t="n"/>
      <c r="D77" s="54" t="n"/>
      <c r="E77" s="54" t="n"/>
      <c r="F77" s="54" t="n"/>
      <c r="G77" s="54" t="n"/>
      <c r="H77" s="54" t="n"/>
      <c r="I77" s="54" t="n"/>
      <c r="J77" s="54" t="n"/>
      <c r="K77" s="54" t="n"/>
      <c r="L77" s="48" t="n"/>
      <c r="S77" s="174" t="n"/>
      <c r="T77" s="174" t="n"/>
      <c r="U77" s="174" t="n"/>
      <c r="V77" s="174" t="n"/>
      <c r="W77" s="174" t="n"/>
      <c r="X77" s="174" t="n"/>
      <c r="Y77" s="174" t="n"/>
      <c r="Z77" s="174" t="n"/>
      <c r="AA77" s="174" t="n"/>
      <c r="AB77" s="174" t="n"/>
      <c r="AC77" s="174" t="n"/>
      <c r="AD77" s="174" t="n"/>
      <c r="AE77" s="174" t="n"/>
    </row>
    <row r="78"/>
    <row r="79"/>
    <row r="80"/>
    <row r="81" ht="6.96" customFormat="1" customHeight="1" s="174">
      <c r="A81" s="174" t="n"/>
      <c r="B81" s="55" t="n"/>
      <c r="C81" s="56" t="n"/>
      <c r="D81" s="56" t="n"/>
      <c r="E81" s="56" t="n"/>
      <c r="F81" s="56" t="n"/>
      <c r="G81" s="56" t="n"/>
      <c r="H81" s="56" t="n"/>
      <c r="I81" s="56" t="n"/>
      <c r="J81" s="56" t="n"/>
      <c r="K81" s="56" t="n"/>
      <c r="L81" s="48" t="n"/>
      <c r="S81" s="174" t="n"/>
      <c r="T81" s="174" t="n"/>
      <c r="U81" s="174" t="n"/>
      <c r="V81" s="174" t="n"/>
      <c r="W81" s="174" t="n"/>
      <c r="X81" s="174" t="n"/>
      <c r="Y81" s="174" t="n"/>
      <c r="Z81" s="174" t="n"/>
      <c r="AA81" s="174" t="n"/>
      <c r="AB81" s="174" t="n"/>
      <c r="AC81" s="174" t="n"/>
      <c r="AD81" s="174" t="n"/>
      <c r="AE81" s="174" t="n"/>
    </row>
    <row r="82" ht="24.96" customFormat="1" customHeight="1" s="174">
      <c r="A82" s="174" t="n"/>
      <c r="B82" s="48" t="n"/>
      <c r="C82" s="23" t="inlineStr">
        <is>
          <t>REKAPITULACE ČLENĚNÍ SOUPISU PRACÍ</t>
        </is>
      </c>
      <c r="D82" s="174" t="n"/>
      <c r="E82" s="174" t="n"/>
      <c r="F82" s="174" t="n"/>
      <c r="G82" s="174" t="n"/>
      <c r="H82" s="174" t="n"/>
      <c r="I82" s="174" t="n"/>
      <c r="J82" s="174" t="n"/>
      <c r="K82" s="174" t="n"/>
      <c r="L82" s="48" t="n"/>
      <c r="S82" s="174" t="n"/>
      <c r="T82" s="174" t="n"/>
      <c r="U82" s="174" t="n"/>
      <c r="V82" s="174" t="n"/>
      <c r="W82" s="174" t="n"/>
      <c r="X82" s="174" t="n"/>
      <c r="Y82" s="174" t="n"/>
      <c r="Z82" s="174" t="n"/>
      <c r="AA82" s="174" t="n"/>
      <c r="AB82" s="174" t="n"/>
      <c r="AC82" s="174" t="n"/>
      <c r="AD82" s="174" t="n"/>
      <c r="AE82" s="174" t="n"/>
    </row>
    <row r="83" ht="6.96" customFormat="1" customHeight="1" s="174">
      <c r="A83" s="174" t="n"/>
      <c r="B83" s="48" t="n"/>
      <c r="C83" s="174" t="n"/>
      <c r="D83" s="174" t="n"/>
      <c r="E83" s="174" t="n"/>
      <c r="F83" s="174" t="n"/>
      <c r="G83" s="174" t="n"/>
      <c r="H83" s="174" t="n"/>
      <c r="I83" s="174" t="n"/>
      <c r="J83" s="174" t="n"/>
      <c r="K83" s="174" t="n"/>
      <c r="L83" s="48" t="n"/>
      <c r="S83" s="174" t="n"/>
      <c r="T83" s="174" t="n"/>
      <c r="U83" s="174" t="n"/>
      <c r="V83" s="174" t="n"/>
      <c r="W83" s="174" t="n"/>
      <c r="X83" s="174" t="n"/>
      <c r="Y83" s="174" t="n"/>
      <c r="Z83" s="174" t="n"/>
      <c r="AA83" s="174" t="n"/>
      <c r="AB83" s="174" t="n"/>
      <c r="AC83" s="174" t="n"/>
      <c r="AD83" s="174" t="n"/>
      <c r="AE83" s="174" t="n"/>
    </row>
    <row r="84" ht="12" customFormat="1" customHeight="1" s="174">
      <c r="A84" s="174" t="n"/>
      <c r="B84" s="48" t="n"/>
      <c r="C84" s="29" t="inlineStr">
        <is>
          <t>Stavba:</t>
        </is>
      </c>
      <c r="D84" s="174" t="n"/>
      <c r="E84" s="174" t="n"/>
      <c r="F84" s="174" t="n"/>
      <c r="G84" s="174" t="n"/>
      <c r="H84" s="174" t="n"/>
      <c r="I84" s="174" t="n"/>
      <c r="J84" s="174" t="n"/>
      <c r="K84" s="174" t="n"/>
      <c r="L84" s="48" t="n"/>
      <c r="S84" s="174" t="n"/>
      <c r="T84" s="174" t="n"/>
      <c r="U84" s="174" t="n"/>
      <c r="V84" s="174" t="n"/>
      <c r="W84" s="174" t="n"/>
      <c r="X84" s="174" t="n"/>
      <c r="Y84" s="174" t="n"/>
      <c r="Z84" s="174" t="n"/>
      <c r="AA84" s="174" t="n"/>
      <c r="AB84" s="174" t="n"/>
      <c r="AC84" s="174" t="n"/>
      <c r="AD84" s="174" t="n"/>
      <c r="AE84" s="174" t="n"/>
    </row>
    <row r="85" ht="30" customFormat="1" customHeight="1" s="174">
      <c r="A85" s="174" t="n"/>
      <c r="B85" s="48" t="n"/>
      <c r="C85" s="174" t="n"/>
      <c r="D85" s="174" t="n"/>
      <c r="E85" s="60">
        <f>E7</f>
        <v/>
      </c>
      <c r="I85" s="174" t="n"/>
      <c r="J85" s="174" t="n"/>
      <c r="K85" s="174" t="n"/>
      <c r="L85" s="48" t="n"/>
      <c r="S85" s="174" t="n"/>
      <c r="T85" s="174" t="n"/>
      <c r="U85" s="174" t="n"/>
      <c r="V85" s="174" t="n"/>
      <c r="W85" s="174" t="n"/>
      <c r="X85" s="174" t="n"/>
      <c r="Y85" s="174" t="n"/>
      <c r="Z85" s="174" t="n"/>
      <c r="AA85" s="174" t="n"/>
      <c r="AB85" s="174" t="n"/>
      <c r="AC85" s="174" t="n"/>
      <c r="AD85" s="174" t="n"/>
      <c r="AE85" s="174" t="n"/>
    </row>
    <row r="86" ht="6.96" customFormat="1" customHeight="1" s="174">
      <c r="A86" s="174" t="n"/>
      <c r="B86" s="48" t="n"/>
      <c r="C86" s="174" t="n"/>
      <c r="D86" s="174" t="n"/>
      <c r="E86" s="174" t="n"/>
      <c r="F86" s="174" t="n"/>
      <c r="G86" s="174" t="n"/>
      <c r="H86" s="174" t="n"/>
      <c r="I86" s="174" t="n"/>
      <c r="J86" s="174" t="n"/>
      <c r="K86" s="174" t="n"/>
      <c r="L86" s="48" t="n"/>
      <c r="S86" s="174" t="n"/>
      <c r="T86" s="174" t="n"/>
      <c r="U86" s="174" t="n"/>
      <c r="V86" s="174" t="n"/>
      <c r="W86" s="174" t="n"/>
      <c r="X86" s="174" t="n"/>
      <c r="Y86" s="174" t="n"/>
      <c r="Z86" s="174" t="n"/>
      <c r="AA86" s="174" t="n"/>
      <c r="AB86" s="174" t="n"/>
      <c r="AC86" s="174" t="n"/>
      <c r="AD86" s="174" t="n"/>
      <c r="AE86" s="174" t="n"/>
    </row>
    <row r="87" ht="12" customFormat="1" customHeight="1" s="174">
      <c r="A87" s="174" t="n"/>
      <c r="B87" s="48" t="n"/>
      <c r="C87" s="29" t="inlineStr">
        <is>
          <t>Místo:</t>
        </is>
      </c>
      <c r="D87" s="174" t="n"/>
      <c r="E87" s="174" t="n"/>
      <c r="F87" s="26">
        <f>F10</f>
        <v/>
      </c>
      <c r="G87" s="174" t="n"/>
      <c r="H87" s="174" t="n"/>
      <c r="I87" s="29" t="inlineStr">
        <is>
          <t>Datum:</t>
        </is>
      </c>
      <c r="J87" s="62">
        <f>IF(J10="","",J10)</f>
        <v/>
      </c>
      <c r="K87" s="174" t="n"/>
      <c r="L87" s="48" t="n"/>
      <c r="S87" s="174" t="n"/>
      <c r="T87" s="174" t="n"/>
      <c r="U87" s="174" t="n"/>
      <c r="V87" s="174" t="n"/>
      <c r="W87" s="174" t="n"/>
      <c r="X87" s="174" t="n"/>
      <c r="Y87" s="174" t="n"/>
      <c r="Z87" s="174" t="n"/>
      <c r="AA87" s="174" t="n"/>
      <c r="AB87" s="174" t="n"/>
      <c r="AC87" s="174" t="n"/>
      <c r="AD87" s="174" t="n"/>
      <c r="AE87" s="174" t="n"/>
    </row>
    <row r="88" ht="6.96" customFormat="1" customHeight="1" s="174">
      <c r="A88" s="174" t="n"/>
      <c r="B88" s="48" t="n"/>
      <c r="C88" s="174" t="n"/>
      <c r="D88" s="174" t="n"/>
      <c r="E88" s="174" t="n"/>
      <c r="F88" s="174" t="n"/>
      <c r="G88" s="174" t="n"/>
      <c r="H88" s="174" t="n"/>
      <c r="I88" s="174" t="n"/>
      <c r="J88" s="174" t="n"/>
      <c r="K88" s="174" t="n"/>
      <c r="L88" s="48" t="n"/>
      <c r="S88" s="174" t="n"/>
      <c r="T88" s="174" t="n"/>
      <c r="U88" s="174" t="n"/>
      <c r="V88" s="174" t="n"/>
      <c r="W88" s="174" t="n"/>
      <c r="X88" s="174" t="n"/>
      <c r="Y88" s="174" t="n"/>
      <c r="Z88" s="174" t="n"/>
      <c r="AA88" s="174" t="n"/>
      <c r="AB88" s="174" t="n"/>
      <c r="AC88" s="174" t="n"/>
      <c r="AD88" s="174" t="n"/>
      <c r="AE88" s="174" t="n"/>
    </row>
    <row r="89" ht="15.15" customFormat="1" customHeight="1" s="174">
      <c r="A89" s="174" t="n"/>
      <c r="B89" s="48" t="n"/>
      <c r="C89" s="29" t="inlineStr">
        <is>
          <t>Zadavatel:</t>
        </is>
      </c>
      <c r="D89" s="174" t="n"/>
      <c r="E89" s="174" t="n"/>
      <c r="F89" s="26">
        <f>E13</f>
        <v/>
      </c>
      <c r="G89" s="174" t="n"/>
      <c r="H89" s="174" t="n"/>
      <c r="I89" s="29" t="inlineStr">
        <is>
          <t>Projektant:</t>
        </is>
      </c>
      <c r="J89" s="30">
        <f>E19</f>
        <v/>
      </c>
      <c r="K89" s="174" t="n"/>
      <c r="L89" s="48" t="n"/>
      <c r="S89" s="174" t="n"/>
      <c r="T89" s="174" t="n"/>
      <c r="U89" s="174" t="n"/>
      <c r="V89" s="174" t="n"/>
      <c r="W89" s="174" t="n"/>
      <c r="X89" s="174" t="n"/>
      <c r="Y89" s="174" t="n"/>
      <c r="Z89" s="174" t="n"/>
      <c r="AA89" s="174" t="n"/>
      <c r="AB89" s="174" t="n"/>
      <c r="AC89" s="174" t="n"/>
      <c r="AD89" s="174" t="n"/>
      <c r="AE89" s="174" t="n"/>
    </row>
    <row r="90" ht="15.15" customFormat="1" customHeight="1" s="174">
      <c r="A90" s="174" t="n"/>
      <c r="B90" s="48" t="n"/>
      <c r="C90" s="29" t="inlineStr">
        <is>
          <t>Zhotovitel:</t>
        </is>
      </c>
      <c r="D90" s="174" t="n"/>
      <c r="E90" s="174" t="n"/>
      <c r="F90" s="26">
        <f>IF(E16="","",E16)</f>
        <v/>
      </c>
      <c r="G90" s="174" t="n"/>
      <c r="H90" s="174" t="n"/>
      <c r="I90" s="29" t="inlineStr">
        <is>
          <t>Zpracovatel:</t>
        </is>
      </c>
      <c r="J90" s="30">
        <f>E22</f>
        <v/>
      </c>
      <c r="K90" s="174" t="n"/>
      <c r="L90" s="48" t="n"/>
      <c r="S90" s="174" t="n"/>
      <c r="T90" s="174" t="n"/>
      <c r="U90" s="174" t="n"/>
      <c r="V90" s="174" t="n"/>
      <c r="W90" s="174" t="n"/>
      <c r="X90" s="174" t="n"/>
      <c r="Y90" s="174" t="n"/>
      <c r="Z90" s="174" t="n"/>
      <c r="AA90" s="174" t="n"/>
      <c r="AB90" s="174" t="n"/>
      <c r="AC90" s="174" t="n"/>
      <c r="AD90" s="174" t="n"/>
      <c r="AE90" s="174" t="n"/>
    </row>
    <row r="91" ht="10.32" customFormat="1" customHeight="1" s="174">
      <c r="A91" s="174" t="n"/>
      <c r="B91" s="48" t="n"/>
      <c r="C91" s="174" t="n"/>
      <c r="D91" s="174" t="n"/>
      <c r="E91" s="174" t="n"/>
      <c r="F91" s="174" t="n"/>
      <c r="G91" s="174" t="n"/>
      <c r="H91" s="174" t="n"/>
      <c r="I91" s="174" t="n"/>
      <c r="J91" s="174" t="n"/>
      <c r="K91" s="174" t="n"/>
      <c r="L91" s="48" t="n"/>
      <c r="S91" s="174" t="n"/>
      <c r="T91" s="174" t="n"/>
      <c r="U91" s="174" t="n"/>
      <c r="V91" s="174" t="n"/>
      <c r="W91" s="174" t="n"/>
      <c r="X91" s="174" t="n"/>
      <c r="Y91" s="174" t="n"/>
      <c r="Z91" s="174" t="n"/>
      <c r="AA91" s="174" t="n"/>
      <c r="AB91" s="174" t="n"/>
      <c r="AC91" s="174" t="n"/>
      <c r="AD91" s="174" t="n"/>
      <c r="AE91" s="174" t="n"/>
    </row>
    <row r="92" ht="29.28" customFormat="1" customHeight="1" s="174">
      <c r="A92" s="174" t="n"/>
      <c r="B92" s="48" t="n"/>
      <c r="C92" s="125" t="inlineStr">
        <is>
          <t>Kód dílu - Popis</t>
        </is>
      </c>
      <c r="D92" s="117" t="n"/>
      <c r="E92" s="117" t="n"/>
      <c r="F92" s="117" t="n"/>
      <c r="G92" s="117" t="n"/>
      <c r="H92" s="117" t="n"/>
      <c r="I92" s="117" t="n"/>
      <c r="J92" s="126" t="inlineStr">
        <is>
          <t>Cena celkem [CZK]</t>
        </is>
      </c>
      <c r="K92" s="117" t="n"/>
      <c r="L92" s="48" t="n"/>
      <c r="S92" s="174" t="n"/>
      <c r="T92" s="174" t="n"/>
      <c r="U92" s="174" t="n"/>
      <c r="V92" s="174" t="n"/>
      <c r="W92" s="174" t="n"/>
      <c r="X92" s="174" t="n"/>
      <c r="Y92" s="174" t="n"/>
      <c r="Z92" s="174" t="n"/>
      <c r="AA92" s="174" t="n"/>
      <c r="AB92" s="174" t="n"/>
      <c r="AC92" s="174" t="n"/>
      <c r="AD92" s="174" t="n"/>
      <c r="AE92" s="174" t="n"/>
    </row>
    <row r="93" ht="10.32" customFormat="1" customHeight="1" s="174">
      <c r="A93" s="174" t="n"/>
      <c r="B93" s="48" t="n"/>
      <c r="C93" s="174" t="n"/>
      <c r="D93" s="174" t="n"/>
      <c r="E93" s="174" t="n"/>
      <c r="F93" s="174" t="n"/>
      <c r="G93" s="174" t="n"/>
      <c r="H93" s="174" t="n"/>
      <c r="I93" s="174" t="n"/>
      <c r="J93" s="174" t="n"/>
      <c r="K93" s="174" t="n"/>
      <c r="L93" s="48" t="n"/>
      <c r="S93" s="174" t="n"/>
      <c r="T93" s="174" t="n"/>
      <c r="U93" s="174" t="n"/>
      <c r="V93" s="174" t="n"/>
      <c r="W93" s="174" t="n"/>
      <c r="X93" s="174" t="n"/>
      <c r="Y93" s="174" t="n"/>
      <c r="Z93" s="174" t="n"/>
      <c r="AA93" s="174" t="n"/>
      <c r="AB93" s="174" t="n"/>
      <c r="AC93" s="174" t="n"/>
      <c r="AD93" s="174" t="n"/>
      <c r="AE93" s="174" t="n"/>
    </row>
    <row r="94" ht="22.8" customFormat="1" customHeight="1" s="174">
      <c r="A94" s="174" t="n"/>
      <c r="B94" s="48" t="n"/>
      <c r="C94" s="127" t="inlineStr">
        <is>
          <t>Náklady ze soupisu prací</t>
        </is>
      </c>
      <c r="D94" s="174" t="n"/>
      <c r="E94" s="174" t="n"/>
      <c r="F94" s="174" t="n"/>
      <c r="G94" s="174" t="n"/>
      <c r="H94" s="174" t="n"/>
      <c r="I94" s="174" t="n"/>
      <c r="J94" s="89">
        <f>J159</f>
        <v/>
      </c>
      <c r="K94" s="174" t="n"/>
      <c r="L94" s="48" t="n"/>
      <c r="S94" s="174" t="n"/>
      <c r="T94" s="174" t="n"/>
      <c r="U94" s="174" t="n"/>
      <c r="V94" s="174" t="n"/>
      <c r="W94" s="174" t="n"/>
      <c r="X94" s="174" t="n"/>
      <c r="Y94" s="174" t="n"/>
      <c r="Z94" s="174" t="n"/>
      <c r="AA94" s="174" t="n"/>
      <c r="AB94" s="174" t="n"/>
      <c r="AC94" s="174" t="n"/>
      <c r="AD94" s="174" t="n"/>
      <c r="AE94" s="174" t="n"/>
      <c r="AU94" s="19" t="inlineStr">
        <is>
          <t>-1</t>
        </is>
      </c>
    </row>
    <row r="95" ht="24.96" customFormat="1" customHeight="1" s="9">
      <c r="A95" s="9" t="n"/>
      <c r="B95" s="128" t="n"/>
      <c r="C95" s="9" t="n"/>
      <c r="D95" s="129" t="inlineStr">
        <is>
          <t>HSV - Práce a dodávky HSV</t>
        </is>
      </c>
      <c r="E95" s="130" t="n"/>
      <c r="F95" s="130" t="n"/>
      <c r="G95" s="130" t="n"/>
      <c r="H95" s="130" t="n"/>
      <c r="I95" s="130" t="n"/>
      <c r="J95" s="131">
        <f>J160</f>
        <v/>
      </c>
      <c r="K95" s="9" t="n"/>
      <c r="L95" s="128" t="n"/>
      <c r="S95" s="9" t="n"/>
      <c r="T95" s="9" t="n"/>
      <c r="U95" s="9" t="n"/>
      <c r="V95" s="9" t="n"/>
      <c r="W95" s="9" t="n"/>
      <c r="X95" s="9" t="n"/>
      <c r="Y95" s="9" t="n"/>
      <c r="Z95" s="9" t="n"/>
      <c r="AA95" s="9" t="n"/>
      <c r="AB95" s="9" t="n"/>
      <c r="AC95" s="9" t="n"/>
      <c r="AD95" s="9" t="n"/>
      <c r="AE95" s="9" t="n"/>
    </row>
    <row r="96" ht="19.92" customFormat="1" customHeight="1" s="10">
      <c r="A96" s="10" t="n"/>
      <c r="B96" s="132" t="n"/>
      <c r="C96" s="10" t="n"/>
      <c r="D96" s="133" t="inlineStr">
        <is>
          <t xml:space="preserve">    1 - Zemní práce</t>
        </is>
      </c>
      <c r="E96" s="134" t="n"/>
      <c r="F96" s="134" t="n"/>
      <c r="G96" s="134" t="n"/>
      <c r="H96" s="134" t="n"/>
      <c r="I96" s="134" t="n"/>
      <c r="J96" s="135">
        <f>J161</f>
        <v/>
      </c>
      <c r="K96" s="10" t="n"/>
      <c r="L96" s="132" t="n"/>
      <c r="S96" s="10" t="n"/>
      <c r="T96" s="10" t="n"/>
      <c r="U96" s="10" t="n"/>
      <c r="V96" s="10" t="n"/>
      <c r="W96" s="10" t="n"/>
      <c r="X96" s="10" t="n"/>
      <c r="Y96" s="10" t="n"/>
      <c r="Z96" s="10" t="n"/>
      <c r="AA96" s="10" t="n"/>
      <c r="AB96" s="10" t="n"/>
      <c r="AC96" s="10" t="n"/>
      <c r="AD96" s="10" t="n"/>
      <c r="AE96" s="10" t="n"/>
    </row>
    <row r="97" ht="19.92" customFormat="1" customHeight="1" s="10">
      <c r="A97" s="10" t="n"/>
      <c r="B97" s="132" t="n"/>
      <c r="C97" s="10" t="n"/>
      <c r="D97" s="133" t="inlineStr">
        <is>
          <t xml:space="preserve">    3 - Svislé a kompletní konstrukce</t>
        </is>
      </c>
      <c r="E97" s="134" t="n"/>
      <c r="F97" s="134" t="n"/>
      <c r="G97" s="134" t="n"/>
      <c r="H97" s="134" t="n"/>
      <c r="I97" s="134" t="n"/>
      <c r="J97" s="135">
        <f>J227</f>
        <v/>
      </c>
      <c r="K97" s="10" t="n"/>
      <c r="L97" s="132" t="n"/>
      <c r="S97" s="10" t="n"/>
      <c r="T97" s="10" t="n"/>
      <c r="U97" s="10" t="n"/>
      <c r="V97" s="10" t="n"/>
      <c r="W97" s="10" t="n"/>
      <c r="X97" s="10" t="n"/>
      <c r="Y97" s="10" t="n"/>
      <c r="Z97" s="10" t="n"/>
      <c r="AA97" s="10" t="n"/>
      <c r="AB97" s="10" t="n"/>
      <c r="AC97" s="10" t="n"/>
      <c r="AD97" s="10" t="n"/>
      <c r="AE97" s="10" t="n"/>
    </row>
    <row r="98" ht="19.92" customFormat="1" customHeight="1" s="10">
      <c r="A98" s="10" t="n"/>
      <c r="B98" s="132" t="n"/>
      <c r="C98" s="10" t="n"/>
      <c r="D98" s="133" t="inlineStr">
        <is>
          <t xml:space="preserve">    4 - Vodorovné konstrukce</t>
        </is>
      </c>
      <c r="E98" s="134" t="n"/>
      <c r="F98" s="134" t="n"/>
      <c r="G98" s="134" t="n"/>
      <c r="H98" s="134" t="n"/>
      <c r="I98" s="134" t="n"/>
      <c r="J98" s="135">
        <f>J402</f>
        <v/>
      </c>
      <c r="K98" s="10" t="n"/>
      <c r="L98" s="132" t="n"/>
      <c r="S98" s="10" t="n"/>
      <c r="T98" s="10" t="n"/>
      <c r="U98" s="10" t="n"/>
      <c r="V98" s="10" t="n"/>
      <c r="W98" s="10" t="n"/>
      <c r="X98" s="10" t="n"/>
      <c r="Y98" s="10" t="n"/>
      <c r="Z98" s="10" t="n"/>
      <c r="AA98" s="10" t="n"/>
      <c r="AB98" s="10" t="n"/>
      <c r="AC98" s="10" t="n"/>
      <c r="AD98" s="10" t="n"/>
      <c r="AE98" s="10" t="n"/>
    </row>
    <row r="99" ht="19.92" customFormat="1" customHeight="1" s="10">
      <c r="A99" s="10" t="n"/>
      <c r="B99" s="132" t="n"/>
      <c r="C99" s="10" t="n"/>
      <c r="D99" s="133" t="inlineStr">
        <is>
          <t xml:space="preserve">    5 - Komunikace pozemní</t>
        </is>
      </c>
      <c r="E99" s="134" t="n"/>
      <c r="F99" s="134" t="n"/>
      <c r="G99" s="134" t="n"/>
      <c r="H99" s="134" t="n"/>
      <c r="I99" s="134" t="n"/>
      <c r="J99" s="135">
        <f>J419</f>
        <v/>
      </c>
      <c r="K99" s="10" t="n"/>
      <c r="L99" s="132" t="n"/>
      <c r="S99" s="10" t="n"/>
      <c r="T99" s="10" t="n"/>
      <c r="U99" s="10" t="n"/>
      <c r="V99" s="10" t="n"/>
      <c r="W99" s="10" t="n"/>
      <c r="X99" s="10" t="n"/>
      <c r="Y99" s="10" t="n"/>
      <c r="Z99" s="10" t="n"/>
      <c r="AA99" s="10" t="n"/>
      <c r="AB99" s="10" t="n"/>
      <c r="AC99" s="10" t="n"/>
      <c r="AD99" s="10" t="n"/>
      <c r="AE99" s="10" t="n"/>
    </row>
    <row r="100" ht="19.92" customFormat="1" customHeight="1" s="10">
      <c r="A100" s="10" t="n"/>
      <c r="B100" s="132" t="n"/>
      <c r="C100" s="10" t="n"/>
      <c r="D100" s="133" t="inlineStr">
        <is>
          <t xml:space="preserve">    6 - Úpravy povrchů, podlahy a osazování výplní</t>
        </is>
      </c>
      <c r="E100" s="134" t="n"/>
      <c r="F100" s="134" t="n"/>
      <c r="G100" s="134" t="n"/>
      <c r="H100" s="134" t="n"/>
      <c r="I100" s="134" t="n"/>
      <c r="J100" s="135">
        <f>J441</f>
        <v/>
      </c>
      <c r="K100" s="10" t="n"/>
      <c r="L100" s="132" t="n"/>
      <c r="S100" s="10" t="n"/>
      <c r="T100" s="10" t="n"/>
      <c r="U100" s="10" t="n"/>
      <c r="V100" s="10" t="n"/>
      <c r="W100" s="10" t="n"/>
      <c r="X100" s="10" t="n"/>
      <c r="Y100" s="10" t="n"/>
      <c r="Z100" s="10" t="n"/>
      <c r="AA100" s="10" t="n"/>
      <c r="AB100" s="10" t="n"/>
      <c r="AC100" s="10" t="n"/>
      <c r="AD100" s="10" t="n"/>
      <c r="AE100" s="10" t="n"/>
    </row>
    <row r="101" ht="19.92" customFormat="1" customHeight="1" s="10">
      <c r="A101" s="10" t="n"/>
      <c r="B101" s="132" t="n"/>
      <c r="C101" s="10" t="n"/>
      <c r="D101" s="133" t="inlineStr">
        <is>
          <t xml:space="preserve">    8 - Vedení trubní dálková a přípojná</t>
        </is>
      </c>
      <c r="E101" s="134" t="n"/>
      <c r="F101" s="134" t="n"/>
      <c r="G101" s="134" t="n"/>
      <c r="H101" s="134" t="n"/>
      <c r="I101" s="134" t="n"/>
      <c r="J101" s="135">
        <f>J836</f>
        <v/>
      </c>
      <c r="K101" s="10" t="n"/>
      <c r="L101" s="132" t="n"/>
      <c r="S101" s="10" t="n"/>
      <c r="T101" s="10" t="n"/>
      <c r="U101" s="10" t="n"/>
      <c r="V101" s="10" t="n"/>
      <c r="W101" s="10" t="n"/>
      <c r="X101" s="10" t="n"/>
      <c r="Y101" s="10" t="n"/>
      <c r="Z101" s="10" t="n"/>
      <c r="AA101" s="10" t="n"/>
      <c r="AB101" s="10" t="n"/>
      <c r="AC101" s="10" t="n"/>
      <c r="AD101" s="10" t="n"/>
      <c r="AE101" s="10" t="n"/>
    </row>
    <row r="102" ht="19.92" customFormat="1" customHeight="1" s="10">
      <c r="A102" s="10" t="n"/>
      <c r="B102" s="132" t="n"/>
      <c r="C102" s="10" t="n"/>
      <c r="D102" s="133" t="inlineStr">
        <is>
          <t xml:space="preserve">    9 - Ostatní konstrukce a práce, bourání</t>
        </is>
      </c>
      <c r="E102" s="134" t="n"/>
      <c r="F102" s="134" t="n"/>
      <c r="G102" s="134" t="n"/>
      <c r="H102" s="134" t="n"/>
      <c r="I102" s="134" t="n"/>
      <c r="J102" s="135">
        <f>J859</f>
        <v/>
      </c>
      <c r="K102" s="10" t="n"/>
      <c r="L102" s="132" t="n"/>
      <c r="S102" s="10" t="n"/>
      <c r="T102" s="10" t="n"/>
      <c r="U102" s="10" t="n"/>
      <c r="V102" s="10" t="n"/>
      <c r="W102" s="10" t="n"/>
      <c r="X102" s="10" t="n"/>
      <c r="Y102" s="10" t="n"/>
      <c r="Z102" s="10" t="n"/>
      <c r="AA102" s="10" t="n"/>
      <c r="AB102" s="10" t="n"/>
      <c r="AC102" s="10" t="n"/>
      <c r="AD102" s="10" t="n"/>
      <c r="AE102" s="10" t="n"/>
    </row>
    <row r="103" ht="19.92" customFormat="1" customHeight="1" s="10">
      <c r="A103" s="10" t="n"/>
      <c r="B103" s="132" t="n"/>
      <c r="C103" s="10" t="n"/>
      <c r="D103" s="133" t="inlineStr">
        <is>
          <t xml:space="preserve">    997 - Doprava suti a vybouraných hmot</t>
        </is>
      </c>
      <c r="E103" s="134" t="n"/>
      <c r="F103" s="134" t="n"/>
      <c r="G103" s="134" t="n"/>
      <c r="H103" s="134" t="n"/>
      <c r="I103" s="134" t="n"/>
      <c r="J103" s="135">
        <f>J1199</f>
        <v/>
      </c>
      <c r="K103" s="10" t="n"/>
      <c r="L103" s="132" t="n"/>
      <c r="S103" s="10" t="n"/>
      <c r="T103" s="10" t="n"/>
      <c r="U103" s="10" t="n"/>
      <c r="V103" s="10" t="n"/>
      <c r="W103" s="10" t="n"/>
      <c r="X103" s="10" t="n"/>
      <c r="Y103" s="10" t="n"/>
      <c r="Z103" s="10" t="n"/>
      <c r="AA103" s="10" t="n"/>
      <c r="AB103" s="10" t="n"/>
      <c r="AC103" s="10" t="n"/>
      <c r="AD103" s="10" t="n"/>
      <c r="AE103" s="10" t="n"/>
    </row>
    <row r="104" ht="19.92" customFormat="1" customHeight="1" s="10">
      <c r="A104" s="10" t="n"/>
      <c r="B104" s="132" t="n"/>
      <c r="C104" s="10" t="n"/>
      <c r="D104" s="133" t="inlineStr">
        <is>
          <t xml:space="preserve">    998 - Přesun hmot</t>
        </is>
      </c>
      <c r="E104" s="134" t="n"/>
      <c r="F104" s="134" t="n"/>
      <c r="G104" s="134" t="n"/>
      <c r="H104" s="134" t="n"/>
      <c r="I104" s="134" t="n"/>
      <c r="J104" s="135">
        <f>J1221</f>
        <v/>
      </c>
      <c r="K104" s="10" t="n"/>
      <c r="L104" s="132" t="n"/>
      <c r="S104" s="10" t="n"/>
      <c r="T104" s="10" t="n"/>
      <c r="U104" s="10" t="n"/>
      <c r="V104" s="10" t="n"/>
      <c r="W104" s="10" t="n"/>
      <c r="X104" s="10" t="n"/>
      <c r="Y104" s="10" t="n"/>
      <c r="Z104" s="10" t="n"/>
      <c r="AA104" s="10" t="n"/>
      <c r="AB104" s="10" t="n"/>
      <c r="AC104" s="10" t="n"/>
      <c r="AD104" s="10" t="n"/>
      <c r="AE104" s="10" t="n"/>
    </row>
    <row r="105" ht="24.96" customFormat="1" customHeight="1" s="9">
      <c r="A105" s="9" t="n"/>
      <c r="B105" s="128" t="n"/>
      <c r="C105" s="9" t="n"/>
      <c r="D105" s="129" t="inlineStr">
        <is>
          <t>PSV - Práce a dodávky PSV</t>
        </is>
      </c>
      <c r="E105" s="130" t="n"/>
      <c r="F105" s="130" t="n"/>
      <c r="G105" s="130" t="n"/>
      <c r="H105" s="130" t="n"/>
      <c r="I105" s="130" t="n"/>
      <c r="J105" s="131">
        <f>J1225</f>
        <v/>
      </c>
      <c r="K105" s="9" t="n"/>
      <c r="L105" s="128" t="n"/>
      <c r="S105" s="9" t="n"/>
      <c r="T105" s="9" t="n"/>
      <c r="U105" s="9" t="n"/>
      <c r="V105" s="9" t="n"/>
      <c r="W105" s="9" t="n"/>
      <c r="X105" s="9" t="n"/>
      <c r="Y105" s="9" t="n"/>
      <c r="Z105" s="9" t="n"/>
      <c r="AA105" s="9" t="n"/>
      <c r="AB105" s="9" t="n"/>
      <c r="AC105" s="9" t="n"/>
      <c r="AD105" s="9" t="n"/>
      <c r="AE105" s="9" t="n"/>
    </row>
    <row r="106" ht="19.92" customFormat="1" customHeight="1" s="10">
      <c r="A106" s="10" t="n"/>
      <c r="B106" s="132" t="n"/>
      <c r="C106" s="10" t="n"/>
      <c r="D106" s="133" t="inlineStr">
        <is>
          <t xml:space="preserve">    711 - Izolace proti vodě, vlhkosti a plynům</t>
        </is>
      </c>
      <c r="E106" s="134" t="n"/>
      <c r="F106" s="134" t="n"/>
      <c r="G106" s="134" t="n"/>
      <c r="H106" s="134" t="n"/>
      <c r="I106" s="134" t="n"/>
      <c r="J106" s="135">
        <f>J1226</f>
        <v/>
      </c>
      <c r="K106" s="10" t="n"/>
      <c r="L106" s="132" t="n"/>
      <c r="S106" s="10" t="n"/>
      <c r="T106" s="10" t="n"/>
      <c r="U106" s="10" t="n"/>
      <c r="V106" s="10" t="n"/>
      <c r="W106" s="10" t="n"/>
      <c r="X106" s="10" t="n"/>
      <c r="Y106" s="10" t="n"/>
      <c r="Z106" s="10" t="n"/>
      <c r="AA106" s="10" t="n"/>
      <c r="AB106" s="10" t="n"/>
      <c r="AC106" s="10" t="n"/>
      <c r="AD106" s="10" t="n"/>
      <c r="AE106" s="10" t="n"/>
    </row>
    <row r="107" ht="19.92" customFormat="1" customHeight="1" s="10">
      <c r="A107" s="10" t="n"/>
      <c r="B107" s="132" t="n"/>
      <c r="C107" s="10" t="n"/>
      <c r="D107" s="133" t="inlineStr">
        <is>
          <t xml:space="preserve">    713 - Izolace tepelné</t>
        </is>
      </c>
      <c r="E107" s="134" t="n"/>
      <c r="F107" s="134" t="n"/>
      <c r="G107" s="134" t="n"/>
      <c r="H107" s="134" t="n"/>
      <c r="I107" s="134" t="n"/>
      <c r="J107" s="135">
        <f>J1306</f>
        <v/>
      </c>
      <c r="K107" s="10" t="n"/>
      <c r="L107" s="132" t="n"/>
      <c r="S107" s="10" t="n"/>
      <c r="T107" s="10" t="n"/>
      <c r="U107" s="10" t="n"/>
      <c r="V107" s="10" t="n"/>
      <c r="W107" s="10" t="n"/>
      <c r="X107" s="10" t="n"/>
      <c r="Y107" s="10" t="n"/>
      <c r="Z107" s="10" t="n"/>
      <c r="AA107" s="10" t="n"/>
      <c r="AB107" s="10" t="n"/>
      <c r="AC107" s="10" t="n"/>
      <c r="AD107" s="10" t="n"/>
      <c r="AE107" s="10" t="n"/>
    </row>
    <row r="108" ht="19.92" customFormat="1" customHeight="1" s="10">
      <c r="A108" s="10" t="n"/>
      <c r="B108" s="132" t="n"/>
      <c r="C108" s="10" t="n"/>
      <c r="D108" s="133" t="inlineStr">
        <is>
          <t xml:space="preserve">    721 - Zdravotechnika</t>
        </is>
      </c>
      <c r="E108" s="134" t="n"/>
      <c r="F108" s="134" t="n"/>
      <c r="G108" s="134" t="n"/>
      <c r="H108" s="134" t="n"/>
      <c r="I108" s="134" t="n"/>
      <c r="J108" s="135">
        <f>J1385</f>
        <v/>
      </c>
      <c r="K108" s="10" t="n"/>
      <c r="L108" s="132" t="n"/>
      <c r="S108" s="10" t="n"/>
      <c r="T108" s="10" t="n"/>
      <c r="U108" s="10" t="n"/>
      <c r="V108" s="10" t="n"/>
      <c r="W108" s="10" t="n"/>
      <c r="X108" s="10" t="n"/>
      <c r="Y108" s="10" t="n"/>
      <c r="Z108" s="10" t="n"/>
      <c r="AA108" s="10" t="n"/>
      <c r="AB108" s="10" t="n"/>
      <c r="AC108" s="10" t="n"/>
      <c r="AD108" s="10" t="n"/>
      <c r="AE108" s="10" t="n"/>
    </row>
    <row r="109" ht="19.92" customFormat="1" customHeight="1" s="10">
      <c r="A109" s="10" t="n"/>
      <c r="B109" s="132" t="n"/>
      <c r="C109" s="10" t="n"/>
      <c r="D109" s="133" t="inlineStr">
        <is>
          <t xml:space="preserve">    723.1 - Zdravotechnika - plynovod</t>
        </is>
      </c>
      <c r="E109" s="134" t="n"/>
      <c r="F109" s="134" t="n"/>
      <c r="G109" s="134" t="n"/>
      <c r="H109" s="134" t="n"/>
      <c r="I109" s="134" t="n"/>
      <c r="J109" s="135">
        <f>J1394</f>
        <v/>
      </c>
      <c r="K109" s="10" t="n"/>
      <c r="L109" s="132" t="n"/>
      <c r="S109" s="10" t="n"/>
      <c r="T109" s="10" t="n"/>
      <c r="U109" s="10" t="n"/>
      <c r="V109" s="10" t="n"/>
      <c r="W109" s="10" t="n"/>
      <c r="X109" s="10" t="n"/>
      <c r="Y109" s="10" t="n"/>
      <c r="Z109" s="10" t="n"/>
      <c r="AA109" s="10" t="n"/>
      <c r="AB109" s="10" t="n"/>
      <c r="AC109" s="10" t="n"/>
      <c r="AD109" s="10" t="n"/>
      <c r="AE109" s="10" t="n"/>
    </row>
    <row r="110" ht="14.88" customFormat="1" customHeight="1" s="10">
      <c r="A110" s="10" t="n"/>
      <c r="B110" s="132" t="n"/>
      <c r="C110" s="10" t="n"/>
      <c r="D110" s="133" t="inlineStr">
        <is>
          <t xml:space="preserve">      723 - 1 - zemní práce</t>
        </is>
      </c>
      <c r="E110" s="134" t="n"/>
      <c r="F110" s="134" t="n"/>
      <c r="G110" s="134" t="n"/>
      <c r="H110" s="134" t="n"/>
      <c r="I110" s="134" t="n"/>
      <c r="J110" s="135">
        <f>J1395</f>
        <v/>
      </c>
      <c r="K110" s="10" t="n"/>
      <c r="L110" s="132" t="n"/>
      <c r="S110" s="10" t="n"/>
      <c r="T110" s="10" t="n"/>
      <c r="U110" s="10" t="n"/>
      <c r="V110" s="10" t="n"/>
      <c r="W110" s="10" t="n"/>
      <c r="X110" s="10" t="n"/>
      <c r="Y110" s="10" t="n"/>
      <c r="Z110" s="10" t="n"/>
      <c r="AA110" s="10" t="n"/>
      <c r="AB110" s="10" t="n"/>
      <c r="AC110" s="10" t="n"/>
      <c r="AD110" s="10" t="n"/>
      <c r="AE110" s="10" t="n"/>
    </row>
    <row r="111" ht="14.88" customFormat="1" customHeight="1" s="10">
      <c r="A111" s="10" t="n"/>
      <c r="B111" s="132" t="n"/>
      <c r="C111" s="10" t="n"/>
      <c r="D111" s="133" t="inlineStr">
        <is>
          <t xml:space="preserve">      723 - 2 - Základy,zvláštní zakládání_x000d_
</t>
        </is>
      </c>
      <c r="E111" s="134" t="n"/>
      <c r="F111" s="134" t="n"/>
      <c r="G111" s="134" t="n"/>
      <c r="H111" s="134" t="n"/>
      <c r="I111" s="134" t="n"/>
      <c r="J111" s="135">
        <f>J1410</f>
        <v/>
      </c>
      <c r="K111" s="10" t="n"/>
      <c r="L111" s="132" t="n"/>
      <c r="S111" s="10" t="n"/>
      <c r="T111" s="10" t="n"/>
      <c r="U111" s="10" t="n"/>
      <c r="V111" s="10" t="n"/>
      <c r="W111" s="10" t="n"/>
      <c r="X111" s="10" t="n"/>
      <c r="Y111" s="10" t="n"/>
      <c r="Z111" s="10" t="n"/>
      <c r="AA111" s="10" t="n"/>
      <c r="AB111" s="10" t="n"/>
      <c r="AC111" s="10" t="n"/>
      <c r="AD111" s="10" t="n"/>
      <c r="AE111" s="10" t="n"/>
    </row>
    <row r="112" ht="14.88" customFormat="1" customHeight="1" s="10">
      <c r="A112" s="10" t="n"/>
      <c r="B112" s="132" t="n"/>
      <c r="C112" s="10" t="n"/>
      <c r="D112" s="133" t="inlineStr">
        <is>
          <t xml:space="preserve">      723 - 4 - Trubní vedení_x000d_
</t>
        </is>
      </c>
      <c r="E112" s="134" t="n"/>
      <c r="F112" s="134" t="n"/>
      <c r="G112" s="134" t="n"/>
      <c r="H112" s="134" t="n"/>
      <c r="I112" s="134" t="n"/>
      <c r="J112" s="135">
        <f>J1413</f>
        <v/>
      </c>
      <c r="K112" s="10" t="n"/>
      <c r="L112" s="132" t="n"/>
      <c r="S112" s="10" t="n"/>
      <c r="T112" s="10" t="n"/>
      <c r="U112" s="10" t="n"/>
      <c r="V112" s="10" t="n"/>
      <c r="W112" s="10" t="n"/>
      <c r="X112" s="10" t="n"/>
      <c r="Y112" s="10" t="n"/>
      <c r="Z112" s="10" t="n"/>
      <c r="AA112" s="10" t="n"/>
      <c r="AB112" s="10" t="n"/>
      <c r="AC112" s="10" t="n"/>
      <c r="AD112" s="10" t="n"/>
      <c r="AE112" s="10" t="n"/>
    </row>
    <row r="113" ht="14.88" customFormat="1" customHeight="1" s="10">
      <c r="A113" s="10" t="n"/>
      <c r="B113" s="132" t="n"/>
      <c r="C113" s="10" t="n"/>
      <c r="D113" s="133" t="inlineStr">
        <is>
          <t xml:space="preserve">      723 - 5 - Přípočty_x000d_
</t>
        </is>
      </c>
      <c r="E113" s="134" t="n"/>
      <c r="F113" s="134" t="n"/>
      <c r="G113" s="134" t="n"/>
      <c r="H113" s="134" t="n"/>
      <c r="I113" s="134" t="n"/>
      <c r="J113" s="135">
        <f>J1424</f>
        <v/>
      </c>
      <c r="K113" s="10" t="n"/>
      <c r="L113" s="132" t="n"/>
      <c r="S113" s="10" t="n"/>
      <c r="T113" s="10" t="n"/>
      <c r="U113" s="10" t="n"/>
      <c r="V113" s="10" t="n"/>
      <c r="W113" s="10" t="n"/>
      <c r="X113" s="10" t="n"/>
      <c r="Y113" s="10" t="n"/>
      <c r="Z113" s="10" t="n"/>
      <c r="AA113" s="10" t="n"/>
      <c r="AB113" s="10" t="n"/>
      <c r="AC113" s="10" t="n"/>
      <c r="AD113" s="10" t="n"/>
      <c r="AE113" s="10" t="n"/>
    </row>
    <row r="114" ht="14.88" customFormat="1" customHeight="1" s="10">
      <c r="A114" s="10" t="n"/>
      <c r="B114" s="132" t="n"/>
      <c r="C114" s="10" t="n"/>
      <c r="D114" s="133" t="inlineStr">
        <is>
          <t xml:space="preserve">      723 - 7 - Staveništní přesun hmot_x000d_
</t>
        </is>
      </c>
      <c r="E114" s="134" t="n"/>
      <c r="F114" s="134" t="n"/>
      <c r="G114" s="134" t="n"/>
      <c r="H114" s="134" t="n"/>
      <c r="I114" s="134" t="n"/>
      <c r="J114" s="135">
        <f>J1427</f>
        <v/>
      </c>
      <c r="K114" s="10" t="n"/>
      <c r="L114" s="132" t="n"/>
      <c r="S114" s="10" t="n"/>
      <c r="T114" s="10" t="n"/>
      <c r="U114" s="10" t="n"/>
      <c r="V114" s="10" t="n"/>
      <c r="W114" s="10" t="n"/>
      <c r="X114" s="10" t="n"/>
      <c r="Y114" s="10" t="n"/>
      <c r="Z114" s="10" t="n"/>
      <c r="AA114" s="10" t="n"/>
      <c r="AB114" s="10" t="n"/>
      <c r="AC114" s="10" t="n"/>
      <c r="AD114" s="10" t="n"/>
      <c r="AE114" s="10" t="n"/>
    </row>
    <row r="115" ht="14.88" customFormat="1" customHeight="1" s="10">
      <c r="A115" s="10" t="n"/>
      <c r="B115" s="132" t="n"/>
      <c r="C115" s="10" t="n"/>
      <c r="D115" s="133" t="inlineStr">
        <is>
          <t xml:space="preserve">      723 - 8 - Vnitřní plynovod_x000d_
</t>
        </is>
      </c>
      <c r="E115" s="134" t="n"/>
      <c r="F115" s="134" t="n"/>
      <c r="G115" s="134" t="n"/>
      <c r="H115" s="134" t="n"/>
      <c r="I115" s="134" t="n"/>
      <c r="J115" s="135">
        <f>J1430</f>
        <v/>
      </c>
      <c r="K115" s="10" t="n"/>
      <c r="L115" s="132" t="n"/>
      <c r="S115" s="10" t="n"/>
      <c r="T115" s="10" t="n"/>
      <c r="U115" s="10" t="n"/>
      <c r="V115" s="10" t="n"/>
      <c r="W115" s="10" t="n"/>
      <c r="X115" s="10" t="n"/>
      <c r="Y115" s="10" t="n"/>
      <c r="Z115" s="10" t="n"/>
      <c r="AA115" s="10" t="n"/>
      <c r="AB115" s="10" t="n"/>
      <c r="AC115" s="10" t="n"/>
      <c r="AD115" s="10" t="n"/>
      <c r="AE115" s="10" t="n"/>
    </row>
    <row r="116" ht="14.88" customFormat="1" customHeight="1" s="10">
      <c r="A116" s="10" t="n"/>
      <c r="B116" s="132" t="n"/>
      <c r="C116" s="10" t="n"/>
      <c r="D116" s="133" t="inlineStr">
        <is>
          <t xml:space="preserve">      723 - 9 - Zařizovací předměty_x000d_
</t>
        </is>
      </c>
      <c r="E116" s="134" t="n"/>
      <c r="F116" s="134" t="n"/>
      <c r="G116" s="134" t="n"/>
      <c r="H116" s="134" t="n"/>
      <c r="I116" s="134" t="n"/>
      <c r="J116" s="135">
        <f>J1463</f>
        <v/>
      </c>
      <c r="K116" s="10" t="n"/>
      <c r="L116" s="132" t="n"/>
      <c r="S116" s="10" t="n"/>
      <c r="T116" s="10" t="n"/>
      <c r="U116" s="10" t="n"/>
      <c r="V116" s="10" t="n"/>
      <c r="W116" s="10" t="n"/>
      <c r="X116" s="10" t="n"/>
      <c r="Y116" s="10" t="n"/>
      <c r="Z116" s="10" t="n"/>
      <c r="AA116" s="10" t="n"/>
      <c r="AB116" s="10" t="n"/>
      <c r="AC116" s="10" t="n"/>
      <c r="AD116" s="10" t="n"/>
      <c r="AE116" s="10" t="n"/>
    </row>
    <row r="117" ht="14.88" customFormat="1" customHeight="1" s="10">
      <c r="A117" s="10" t="n"/>
      <c r="B117" s="132" t="n"/>
      <c r="C117" s="10" t="n"/>
      <c r="D117" s="133" t="inlineStr">
        <is>
          <t xml:space="preserve">      723 - 10 - Kotelny_x000d_
</t>
        </is>
      </c>
      <c r="E117" s="134" t="n"/>
      <c r="F117" s="134" t="n"/>
      <c r="G117" s="134" t="n"/>
      <c r="H117" s="134" t="n"/>
      <c r="I117" s="134" t="n"/>
      <c r="J117" s="135">
        <f>J1466</f>
        <v/>
      </c>
      <c r="K117" s="10" t="n"/>
      <c r="L117" s="132" t="n"/>
      <c r="S117" s="10" t="n"/>
      <c r="T117" s="10" t="n"/>
      <c r="U117" s="10" t="n"/>
      <c r="V117" s="10" t="n"/>
      <c r="W117" s="10" t="n"/>
      <c r="X117" s="10" t="n"/>
      <c r="Y117" s="10" t="n"/>
      <c r="Z117" s="10" t="n"/>
      <c r="AA117" s="10" t="n"/>
      <c r="AB117" s="10" t="n"/>
      <c r="AC117" s="10" t="n"/>
      <c r="AD117" s="10" t="n"/>
      <c r="AE117" s="10" t="n"/>
    </row>
    <row r="118" ht="14.88" customFormat="1" customHeight="1" s="10">
      <c r="A118" s="10" t="n"/>
      <c r="B118" s="132" t="n"/>
      <c r="C118" s="10" t="n"/>
      <c r="D118" s="133" t="inlineStr">
        <is>
          <t xml:space="preserve">      723 - 11 - Zemní práce při montážích_x000d_
</t>
        </is>
      </c>
      <c r="E118" s="134" t="n"/>
      <c r="F118" s="134" t="n"/>
      <c r="G118" s="134" t="n"/>
      <c r="H118" s="134" t="n"/>
      <c r="I118" s="134" t="n"/>
      <c r="J118" s="135">
        <f>J1469</f>
        <v/>
      </c>
      <c r="K118" s="10" t="n"/>
      <c r="L118" s="132" t="n"/>
      <c r="S118" s="10" t="n"/>
      <c r="T118" s="10" t="n"/>
      <c r="U118" s="10" t="n"/>
      <c r="V118" s="10" t="n"/>
      <c r="W118" s="10" t="n"/>
      <c r="X118" s="10" t="n"/>
      <c r="Y118" s="10" t="n"/>
      <c r="Z118" s="10" t="n"/>
      <c r="AA118" s="10" t="n"/>
      <c r="AB118" s="10" t="n"/>
      <c r="AC118" s="10" t="n"/>
      <c r="AD118" s="10" t="n"/>
      <c r="AE118" s="10" t="n"/>
    </row>
    <row r="119" ht="14.88" customFormat="1" customHeight="1" s="10">
      <c r="A119" s="10" t="n"/>
      <c r="B119" s="132" t="n"/>
      <c r="C119" s="10" t="n"/>
      <c r="D119" s="133" t="inlineStr">
        <is>
          <t xml:space="preserve">      723 - 12 - nátěry</t>
        </is>
      </c>
      <c r="E119" s="134" t="n"/>
      <c r="F119" s="134" t="n"/>
      <c r="G119" s="134" t="n"/>
      <c r="H119" s="134" t="n"/>
      <c r="I119" s="134" t="n"/>
      <c r="J119" s="135">
        <f>J1472</f>
        <v/>
      </c>
      <c r="K119" s="10" t="n"/>
      <c r="L119" s="132" t="n"/>
      <c r="S119" s="10" t="n"/>
      <c r="T119" s="10" t="n"/>
      <c r="U119" s="10" t="n"/>
      <c r="V119" s="10" t="n"/>
      <c r="W119" s="10" t="n"/>
      <c r="X119" s="10" t="n"/>
      <c r="Y119" s="10" t="n"/>
      <c r="Z119" s="10" t="n"/>
      <c r="AA119" s="10" t="n"/>
      <c r="AB119" s="10" t="n"/>
      <c r="AC119" s="10" t="n"/>
      <c r="AD119" s="10" t="n"/>
      <c r="AE119" s="10" t="n"/>
    </row>
    <row r="120" ht="19.92" customFormat="1" customHeight="1" s="10">
      <c r="A120" s="10" t="n"/>
      <c r="B120" s="132" t="n"/>
      <c r="C120" s="10" t="n"/>
      <c r="D120" s="133" t="inlineStr">
        <is>
          <t xml:space="preserve">    730 - Ústřední vytápění</t>
        </is>
      </c>
      <c r="E120" s="134" t="n"/>
      <c r="F120" s="134" t="n"/>
      <c r="G120" s="134" t="n"/>
      <c r="H120" s="134" t="n"/>
      <c r="I120" s="134" t="n"/>
      <c r="J120" s="135">
        <f>J1475</f>
        <v/>
      </c>
      <c r="K120" s="10" t="n"/>
      <c r="L120" s="132" t="n"/>
      <c r="S120" s="10" t="n"/>
      <c r="T120" s="10" t="n"/>
      <c r="U120" s="10" t="n"/>
      <c r="V120" s="10" t="n"/>
      <c r="W120" s="10" t="n"/>
      <c r="X120" s="10" t="n"/>
      <c r="Y120" s="10" t="n"/>
      <c r="Z120" s="10" t="n"/>
      <c r="AA120" s="10" t="n"/>
      <c r="AB120" s="10" t="n"/>
      <c r="AC120" s="10" t="n"/>
      <c r="AD120" s="10" t="n"/>
      <c r="AE120" s="10" t="n"/>
    </row>
    <row r="121" ht="19.92" customFormat="1" customHeight="1" s="10">
      <c r="A121" s="10" t="n"/>
      <c r="B121" s="132" t="n"/>
      <c r="C121" s="10" t="n"/>
      <c r="D121" s="133" t="inlineStr">
        <is>
          <t xml:space="preserve">    740 - Elektromontáže </t>
        </is>
      </c>
      <c r="E121" s="134" t="n"/>
      <c r="F121" s="134" t="n"/>
      <c r="G121" s="134" t="n"/>
      <c r="H121" s="134" t="n"/>
      <c r="I121" s="134" t="n"/>
      <c r="J121" s="135">
        <f>J1486</f>
        <v/>
      </c>
      <c r="K121" s="10" t="n"/>
      <c r="L121" s="132" t="n"/>
      <c r="S121" s="10" t="n"/>
      <c r="T121" s="10" t="n"/>
      <c r="U121" s="10" t="n"/>
      <c r="V121" s="10" t="n"/>
      <c r="W121" s="10" t="n"/>
      <c r="X121" s="10" t="n"/>
      <c r="Y121" s="10" t="n"/>
      <c r="Z121" s="10" t="n"/>
      <c r="AA121" s="10" t="n"/>
      <c r="AB121" s="10" t="n"/>
      <c r="AC121" s="10" t="n"/>
      <c r="AD121" s="10" t="n"/>
      <c r="AE121" s="10" t="n"/>
    </row>
    <row r="122" ht="19.92" customFormat="1" customHeight="1" s="10">
      <c r="A122" s="10" t="n"/>
      <c r="B122" s="132" t="n"/>
      <c r="C122" s="10" t="n"/>
      <c r="D122" s="133" t="inlineStr">
        <is>
          <t xml:space="preserve">    751 - Vzduchotechnika</t>
        </is>
      </c>
      <c r="E122" s="134" t="n"/>
      <c r="F122" s="134" t="n"/>
      <c r="G122" s="134" t="n"/>
      <c r="H122" s="134" t="n"/>
      <c r="I122" s="134" t="n"/>
      <c r="J122" s="135">
        <f>J1501</f>
        <v/>
      </c>
      <c r="K122" s="10" t="n"/>
      <c r="L122" s="132" t="n"/>
      <c r="S122" s="10" t="n"/>
      <c r="T122" s="10" t="n"/>
      <c r="U122" s="10" t="n"/>
      <c r="V122" s="10" t="n"/>
      <c r="W122" s="10" t="n"/>
      <c r="X122" s="10" t="n"/>
      <c r="Y122" s="10" t="n"/>
      <c r="Z122" s="10" t="n"/>
      <c r="AA122" s="10" t="n"/>
      <c r="AB122" s="10" t="n"/>
      <c r="AC122" s="10" t="n"/>
      <c r="AD122" s="10" t="n"/>
      <c r="AE122" s="10" t="n"/>
    </row>
    <row r="123" ht="19.92" customFormat="1" customHeight="1" s="10">
      <c r="A123" s="10" t="n"/>
      <c r="B123" s="132" t="n"/>
      <c r="C123" s="10" t="n"/>
      <c r="D123" s="133" t="inlineStr">
        <is>
          <t xml:space="preserve">    762 - Konstrukce tesařské</t>
        </is>
      </c>
      <c r="E123" s="134" t="n"/>
      <c r="F123" s="134" t="n"/>
      <c r="G123" s="134" t="n"/>
      <c r="H123" s="134" t="n"/>
      <c r="I123" s="134" t="n"/>
      <c r="J123" s="135">
        <f>J1504</f>
        <v/>
      </c>
      <c r="K123" s="10" t="n"/>
      <c r="L123" s="132" t="n"/>
      <c r="S123" s="10" t="n"/>
      <c r="T123" s="10" t="n"/>
      <c r="U123" s="10" t="n"/>
      <c r="V123" s="10" t="n"/>
      <c r="W123" s="10" t="n"/>
      <c r="X123" s="10" t="n"/>
      <c r="Y123" s="10" t="n"/>
      <c r="Z123" s="10" t="n"/>
      <c r="AA123" s="10" t="n"/>
      <c r="AB123" s="10" t="n"/>
      <c r="AC123" s="10" t="n"/>
      <c r="AD123" s="10" t="n"/>
      <c r="AE123" s="10" t="n"/>
    </row>
    <row r="124" ht="19.92" customFormat="1" customHeight="1" s="10">
      <c r="A124" s="10" t="n"/>
      <c r="B124" s="132" t="n"/>
      <c r="C124" s="10" t="n"/>
      <c r="D124" s="133" t="inlineStr">
        <is>
          <t xml:space="preserve">    763 - Konstrukce suché výstavby</t>
        </is>
      </c>
      <c r="E124" s="134" t="n"/>
      <c r="F124" s="134" t="n"/>
      <c r="G124" s="134" t="n"/>
      <c r="H124" s="134" t="n"/>
      <c r="I124" s="134" t="n"/>
      <c r="J124" s="135">
        <f>J1628</f>
        <v/>
      </c>
      <c r="K124" s="10" t="n"/>
      <c r="L124" s="132" t="n"/>
      <c r="S124" s="10" t="n"/>
      <c r="T124" s="10" t="n"/>
      <c r="U124" s="10" t="n"/>
      <c r="V124" s="10" t="n"/>
      <c r="W124" s="10" t="n"/>
      <c r="X124" s="10" t="n"/>
      <c r="Y124" s="10" t="n"/>
      <c r="Z124" s="10" t="n"/>
      <c r="AA124" s="10" t="n"/>
      <c r="AB124" s="10" t="n"/>
      <c r="AC124" s="10" t="n"/>
      <c r="AD124" s="10" t="n"/>
      <c r="AE124" s="10" t="n"/>
    </row>
    <row r="125" ht="19.92" customFormat="1" customHeight="1" s="10">
      <c r="A125" s="10" t="n"/>
      <c r="B125" s="132" t="n"/>
      <c r="C125" s="10" t="n"/>
      <c r="D125" s="133" t="inlineStr">
        <is>
          <t xml:space="preserve">    764 - Konstrukce klempířské</t>
        </is>
      </c>
      <c r="E125" s="134" t="n"/>
      <c r="F125" s="134" t="n"/>
      <c r="G125" s="134" t="n"/>
      <c r="H125" s="134" t="n"/>
      <c r="I125" s="134" t="n"/>
      <c r="J125" s="135">
        <f>J1792</f>
        <v/>
      </c>
      <c r="K125" s="10" t="n"/>
      <c r="L125" s="132" t="n"/>
      <c r="S125" s="10" t="n"/>
      <c r="T125" s="10" t="n"/>
      <c r="U125" s="10" t="n"/>
      <c r="V125" s="10" t="n"/>
      <c r="W125" s="10" t="n"/>
      <c r="X125" s="10" t="n"/>
      <c r="Y125" s="10" t="n"/>
      <c r="Z125" s="10" t="n"/>
      <c r="AA125" s="10" t="n"/>
      <c r="AB125" s="10" t="n"/>
      <c r="AC125" s="10" t="n"/>
      <c r="AD125" s="10" t="n"/>
      <c r="AE125" s="10" t="n"/>
    </row>
    <row r="126" ht="19.92" customFormat="1" customHeight="1" s="10">
      <c r="A126" s="10" t="n"/>
      <c r="B126" s="132" t="n"/>
      <c r="C126" s="10" t="n"/>
      <c r="D126" s="133" t="inlineStr">
        <is>
          <t xml:space="preserve">    765 - Krytina skládaná</t>
        </is>
      </c>
      <c r="E126" s="134" t="n"/>
      <c r="F126" s="134" t="n"/>
      <c r="G126" s="134" t="n"/>
      <c r="H126" s="134" t="n"/>
      <c r="I126" s="134" t="n"/>
      <c r="J126" s="135">
        <f>J1857</f>
        <v/>
      </c>
      <c r="K126" s="10" t="n"/>
      <c r="L126" s="132" t="n"/>
      <c r="S126" s="10" t="n"/>
      <c r="T126" s="10" t="n"/>
      <c r="U126" s="10" t="n"/>
      <c r="V126" s="10" t="n"/>
      <c r="W126" s="10" t="n"/>
      <c r="X126" s="10" t="n"/>
      <c r="Y126" s="10" t="n"/>
      <c r="Z126" s="10" t="n"/>
      <c r="AA126" s="10" t="n"/>
      <c r="AB126" s="10" t="n"/>
      <c r="AC126" s="10" t="n"/>
      <c r="AD126" s="10" t="n"/>
      <c r="AE126" s="10" t="n"/>
    </row>
    <row r="127" ht="19.92" customFormat="1" customHeight="1" s="10">
      <c r="A127" s="10" t="n"/>
      <c r="B127" s="132" t="n"/>
      <c r="C127" s="10" t="n"/>
      <c r="D127" s="133" t="inlineStr">
        <is>
          <t xml:space="preserve">    766 - Konstrukce truhlářské</t>
        </is>
      </c>
      <c r="E127" s="134" t="n"/>
      <c r="F127" s="134" t="n"/>
      <c r="G127" s="134" t="n"/>
      <c r="H127" s="134" t="n"/>
      <c r="I127" s="134" t="n"/>
      <c r="J127" s="135">
        <f>J2009</f>
        <v/>
      </c>
      <c r="K127" s="10" t="n"/>
      <c r="L127" s="132" t="n"/>
      <c r="S127" s="10" t="n"/>
      <c r="T127" s="10" t="n"/>
      <c r="U127" s="10" t="n"/>
      <c r="V127" s="10" t="n"/>
      <c r="W127" s="10" t="n"/>
      <c r="X127" s="10" t="n"/>
      <c r="Y127" s="10" t="n"/>
      <c r="Z127" s="10" t="n"/>
      <c r="AA127" s="10" t="n"/>
      <c r="AB127" s="10" t="n"/>
      <c r="AC127" s="10" t="n"/>
      <c r="AD127" s="10" t="n"/>
      <c r="AE127" s="10" t="n"/>
    </row>
    <row r="128" ht="19.92" customFormat="1" customHeight="1" s="10">
      <c r="A128" s="10" t="n"/>
      <c r="B128" s="132" t="n"/>
      <c r="C128" s="10" t="n"/>
      <c r="D128" s="133" t="inlineStr">
        <is>
          <t xml:space="preserve">    767 - Konstrukce zámečnické</t>
        </is>
      </c>
      <c r="E128" s="134" t="n"/>
      <c r="F128" s="134" t="n"/>
      <c r="G128" s="134" t="n"/>
      <c r="H128" s="134" t="n"/>
      <c r="I128" s="134" t="n"/>
      <c r="J128" s="135">
        <f>J2180</f>
        <v/>
      </c>
      <c r="K128" s="10" t="n"/>
      <c r="L128" s="132" t="n"/>
      <c r="S128" s="10" t="n"/>
      <c r="T128" s="10" t="n"/>
      <c r="U128" s="10" t="n"/>
      <c r="V128" s="10" t="n"/>
      <c r="W128" s="10" t="n"/>
      <c r="X128" s="10" t="n"/>
      <c r="Y128" s="10" t="n"/>
      <c r="Z128" s="10" t="n"/>
      <c r="AA128" s="10" t="n"/>
      <c r="AB128" s="10" t="n"/>
      <c r="AC128" s="10" t="n"/>
      <c r="AD128" s="10" t="n"/>
      <c r="AE128" s="10" t="n"/>
    </row>
    <row r="129" ht="19.92" customFormat="1" customHeight="1" s="10">
      <c r="A129" s="10" t="n"/>
      <c r="B129" s="132" t="n"/>
      <c r="C129" s="10" t="n"/>
      <c r="D129" s="133" t="inlineStr">
        <is>
          <t xml:space="preserve">    771 - Podlahy z dlaždic</t>
        </is>
      </c>
      <c r="E129" s="134" t="n"/>
      <c r="F129" s="134" t="n"/>
      <c r="G129" s="134" t="n"/>
      <c r="H129" s="134" t="n"/>
      <c r="I129" s="134" t="n"/>
      <c r="J129" s="135">
        <f>J2192</f>
        <v/>
      </c>
      <c r="K129" s="10" t="n"/>
      <c r="L129" s="132" t="n"/>
      <c r="S129" s="10" t="n"/>
      <c r="T129" s="10" t="n"/>
      <c r="U129" s="10" t="n"/>
      <c r="V129" s="10" t="n"/>
      <c r="W129" s="10" t="n"/>
      <c r="X129" s="10" t="n"/>
      <c r="Y129" s="10" t="n"/>
      <c r="Z129" s="10" t="n"/>
      <c r="AA129" s="10" t="n"/>
      <c r="AB129" s="10" t="n"/>
      <c r="AC129" s="10" t="n"/>
      <c r="AD129" s="10" t="n"/>
      <c r="AE129" s="10" t="n"/>
    </row>
    <row r="130" ht="19.92" customFormat="1" customHeight="1" s="10">
      <c r="A130" s="10" t="n"/>
      <c r="B130" s="132" t="n"/>
      <c r="C130" s="10" t="n"/>
      <c r="D130" s="133" t="inlineStr">
        <is>
          <t xml:space="preserve">    775 - Podlahy skládané</t>
        </is>
      </c>
      <c r="E130" s="134" t="n"/>
      <c r="F130" s="134" t="n"/>
      <c r="G130" s="134" t="n"/>
      <c r="H130" s="134" t="n"/>
      <c r="I130" s="134" t="n"/>
      <c r="J130" s="135">
        <f>J2250</f>
        <v/>
      </c>
      <c r="K130" s="10" t="n"/>
      <c r="L130" s="132" t="n"/>
      <c r="S130" s="10" t="n"/>
      <c r="T130" s="10" t="n"/>
      <c r="U130" s="10" t="n"/>
      <c r="V130" s="10" t="n"/>
      <c r="W130" s="10" t="n"/>
      <c r="X130" s="10" t="n"/>
      <c r="Y130" s="10" t="n"/>
      <c r="Z130" s="10" t="n"/>
      <c r="AA130" s="10" t="n"/>
      <c r="AB130" s="10" t="n"/>
      <c r="AC130" s="10" t="n"/>
      <c r="AD130" s="10" t="n"/>
      <c r="AE130" s="10" t="n"/>
    </row>
    <row r="131" ht="19.92" customFormat="1" customHeight="1" s="10">
      <c r="A131" s="10" t="n"/>
      <c r="B131" s="132" t="n"/>
      <c r="C131" s="10" t="n"/>
      <c r="D131" s="133" t="inlineStr">
        <is>
          <t xml:space="preserve">    776 - Podlahy povlakové</t>
        </is>
      </c>
      <c r="E131" s="134" t="n"/>
      <c r="F131" s="134" t="n"/>
      <c r="G131" s="134" t="n"/>
      <c r="H131" s="134" t="n"/>
      <c r="I131" s="134" t="n"/>
      <c r="J131" s="135">
        <f>J2294</f>
        <v/>
      </c>
      <c r="K131" s="10" t="n"/>
      <c r="L131" s="132" t="n"/>
      <c r="S131" s="10" t="n"/>
      <c r="T131" s="10" t="n"/>
      <c r="U131" s="10" t="n"/>
      <c r="V131" s="10" t="n"/>
      <c r="W131" s="10" t="n"/>
      <c r="X131" s="10" t="n"/>
      <c r="Y131" s="10" t="n"/>
      <c r="Z131" s="10" t="n"/>
      <c r="AA131" s="10" t="n"/>
      <c r="AB131" s="10" t="n"/>
      <c r="AC131" s="10" t="n"/>
      <c r="AD131" s="10" t="n"/>
      <c r="AE131" s="10" t="n"/>
    </row>
    <row r="132" ht="19.92" customFormat="1" customHeight="1" s="10">
      <c r="A132" s="10" t="n"/>
      <c r="B132" s="132" t="n"/>
      <c r="C132" s="10" t="n"/>
      <c r="D132" s="133" t="inlineStr">
        <is>
          <t xml:space="preserve">    781 - Dokončovací práce - obklady</t>
        </is>
      </c>
      <c r="E132" s="134" t="n"/>
      <c r="F132" s="134" t="n"/>
      <c r="G132" s="134" t="n"/>
      <c r="H132" s="134" t="n"/>
      <c r="I132" s="134" t="n"/>
      <c r="J132" s="135">
        <f>J2300</f>
        <v/>
      </c>
      <c r="K132" s="10" t="n"/>
      <c r="L132" s="132" t="n"/>
      <c r="S132" s="10" t="n"/>
      <c r="T132" s="10" t="n"/>
      <c r="U132" s="10" t="n"/>
      <c r="V132" s="10" t="n"/>
      <c r="W132" s="10" t="n"/>
      <c r="X132" s="10" t="n"/>
      <c r="Y132" s="10" t="n"/>
      <c r="Z132" s="10" t="n"/>
      <c r="AA132" s="10" t="n"/>
      <c r="AB132" s="10" t="n"/>
      <c r="AC132" s="10" t="n"/>
      <c r="AD132" s="10" t="n"/>
      <c r="AE132" s="10" t="n"/>
    </row>
    <row r="133" ht="19.92" customFormat="1" customHeight="1" s="10">
      <c r="A133" s="10" t="n"/>
      <c r="B133" s="132" t="n"/>
      <c r="C133" s="10" t="n"/>
      <c r="D133" s="133" t="inlineStr">
        <is>
          <t xml:space="preserve">    783 - Dokončovací práce - nátěry</t>
        </is>
      </c>
      <c r="E133" s="134" t="n"/>
      <c r="F133" s="134" t="n"/>
      <c r="G133" s="134" t="n"/>
      <c r="H133" s="134" t="n"/>
      <c r="I133" s="134" t="n"/>
      <c r="J133" s="135">
        <f>J2390</f>
        <v/>
      </c>
      <c r="K133" s="10" t="n"/>
      <c r="L133" s="132" t="n"/>
      <c r="S133" s="10" t="n"/>
      <c r="T133" s="10" t="n"/>
      <c r="U133" s="10" t="n"/>
      <c r="V133" s="10" t="n"/>
      <c r="W133" s="10" t="n"/>
      <c r="X133" s="10" t="n"/>
      <c r="Y133" s="10" t="n"/>
      <c r="Z133" s="10" t="n"/>
      <c r="AA133" s="10" t="n"/>
      <c r="AB133" s="10" t="n"/>
      <c r="AC133" s="10" t="n"/>
      <c r="AD133" s="10" t="n"/>
      <c r="AE133" s="10" t="n"/>
    </row>
    <row r="134" ht="19.92" customFormat="1" customHeight="1" s="10">
      <c r="A134" s="10" t="n"/>
      <c r="B134" s="132" t="n"/>
      <c r="C134" s="10" t="n"/>
      <c r="D134" s="133" t="inlineStr">
        <is>
          <t xml:space="preserve">    784 - Dokončovací práce - malby a tapety</t>
        </is>
      </c>
      <c r="E134" s="134" t="n"/>
      <c r="F134" s="134" t="n"/>
      <c r="G134" s="134" t="n"/>
      <c r="H134" s="134" t="n"/>
      <c r="I134" s="134" t="n"/>
      <c r="J134" s="135">
        <f>J2439</f>
        <v/>
      </c>
      <c r="K134" s="10" t="n"/>
      <c r="L134" s="132" t="n"/>
      <c r="S134" s="10" t="n"/>
      <c r="T134" s="10" t="n"/>
      <c r="U134" s="10" t="n"/>
      <c r="V134" s="10" t="n"/>
      <c r="W134" s="10" t="n"/>
      <c r="X134" s="10" t="n"/>
      <c r="Y134" s="10" t="n"/>
      <c r="Z134" s="10" t="n"/>
      <c r="AA134" s="10" t="n"/>
      <c r="AB134" s="10" t="n"/>
      <c r="AC134" s="10" t="n"/>
      <c r="AD134" s="10" t="n"/>
      <c r="AE134" s="10" t="n"/>
    </row>
    <row r="135" ht="24.96" customFormat="1" customHeight="1" s="9">
      <c r="A135" s="9" t="n"/>
      <c r="B135" s="128" t="n"/>
      <c r="C135" s="9" t="n"/>
      <c r="D135" s="129" t="inlineStr">
        <is>
          <t>HZS - Hodinové zúčtovací sazby</t>
        </is>
      </c>
      <c r="E135" s="130" t="n"/>
      <c r="F135" s="130" t="n"/>
      <c r="G135" s="130" t="n"/>
      <c r="H135" s="130" t="n"/>
      <c r="I135" s="130" t="n"/>
      <c r="J135" s="131">
        <f>J2471</f>
        <v/>
      </c>
      <c r="K135" s="9" t="n"/>
      <c r="L135" s="128" t="n"/>
      <c r="S135" s="9" t="n"/>
      <c r="T135" s="9" t="n"/>
      <c r="U135" s="9" t="n"/>
      <c r="V135" s="9" t="n"/>
      <c r="W135" s="9" t="n"/>
      <c r="X135" s="9" t="n"/>
      <c r="Y135" s="9" t="n"/>
      <c r="Z135" s="9" t="n"/>
      <c r="AA135" s="9" t="n"/>
      <c r="AB135" s="9" t="n"/>
      <c r="AC135" s="9" t="n"/>
      <c r="AD135" s="9" t="n"/>
      <c r="AE135" s="9" t="n"/>
    </row>
    <row r="136" ht="24.96" customFormat="1" customHeight="1" s="9">
      <c r="A136" s="9" t="n"/>
      <c r="B136" s="128" t="n"/>
      <c r="C136" s="9" t="n"/>
      <c r="D136" s="129" t="inlineStr">
        <is>
          <t>VRN - Vedlejší rozpočtové náklady</t>
        </is>
      </c>
      <c r="E136" s="130" t="n"/>
      <c r="F136" s="130" t="n"/>
      <c r="G136" s="130" t="n"/>
      <c r="H136" s="130" t="n"/>
      <c r="I136" s="130" t="n"/>
      <c r="J136" s="131">
        <f>J2478</f>
        <v/>
      </c>
      <c r="K136" s="9" t="n"/>
      <c r="L136" s="128" t="n"/>
      <c r="S136" s="9" t="n"/>
      <c r="T136" s="9" t="n"/>
      <c r="U136" s="9" t="n"/>
      <c r="V136" s="9" t="n"/>
      <c r="W136" s="9" t="n"/>
      <c r="X136" s="9" t="n"/>
      <c r="Y136" s="9" t="n"/>
      <c r="Z136" s="9" t="n"/>
      <c r="AA136" s="9" t="n"/>
      <c r="AB136" s="9" t="n"/>
      <c r="AC136" s="9" t="n"/>
      <c r="AD136" s="9" t="n"/>
      <c r="AE136" s="9" t="n"/>
    </row>
    <row r="137" ht="19.92" customFormat="1" customHeight="1" s="10">
      <c r="A137" s="10" t="n"/>
      <c r="B137" s="132" t="n"/>
      <c r="C137" s="10" t="n"/>
      <c r="D137" s="133" t="inlineStr">
        <is>
          <t xml:space="preserve">    VRN1 - Průzkumné, geodetické a projektové práce</t>
        </is>
      </c>
      <c r="E137" s="134" t="n"/>
      <c r="F137" s="134" t="n"/>
      <c r="G137" s="134" t="n"/>
      <c r="H137" s="134" t="n"/>
      <c r="I137" s="134" t="n"/>
      <c r="J137" s="135">
        <f>J2481</f>
        <v/>
      </c>
      <c r="K137" s="10" t="n"/>
      <c r="L137" s="132" t="n"/>
      <c r="S137" s="10" t="n"/>
      <c r="T137" s="10" t="n"/>
      <c r="U137" s="10" t="n"/>
      <c r="V137" s="10" t="n"/>
      <c r="W137" s="10" t="n"/>
      <c r="X137" s="10" t="n"/>
      <c r="Y137" s="10" t="n"/>
      <c r="Z137" s="10" t="n"/>
      <c r="AA137" s="10" t="n"/>
      <c r="AB137" s="10" t="n"/>
      <c r="AC137" s="10" t="n"/>
      <c r="AD137" s="10" t="n"/>
      <c r="AE137" s="10" t="n"/>
    </row>
    <row r="138" ht="19.92" customFormat="1" customHeight="1" s="10">
      <c r="A138" s="10" t="n"/>
      <c r="B138" s="132" t="n"/>
      <c r="C138" s="10" t="n"/>
      <c r="D138" s="133" t="inlineStr">
        <is>
          <t xml:space="preserve">    VRN3 - Zařízení staveniště</t>
        </is>
      </c>
      <c r="E138" s="134" t="n"/>
      <c r="F138" s="134" t="n"/>
      <c r="G138" s="134" t="n"/>
      <c r="H138" s="134" t="n"/>
      <c r="I138" s="134" t="n"/>
      <c r="J138" s="135">
        <f>J2489</f>
        <v/>
      </c>
      <c r="K138" s="10" t="n"/>
      <c r="L138" s="132" t="n"/>
      <c r="S138" s="10" t="n"/>
      <c r="T138" s="10" t="n"/>
      <c r="U138" s="10" t="n"/>
      <c r="V138" s="10" t="n"/>
      <c r="W138" s="10" t="n"/>
      <c r="X138" s="10" t="n"/>
      <c r="Y138" s="10" t="n"/>
      <c r="Z138" s="10" t="n"/>
      <c r="AA138" s="10" t="n"/>
      <c r="AB138" s="10" t="n"/>
      <c r="AC138" s="10" t="n"/>
      <c r="AD138" s="10" t="n"/>
      <c r="AE138" s="10" t="n"/>
    </row>
    <row r="139" ht="19.92" customFormat="1" customHeight="1" s="10">
      <c r="A139" s="10" t="n"/>
      <c r="B139" s="132" t="n"/>
      <c r="C139" s="10" t="n"/>
      <c r="D139" s="133" t="inlineStr">
        <is>
          <t xml:space="preserve">    VRN4 - Inženýrská činnost</t>
        </is>
      </c>
      <c r="E139" s="134" t="n"/>
      <c r="F139" s="134" t="n"/>
      <c r="G139" s="134" t="n"/>
      <c r="H139" s="134" t="n"/>
      <c r="I139" s="134" t="n"/>
      <c r="J139" s="135">
        <f>J2492</f>
        <v/>
      </c>
      <c r="K139" s="10" t="n"/>
      <c r="L139" s="132" t="n"/>
      <c r="S139" s="10" t="n"/>
      <c r="T139" s="10" t="n"/>
      <c r="U139" s="10" t="n"/>
      <c r="V139" s="10" t="n"/>
      <c r="W139" s="10" t="n"/>
      <c r="X139" s="10" t="n"/>
      <c r="Y139" s="10" t="n"/>
      <c r="Z139" s="10" t="n"/>
      <c r="AA139" s="10" t="n"/>
      <c r="AB139" s="10" t="n"/>
      <c r="AC139" s="10" t="n"/>
      <c r="AD139" s="10" t="n"/>
      <c r="AE139" s="10" t="n"/>
    </row>
    <row r="140" ht="19.92" customFormat="1" customHeight="1" s="10">
      <c r="A140" s="10" t="n"/>
      <c r="B140" s="132" t="n"/>
      <c r="C140" s="10" t="n"/>
      <c r="D140" s="133" t="inlineStr">
        <is>
          <t xml:space="preserve">    VRN7 - Provozní vlivy</t>
        </is>
      </c>
      <c r="E140" s="134" t="n"/>
      <c r="F140" s="134" t="n"/>
      <c r="G140" s="134" t="n"/>
      <c r="H140" s="134" t="n"/>
      <c r="I140" s="134" t="n"/>
      <c r="J140" s="135">
        <f>J2499</f>
        <v/>
      </c>
      <c r="K140" s="10" t="n"/>
      <c r="L140" s="132" t="n"/>
      <c r="S140" s="10" t="n"/>
      <c r="T140" s="10" t="n"/>
      <c r="U140" s="10" t="n"/>
      <c r="V140" s="10" t="n"/>
      <c r="W140" s="10" t="n"/>
      <c r="X140" s="10" t="n"/>
      <c r="Y140" s="10" t="n"/>
      <c r="Z140" s="10" t="n"/>
      <c r="AA140" s="10" t="n"/>
      <c r="AB140" s="10" t="n"/>
      <c r="AC140" s="10" t="n"/>
      <c r="AD140" s="10" t="n"/>
      <c r="AE140" s="10" t="n"/>
    </row>
    <row r="141" ht="19.92" customFormat="1" customHeight="1" s="10">
      <c r="A141" s="10" t="n"/>
      <c r="B141" s="132" t="n"/>
      <c r="C141" s="10" t="n"/>
      <c r="D141" s="133" t="inlineStr">
        <is>
          <t xml:space="preserve">    VRN9 - Ostatní náklady</t>
        </is>
      </c>
      <c r="E141" s="134" t="n"/>
      <c r="F141" s="134" t="n"/>
      <c r="G141" s="134" t="n"/>
      <c r="H141" s="134" t="n"/>
      <c r="I141" s="134" t="n"/>
      <c r="J141" s="135">
        <f>J2508</f>
        <v/>
      </c>
      <c r="K141" s="10" t="n"/>
      <c r="L141" s="132" t="n"/>
      <c r="S141" s="10" t="n"/>
      <c r="T141" s="10" t="n"/>
      <c r="U141" s="10" t="n"/>
      <c r="V141" s="10" t="n"/>
      <c r="W141" s="10" t="n"/>
      <c r="X141" s="10" t="n"/>
      <c r="Y141" s="10" t="n"/>
      <c r="Z141" s="10" t="n"/>
      <c r="AA141" s="10" t="n"/>
      <c r="AB141" s="10" t="n"/>
      <c r="AC141" s="10" t="n"/>
      <c r="AD141" s="10" t="n"/>
      <c r="AE141" s="10" t="n"/>
    </row>
    <row r="142" ht="21.84" customFormat="1" customHeight="1" s="174">
      <c r="A142" s="174" t="n"/>
      <c r="B142" s="48" t="n"/>
      <c r="C142" s="174" t="n"/>
      <c r="D142" s="174" t="n"/>
      <c r="E142" s="174" t="n"/>
      <c r="F142" s="174" t="n"/>
      <c r="G142" s="174" t="n"/>
      <c r="H142" s="174" t="n"/>
      <c r="I142" s="174" t="n"/>
      <c r="J142" s="174" t="n"/>
      <c r="K142" s="174" t="n"/>
      <c r="L142" s="48" t="n"/>
      <c r="S142" s="174" t="n"/>
      <c r="T142" s="174" t="n"/>
      <c r="U142" s="174" t="n"/>
      <c r="V142" s="174" t="n"/>
      <c r="W142" s="174" t="n"/>
      <c r="X142" s="174" t="n"/>
      <c r="Y142" s="174" t="n"/>
      <c r="Z142" s="174" t="n"/>
      <c r="AA142" s="174" t="n"/>
      <c r="AB142" s="174" t="n"/>
      <c r="AC142" s="174" t="n"/>
      <c r="AD142" s="174" t="n"/>
      <c r="AE142" s="174" t="n"/>
    </row>
    <row r="143" ht="6.96" customFormat="1" customHeight="1" s="174">
      <c r="A143" s="174" t="n"/>
      <c r="B143" s="53" t="n"/>
      <c r="C143" s="54" t="n"/>
      <c r="D143" s="54" t="n"/>
      <c r="E143" s="54" t="n"/>
      <c r="F143" s="54" t="n"/>
      <c r="G143" s="54" t="n"/>
      <c r="H143" s="54" t="n"/>
      <c r="I143" s="54" t="n"/>
      <c r="J143" s="54" t="n"/>
      <c r="K143" s="54" t="n"/>
      <c r="L143" s="48" t="n"/>
      <c r="S143" s="174" t="n"/>
      <c r="T143" s="174" t="n"/>
      <c r="U143" s="174" t="n"/>
      <c r="V143" s="174" t="n"/>
      <c r="W143" s="174" t="n"/>
      <c r="X143" s="174" t="n"/>
      <c r="Y143" s="174" t="n"/>
      <c r="Z143" s="174" t="n"/>
      <c r="AA143" s="174" t="n"/>
      <c r="AB143" s="174" t="n"/>
      <c r="AC143" s="174" t="n"/>
      <c r="AD143" s="174" t="n"/>
      <c r="AE143" s="174" t="n"/>
    </row>
    <row r="144"/>
    <row r="145"/>
    <row r="146"/>
    <row r="147" ht="6.96" customFormat="1" customHeight="1" s="174">
      <c r="A147" s="174" t="n"/>
      <c r="B147" s="55" t="n"/>
      <c r="C147" s="56" t="n"/>
      <c r="D147" s="56" t="n"/>
      <c r="E147" s="56" t="n"/>
      <c r="F147" s="56" t="n"/>
      <c r="G147" s="56" t="n"/>
      <c r="H147" s="56" t="n"/>
      <c r="I147" s="56" t="n"/>
      <c r="J147" s="56" t="n"/>
      <c r="K147" s="56" t="n"/>
      <c r="L147" s="48" t="n"/>
      <c r="S147" s="174" t="n"/>
      <c r="T147" s="174" t="n"/>
      <c r="U147" s="174" t="n"/>
      <c r="V147" s="174" t="n"/>
      <c r="W147" s="174" t="n"/>
      <c r="X147" s="174" t="n"/>
      <c r="Y147" s="174" t="n"/>
      <c r="Z147" s="174" t="n"/>
      <c r="AA147" s="174" t="n"/>
      <c r="AB147" s="174" t="n"/>
      <c r="AC147" s="174" t="n"/>
      <c r="AD147" s="174" t="n"/>
      <c r="AE147" s="174" t="n"/>
    </row>
    <row r="148" ht="24.96" customFormat="1" customHeight="1" s="174">
      <c r="A148" s="174" t="n"/>
      <c r="B148" s="48" t="n"/>
      <c r="C148" s="23" t="inlineStr">
        <is>
          <t>SOUPIS PRACÍ</t>
        </is>
      </c>
      <c r="D148" s="174" t="n"/>
      <c r="E148" s="174" t="n"/>
      <c r="F148" s="174" t="n"/>
      <c r="G148" s="174" t="n"/>
      <c r="H148" s="174" t="n"/>
      <c r="I148" s="174" t="n"/>
      <c r="J148" s="174" t="n"/>
      <c r="K148" s="174" t="n"/>
      <c r="L148" s="48" t="n"/>
      <c r="S148" s="174" t="n"/>
      <c r="T148" s="174" t="n"/>
      <c r="U148" s="174" t="n"/>
      <c r="V148" s="174" t="n"/>
      <c r="W148" s="174" t="n"/>
      <c r="X148" s="174" t="n"/>
      <c r="Y148" s="174" t="n"/>
      <c r="Z148" s="174" t="n"/>
      <c r="AA148" s="174" t="n"/>
      <c r="AB148" s="174" t="n"/>
      <c r="AC148" s="174" t="n"/>
      <c r="AD148" s="174" t="n"/>
      <c r="AE148" s="174" t="n"/>
    </row>
    <row r="149" ht="6.96" customFormat="1" customHeight="1" s="174">
      <c r="A149" s="174" t="n"/>
      <c r="B149" s="48" t="n"/>
      <c r="C149" s="174" t="n"/>
      <c r="D149" s="174" t="n"/>
      <c r="E149" s="174" t="n"/>
      <c r="F149" s="174" t="n"/>
      <c r="G149" s="174" t="n"/>
      <c r="H149" s="174" t="n"/>
      <c r="I149" s="174" t="n"/>
      <c r="J149" s="174" t="n"/>
      <c r="K149" s="174" t="n"/>
      <c r="L149" s="48" t="n"/>
      <c r="S149" s="174" t="n"/>
      <c r="T149" s="174" t="n"/>
      <c r="U149" s="174" t="n"/>
      <c r="V149" s="174" t="n"/>
      <c r="W149" s="174" t="n"/>
      <c r="X149" s="174" t="n"/>
      <c r="Y149" s="174" t="n"/>
      <c r="Z149" s="174" t="n"/>
      <c r="AA149" s="174" t="n"/>
      <c r="AB149" s="174" t="n"/>
      <c r="AC149" s="174" t="n"/>
      <c r="AD149" s="174" t="n"/>
      <c r="AE149" s="174" t="n"/>
    </row>
    <row r="150" ht="12" customFormat="1" customHeight="1" s="174">
      <c r="A150" s="174" t="n"/>
      <c r="B150" s="48" t="n"/>
      <c r="C150" s="29" t="inlineStr">
        <is>
          <t>Stavba:</t>
        </is>
      </c>
      <c r="D150" s="174" t="n"/>
      <c r="E150" s="174" t="n"/>
      <c r="F150" s="174" t="n"/>
      <c r="G150" s="174" t="n"/>
      <c r="H150" s="174" t="n"/>
      <c r="I150" s="174" t="n"/>
      <c r="J150" s="174" t="n"/>
      <c r="K150" s="174" t="n"/>
      <c r="L150" s="48" t="n"/>
      <c r="S150" s="174" t="n"/>
      <c r="T150" s="174" t="n"/>
      <c r="U150" s="174" t="n"/>
      <c r="V150" s="174" t="n"/>
      <c r="W150" s="174" t="n"/>
      <c r="X150" s="174" t="n"/>
      <c r="Y150" s="174" t="n"/>
      <c r="Z150" s="174" t="n"/>
      <c r="AA150" s="174" t="n"/>
      <c r="AB150" s="174" t="n"/>
      <c r="AC150" s="174" t="n"/>
      <c r="AD150" s="174" t="n"/>
      <c r="AE150" s="174" t="n"/>
    </row>
    <row r="151" ht="30" customFormat="1" customHeight="1" s="174">
      <c r="A151" s="174" t="n"/>
      <c r="B151" s="48" t="n"/>
      <c r="C151" s="174" t="n"/>
      <c r="D151" s="174" t="n"/>
      <c r="E151" s="60">
        <f>E7</f>
        <v/>
      </c>
      <c r="I151" s="174" t="n"/>
      <c r="J151" s="174" t="n"/>
      <c r="K151" s="174" t="n"/>
      <c r="L151" s="48" t="n"/>
      <c r="S151" s="174" t="n"/>
      <c r="T151" s="174" t="n"/>
      <c r="U151" s="174" t="n"/>
      <c r="V151" s="174" t="n"/>
      <c r="W151" s="174" t="n"/>
      <c r="X151" s="174" t="n"/>
      <c r="Y151" s="174" t="n"/>
      <c r="Z151" s="174" t="n"/>
      <c r="AA151" s="174" t="n"/>
      <c r="AB151" s="174" t="n"/>
      <c r="AC151" s="174" t="n"/>
      <c r="AD151" s="174" t="n"/>
      <c r="AE151" s="174" t="n"/>
    </row>
    <row r="152" ht="6.96" customFormat="1" customHeight="1" s="174">
      <c r="A152" s="174" t="n"/>
      <c r="B152" s="48" t="n"/>
      <c r="C152" s="174" t="n"/>
      <c r="D152" s="174" t="n"/>
      <c r="E152" s="174" t="n"/>
      <c r="F152" s="174" t="n"/>
      <c r="G152" s="174" t="n"/>
      <c r="H152" s="174" t="n"/>
      <c r="I152" s="174" t="n"/>
      <c r="J152" s="174" t="n"/>
      <c r="K152" s="174" t="n"/>
      <c r="L152" s="48" t="n"/>
      <c r="S152" s="174" t="n"/>
      <c r="T152" s="174" t="n"/>
      <c r="U152" s="174" t="n"/>
      <c r="V152" s="174" t="n"/>
      <c r="W152" s="174" t="n"/>
      <c r="X152" s="174" t="n"/>
      <c r="Y152" s="174" t="n"/>
      <c r="Z152" s="174" t="n"/>
      <c r="AA152" s="174" t="n"/>
      <c r="AB152" s="174" t="n"/>
      <c r="AC152" s="174" t="n"/>
      <c r="AD152" s="174" t="n"/>
      <c r="AE152" s="174" t="n"/>
    </row>
    <row r="153" ht="12" customFormat="1" customHeight="1" s="174">
      <c r="A153" s="174" t="n"/>
      <c r="B153" s="48" t="n"/>
      <c r="C153" s="29" t="inlineStr">
        <is>
          <t>Místo:</t>
        </is>
      </c>
      <c r="D153" s="174" t="n"/>
      <c r="E153" s="174" t="n"/>
      <c r="F153" s="26">
        <f>F10</f>
        <v/>
      </c>
      <c r="G153" s="174" t="n"/>
      <c r="H153" s="174" t="n"/>
      <c r="I153" s="29" t="inlineStr">
        <is>
          <t>Datum:</t>
        </is>
      </c>
      <c r="J153" s="62">
        <f>IF(J10="","",J10)</f>
        <v/>
      </c>
      <c r="K153" s="174" t="n"/>
      <c r="L153" s="48" t="n"/>
      <c r="S153" s="174" t="n"/>
      <c r="T153" s="174" t="n"/>
      <c r="U153" s="174" t="n"/>
      <c r="V153" s="174" t="n"/>
      <c r="W153" s="174" t="n"/>
      <c r="X153" s="174" t="n"/>
      <c r="Y153" s="174" t="n"/>
      <c r="Z153" s="174" t="n"/>
      <c r="AA153" s="174" t="n"/>
      <c r="AB153" s="174" t="n"/>
      <c r="AC153" s="174" t="n"/>
      <c r="AD153" s="174" t="n"/>
      <c r="AE153" s="174" t="n"/>
    </row>
    <row r="154" ht="6.96" customFormat="1" customHeight="1" s="174">
      <c r="A154" s="174" t="n"/>
      <c r="B154" s="48" t="n"/>
      <c r="C154" s="174" t="n"/>
      <c r="D154" s="174" t="n"/>
      <c r="E154" s="174" t="n"/>
      <c r="F154" s="174" t="n"/>
      <c r="G154" s="174" t="n"/>
      <c r="H154" s="174" t="n"/>
      <c r="I154" s="174" t="n"/>
      <c r="J154" s="174" t="n"/>
      <c r="K154" s="174" t="n"/>
      <c r="L154" s="48" t="n"/>
      <c r="S154" s="174" t="n"/>
      <c r="T154" s="174" t="n"/>
      <c r="U154" s="174" t="n"/>
      <c r="V154" s="174" t="n"/>
      <c r="W154" s="174" t="n"/>
      <c r="X154" s="174" t="n"/>
      <c r="Y154" s="174" t="n"/>
      <c r="Z154" s="174" t="n"/>
      <c r="AA154" s="174" t="n"/>
      <c r="AB154" s="174" t="n"/>
      <c r="AC154" s="174" t="n"/>
      <c r="AD154" s="174" t="n"/>
      <c r="AE154" s="174" t="n"/>
    </row>
    <row r="155" ht="15.15" customFormat="1" customHeight="1" s="174">
      <c r="A155" s="174" t="n"/>
      <c r="B155" s="48" t="n"/>
      <c r="C155" s="29" t="inlineStr">
        <is>
          <t>Zadavatel:</t>
        </is>
      </c>
      <c r="D155" s="174" t="n"/>
      <c r="E155" s="174" t="n"/>
      <c r="F155" s="26">
        <f>E13</f>
        <v/>
      </c>
      <c r="G155" s="174" t="n"/>
      <c r="H155" s="174" t="n"/>
      <c r="I155" s="29" t="inlineStr">
        <is>
          <t>Projektant:</t>
        </is>
      </c>
      <c r="J155" s="30">
        <f>E19</f>
        <v/>
      </c>
      <c r="K155" s="174" t="n"/>
      <c r="L155" s="48" t="n"/>
      <c r="S155" s="174" t="n"/>
      <c r="T155" s="174" t="n"/>
      <c r="U155" s="174" t="n"/>
      <c r="V155" s="174" t="n"/>
      <c r="W155" s="174" t="n"/>
      <c r="X155" s="174" t="n"/>
      <c r="Y155" s="174" t="n"/>
      <c r="Z155" s="174" t="n"/>
      <c r="AA155" s="174" t="n"/>
      <c r="AB155" s="174" t="n"/>
      <c r="AC155" s="174" t="n"/>
      <c r="AD155" s="174" t="n"/>
      <c r="AE155" s="174" t="n"/>
    </row>
    <row r="156" ht="15.15" customFormat="1" customHeight="1" s="174">
      <c r="A156" s="174" t="n"/>
      <c r="B156" s="48" t="n"/>
      <c r="C156" s="29" t="inlineStr">
        <is>
          <t>Zhotovitel:</t>
        </is>
      </c>
      <c r="D156" s="174" t="n"/>
      <c r="E156" s="174" t="n"/>
      <c r="F156" s="26">
        <f>IF(E16="","",E16)</f>
        <v/>
      </c>
      <c r="G156" s="174" t="n"/>
      <c r="H156" s="174" t="n"/>
      <c r="I156" s="29" t="inlineStr">
        <is>
          <t>Zpracovatel:</t>
        </is>
      </c>
      <c r="J156" s="30">
        <f>E22</f>
        <v/>
      </c>
      <c r="K156" s="174" t="n"/>
      <c r="L156" s="48" t="n"/>
      <c r="S156" s="174" t="n"/>
      <c r="T156" s="174" t="n"/>
      <c r="U156" s="174" t="n"/>
      <c r="V156" s="174" t="n"/>
      <c r="W156" s="174" t="n"/>
      <c r="X156" s="174" t="n"/>
      <c r="Y156" s="174" t="n"/>
      <c r="Z156" s="174" t="n"/>
      <c r="AA156" s="174" t="n"/>
      <c r="AB156" s="174" t="n"/>
      <c r="AC156" s="174" t="n"/>
      <c r="AD156" s="174" t="n"/>
      <c r="AE156" s="174" t="n"/>
    </row>
    <row r="157" ht="10.32" customFormat="1" customHeight="1" s="174">
      <c r="A157" s="174" t="n"/>
      <c r="B157" s="48" t="n"/>
      <c r="C157" s="174" t="n"/>
      <c r="D157" s="174" t="n"/>
      <c r="E157" s="174" t="n"/>
      <c r="F157" s="174" t="n"/>
      <c r="G157" s="174" t="n"/>
      <c r="H157" s="174" t="n"/>
      <c r="I157" s="174" t="n"/>
      <c r="J157" s="174" t="n"/>
      <c r="K157" s="174" t="n"/>
      <c r="L157" s="48" t="n"/>
      <c r="S157" s="174" t="n"/>
      <c r="T157" s="174" t="n"/>
      <c r="U157" s="174" t="n"/>
      <c r="V157" s="174" t="n"/>
      <c r="W157" s="174" t="n"/>
      <c r="X157" s="174" t="n"/>
      <c r="Y157" s="174" t="n"/>
      <c r="Z157" s="174" t="n"/>
      <c r="AA157" s="174" t="n"/>
      <c r="AB157" s="174" t="n"/>
      <c r="AC157" s="174" t="n"/>
      <c r="AD157" s="174" t="n"/>
      <c r="AE157" s="174" t="n"/>
    </row>
    <row r="158" ht="29.28" customFormat="1" customHeight="1" s="136">
      <c r="A158" s="136" t="n"/>
      <c r="B158" s="141" t="n"/>
      <c r="C158" s="138" t="inlineStr">
        <is>
          <t>PČ</t>
        </is>
      </c>
      <c r="D158" s="139" t="inlineStr">
        <is>
          <t>Typ</t>
        </is>
      </c>
      <c r="E158" s="139" t="inlineStr">
        <is>
          <t>Kód</t>
        </is>
      </c>
      <c r="F158" s="139" t="inlineStr">
        <is>
          <t>Popis</t>
        </is>
      </c>
      <c r="G158" s="139" t="inlineStr">
        <is>
          <t>MJ</t>
        </is>
      </c>
      <c r="H158" s="139" t="inlineStr">
        <is>
          <t>Množství</t>
        </is>
      </c>
      <c r="I158" s="139" t="inlineStr">
        <is>
          <t>J.cena [CZK]</t>
        </is>
      </c>
      <c r="J158" s="139" t="inlineStr">
        <is>
          <t>Cena celkem [CZK]</t>
        </is>
      </c>
      <c r="K158" s="140" t="inlineStr">
        <is>
          <t>Cenová soustava</t>
        </is>
      </c>
      <c r="L158" s="141" t="n"/>
      <c r="M158" s="79" t="inlineStr"/>
      <c r="N158" s="80" t="inlineStr">
        <is>
          <t>DPH</t>
        </is>
      </c>
      <c r="O158" s="80" t="inlineStr">
        <is>
          <t>J. Nh [h]</t>
        </is>
      </c>
      <c r="P158" s="80" t="inlineStr">
        <is>
          <t>Nh celkem [h]</t>
        </is>
      </c>
      <c r="Q158" s="80" t="inlineStr">
        <is>
          <t>J. hmotnost [t]</t>
        </is>
      </c>
      <c r="R158" s="80" t="inlineStr">
        <is>
          <t>Hmotnost celkem [t]</t>
        </is>
      </c>
      <c r="S158" s="80" t="inlineStr">
        <is>
          <t>J. suť [t]</t>
        </is>
      </c>
      <c r="T158" s="81" t="inlineStr">
        <is>
          <t>Suť Celkem [t]</t>
        </is>
      </c>
      <c r="U158" s="136" t="n"/>
      <c r="V158" s="136" t="n"/>
      <c r="W158" s="136" t="n"/>
      <c r="X158" s="136" t="n"/>
      <c r="Y158" s="136" t="n"/>
      <c r="Z158" s="136" t="n"/>
      <c r="AA158" s="136" t="n"/>
      <c r="AB158" s="136" t="n"/>
      <c r="AC158" s="136" t="n"/>
      <c r="AD158" s="136" t="n"/>
      <c r="AE158" s="136" t="n"/>
    </row>
    <row r="159" ht="22.8" customFormat="1" customHeight="1" s="174">
      <c r="A159" s="174" t="n"/>
      <c r="B159" s="48" t="n"/>
      <c r="C159" s="86" t="inlineStr">
        <is>
          <t>Náklady soupisu celkem</t>
        </is>
      </c>
      <c r="D159" s="174" t="n"/>
      <c r="E159" s="174" t="n"/>
      <c r="F159" s="174" t="n"/>
      <c r="G159" s="174" t="n"/>
      <c r="H159" s="174" t="n"/>
      <c r="I159" s="174" t="n"/>
      <c r="J159" s="142">
        <f>BK159</f>
        <v/>
      </c>
      <c r="K159" s="174" t="n"/>
      <c r="L159" s="48" t="n"/>
      <c r="M159" s="82" t="n"/>
      <c r="N159" s="83" t="n"/>
      <c r="O159" s="83" t="n"/>
      <c r="P159" s="143">
        <f>P160+P1225+P2471+P2478</f>
        <v/>
      </c>
      <c r="Q159" s="83" t="n"/>
      <c r="R159" s="143">
        <f>R160+R1225+R2471+R2478</f>
        <v/>
      </c>
      <c r="S159" s="83" t="n"/>
      <c r="T159" s="144">
        <f>T160+T1225+T2471+T2478</f>
        <v/>
      </c>
      <c r="U159" s="174" t="n"/>
      <c r="V159" s="174" t="n"/>
      <c r="W159" s="174" t="n"/>
      <c r="X159" s="174" t="n"/>
      <c r="Y159" s="174" t="n"/>
      <c r="Z159" s="174" t="n"/>
      <c r="AA159" s="174" t="n"/>
      <c r="AB159" s="174" t="n"/>
      <c r="AC159" s="174" t="n"/>
      <c r="AD159" s="174" t="n"/>
      <c r="AE159" s="174" t="n"/>
      <c r="AT159" s="19" t="inlineStr">
        <is>
          <t>D</t>
        </is>
      </c>
      <c r="AU159" s="19" t="inlineStr">
        <is>
          <t>-1</t>
        </is>
      </c>
      <c r="BK159" s="145">
        <f>BK160+BK1225+BK2471+BK2478</f>
        <v/>
      </c>
    </row>
    <row r="160" ht="25.92" customFormat="1" customHeight="1" s="151">
      <c r="A160" s="151" t="n"/>
      <c r="B160" s="146" t="n"/>
      <c r="C160" s="151" t="n"/>
      <c r="D160" s="147" t="inlineStr">
        <is>
          <t>D</t>
        </is>
      </c>
      <c r="E160" s="148" t="inlineStr">
        <is>
          <t>HSV</t>
        </is>
      </c>
      <c r="F160" s="148" t="inlineStr">
        <is>
          <t>Práce a dodávky HSV</t>
        </is>
      </c>
      <c r="G160" s="151" t="n"/>
      <c r="H160" s="151" t="n"/>
      <c r="I160" s="151" t="n"/>
      <c r="J160" s="149">
        <f>BK160</f>
        <v/>
      </c>
      <c r="K160" s="151" t="n"/>
      <c r="L160" s="146" t="n"/>
      <c r="M160" s="150" t="n"/>
      <c r="N160" s="151" t="n"/>
      <c r="O160" s="151" t="n"/>
      <c r="P160" s="152">
        <f>P161+P227+P402+P419+P441+P836+P859+P1199+P1221</f>
        <v/>
      </c>
      <c r="Q160" s="151" t="n"/>
      <c r="R160" s="152">
        <f>R161+R227+R402+R419+R441+R836+R859+R1199+R1221</f>
        <v/>
      </c>
      <c r="S160" s="151" t="n"/>
      <c r="T160" s="153">
        <f>T161+T227+T402+T419+T441+T836+T859+T1199+T1221</f>
        <v/>
      </c>
      <c r="U160" s="151" t="n"/>
      <c r="V160" s="151" t="n"/>
      <c r="W160" s="151" t="n"/>
      <c r="X160" s="151" t="n"/>
      <c r="Y160" s="151" t="n"/>
      <c r="Z160" s="151" t="n"/>
      <c r="AA160" s="151" t="n"/>
      <c r="AB160" s="151" t="n"/>
      <c r="AC160" s="151" t="n"/>
      <c r="AD160" s="151" t="n"/>
      <c r="AE160" s="151" t="n"/>
      <c r="AR160" s="147" t="inlineStr">
        <is>
          <t>1</t>
        </is>
      </c>
      <c r="AT160" s="154" t="inlineStr">
        <is>
          <t>D</t>
        </is>
      </c>
      <c r="AU160" s="154" t="inlineStr">
        <is>
          <t>0</t>
        </is>
      </c>
      <c r="AY160" s="147" t="inlineStr">
        <is>
          <t>ROZPOCET</t>
        </is>
      </c>
      <c r="BK160" s="155">
        <f>BK161+BK227+BK402+BK419+BK441+BK836+BK859+BK1199+BK1221</f>
        <v/>
      </c>
    </row>
    <row r="161" ht="22.8" customFormat="1" customHeight="1" s="151">
      <c r="A161" s="151" t="n"/>
      <c r="B161" s="146" t="n"/>
      <c r="C161" s="151" t="n"/>
      <c r="D161" s="147" t="inlineStr">
        <is>
          <t>D</t>
        </is>
      </c>
      <c r="E161" s="156" t="inlineStr">
        <is>
          <t>1</t>
        </is>
      </c>
      <c r="F161" s="156" t="inlineStr">
        <is>
          <t>Zemní práce</t>
        </is>
      </c>
      <c r="G161" s="151" t="n"/>
      <c r="H161" s="151" t="n"/>
      <c r="I161" s="151" t="n"/>
      <c r="J161" s="157">
        <f>BK161</f>
        <v/>
      </c>
      <c r="K161" s="151" t="n"/>
      <c r="L161" s="146" t="n"/>
      <c r="M161" s="150" t="n"/>
      <c r="N161" s="151" t="n"/>
      <c r="O161" s="151" t="n"/>
      <c r="P161" s="152">
        <f>SUM(P162:P226)</f>
        <v/>
      </c>
      <c r="Q161" s="151" t="n"/>
      <c r="R161" s="152">
        <f>SUM(R162:R226)</f>
        <v/>
      </c>
      <c r="S161" s="151" t="n"/>
      <c r="T161" s="153">
        <f>SUM(T162:T226)</f>
        <v/>
      </c>
      <c r="U161" s="151" t="n"/>
      <c r="V161" s="151" t="n"/>
      <c r="W161" s="151" t="n"/>
      <c r="X161" s="151" t="n"/>
      <c r="Y161" s="151" t="n"/>
      <c r="Z161" s="151" t="n"/>
      <c r="AA161" s="151" t="n"/>
      <c r="AB161" s="151" t="n"/>
      <c r="AC161" s="151" t="n"/>
      <c r="AD161" s="151" t="n"/>
      <c r="AE161" s="151" t="n"/>
      <c r="AR161" s="147" t="inlineStr">
        <is>
          <t>1</t>
        </is>
      </c>
      <c r="AT161" s="154" t="inlineStr">
        <is>
          <t>D</t>
        </is>
      </c>
      <c r="AU161" s="154" t="inlineStr">
        <is>
          <t>1</t>
        </is>
      </c>
      <c r="AY161" s="147" t="inlineStr">
        <is>
          <t>ROZPOCET</t>
        </is>
      </c>
      <c r="BK161" s="155">
        <f>SUM(BK162:BK226)</f>
        <v/>
      </c>
    </row>
    <row r="162" ht="33" customFormat="1" customHeight="1" s="174">
      <c r="A162" s="174" t="n"/>
      <c r="B162" s="158" t="n"/>
      <c r="C162" s="159" t="inlineStr">
        <is>
          <t>1</t>
        </is>
      </c>
      <c r="D162" s="159" t="inlineStr">
        <is>
          <t>K</t>
        </is>
      </c>
      <c r="E162" s="160" t="inlineStr">
        <is>
          <t>122251101</t>
        </is>
      </c>
      <c r="F162" s="161" t="inlineStr">
        <is>
          <t>Odkopávky a prokopávky nezapažené v hornině třídy těžitelnosti I skupiny 3 objem do 20 m3 strojně</t>
        </is>
      </c>
      <c r="G162" s="162" t="inlineStr">
        <is>
          <t>m3</t>
        </is>
      </c>
      <c r="H162" s="163" t="n">
        <v>16.251</v>
      </c>
      <c r="I162" s="164" t="n"/>
      <c r="J162" s="164">
        <f>ROUND(I162*H162,2)</f>
        <v/>
      </c>
      <c r="K162" s="161" t="inlineStr">
        <is>
          <t>CS ÚRS 2026 02</t>
        </is>
      </c>
      <c r="L162" s="48" t="n"/>
      <c r="M162" s="165" t="inlineStr"/>
      <c r="N162" s="166" t="inlineStr">
        <is>
          <t>snížená</t>
        </is>
      </c>
      <c r="O162" s="167" t="n">
        <v>0.406</v>
      </c>
      <c r="P162" s="167">
        <f>O162*H162</f>
        <v/>
      </c>
      <c r="Q162" s="167" t="n">
        <v>0</v>
      </c>
      <c r="R162" s="167">
        <f>Q162*H162</f>
        <v/>
      </c>
      <c r="S162" s="167" t="n">
        <v>0</v>
      </c>
      <c r="T162" s="168">
        <f>S162*H162</f>
        <v/>
      </c>
      <c r="U162" s="174" t="n"/>
      <c r="V162" s="174" t="n"/>
      <c r="W162" s="174" t="n"/>
      <c r="X162" s="174" t="n"/>
      <c r="Y162" s="174" t="n"/>
      <c r="Z162" s="174" t="n"/>
      <c r="AA162" s="174" t="n"/>
      <c r="AB162" s="174" t="n"/>
      <c r="AC162" s="174" t="n"/>
      <c r="AD162" s="174" t="n"/>
      <c r="AE162" s="174" t="n"/>
      <c r="AR162" s="169" t="inlineStr">
        <is>
          <t>4</t>
        </is>
      </c>
      <c r="AT162" s="169" t="inlineStr">
        <is>
          <t>K</t>
        </is>
      </c>
      <c r="AU162" s="169" t="inlineStr">
        <is>
          <t>2</t>
        </is>
      </c>
      <c r="AY162" s="19" t="inlineStr">
        <is>
          <t>ROZPOCET</t>
        </is>
      </c>
      <c r="BE162" s="170">
        <f>IF(N162="základní",J162,0)</f>
        <v/>
      </c>
      <c r="BF162" s="170">
        <f>IF(N162="snížená",J162,0)</f>
        <v/>
      </c>
      <c r="BG162" s="170">
        <f>IF(N162="zákl. přenesená",J162,0)</f>
        <v/>
      </c>
      <c r="BH162" s="170">
        <f>IF(N162="sníž. přenesená",J162,0)</f>
        <v/>
      </c>
      <c r="BI162" s="170">
        <f>IF(N162="nulová",J162,0)</f>
        <v/>
      </c>
      <c r="BJ162" s="19" t="inlineStr">
        <is>
          <t>2</t>
        </is>
      </c>
      <c r="BK162" s="170">
        <f>ROUND(I162*H162,2)</f>
        <v/>
      </c>
      <c r="BL162" s="19" t="inlineStr">
        <is>
          <t>4</t>
        </is>
      </c>
      <c r="BM162" s="169" t="inlineStr">
        <is>
          <t>-1879843226</t>
        </is>
      </c>
    </row>
    <row r="163" customFormat="1" s="174">
      <c r="A163" s="174" t="n"/>
      <c r="B163" s="48" t="n"/>
      <c r="C163" s="174" t="n"/>
      <c r="D163" s="171" t="inlineStr">
        <is>
          <t>PP</t>
        </is>
      </c>
      <c r="E163" s="174" t="n"/>
      <c r="F163" s="172" t="inlineStr">
        <is>
          <t>Odkopávky a prokopávky nezapažené strojně v hornině třídy těžitelnosti I skupiny 3 do 20 m3</t>
        </is>
      </c>
      <c r="G163" s="174" t="n"/>
      <c r="H163" s="174" t="n"/>
      <c r="I163" s="174" t="n"/>
      <c r="J163" s="174" t="n"/>
      <c r="K163" s="174" t="n"/>
      <c r="L163" s="48" t="n"/>
      <c r="M163" s="173" t="n"/>
      <c r="N163" s="174" t="n"/>
      <c r="O163" s="174" t="n"/>
      <c r="P163" s="174" t="n"/>
      <c r="Q163" s="174" t="n"/>
      <c r="R163" s="174" t="n"/>
      <c r="S163" s="174" t="n"/>
      <c r="T163" s="71" t="n"/>
      <c r="U163" s="174" t="n"/>
      <c r="V163" s="174" t="n"/>
      <c r="W163" s="174" t="n"/>
      <c r="X163" s="174" t="n"/>
      <c r="Y163" s="174" t="n"/>
      <c r="Z163" s="174" t="n"/>
      <c r="AA163" s="174" t="n"/>
      <c r="AB163" s="174" t="n"/>
      <c r="AC163" s="174" t="n"/>
      <c r="AD163" s="174" t="n"/>
      <c r="AE163" s="174" t="n"/>
      <c r="AT163" s="19" t="inlineStr">
        <is>
          <t>PP</t>
        </is>
      </c>
      <c r="AU163" s="19" t="inlineStr">
        <is>
          <t>2</t>
        </is>
      </c>
    </row>
    <row r="164" customFormat="1" s="174">
      <c r="A164" s="174" t="n"/>
      <c r="B164" s="48" t="n"/>
      <c r="C164" s="174" t="n"/>
      <c r="D164" s="175" t="inlineStr">
        <is>
          <t>Online PSC</t>
        </is>
      </c>
      <c r="E164" s="174" t="n"/>
      <c r="F164" s="176" t="inlineStr">
        <is>
          <t>https://podminky.urs.cz/item/CS_URS_2026_02/122251101</t>
        </is>
      </c>
      <c r="G164" s="174" t="n"/>
      <c r="H164" s="174" t="n"/>
      <c r="I164" s="174" t="n"/>
      <c r="J164" s="174" t="n"/>
      <c r="K164" s="174" t="n"/>
      <c r="L164" s="48" t="n"/>
      <c r="M164" s="173" t="n"/>
      <c r="N164" s="174" t="n"/>
      <c r="O164" s="174" t="n"/>
      <c r="P164" s="174" t="n"/>
      <c r="Q164" s="174" t="n"/>
      <c r="R164" s="174" t="n"/>
      <c r="S164" s="174" t="n"/>
      <c r="T164" s="71" t="n"/>
      <c r="U164" s="174" t="n"/>
      <c r="V164" s="174" t="n"/>
      <c r="W164" s="174" t="n"/>
      <c r="X164" s="174" t="n"/>
      <c r="Y164" s="174" t="n"/>
      <c r="Z164" s="174" t="n"/>
      <c r="AA164" s="174" t="n"/>
      <c r="AB164" s="174" t="n"/>
      <c r="AC164" s="174" t="n"/>
      <c r="AD164" s="174" t="n"/>
      <c r="AE164" s="174" t="n"/>
      <c r="AT164" s="19" t="inlineStr">
        <is>
          <t>Online PSC</t>
        </is>
      </c>
      <c r="AU164" s="19" t="inlineStr">
        <is>
          <t>2</t>
        </is>
      </c>
    </row>
    <row r="165" customFormat="1" s="181">
      <c r="A165" s="181" t="n"/>
      <c r="B165" s="177" t="n"/>
      <c r="C165" s="181" t="n"/>
      <c r="D165" s="171" t="inlineStr">
        <is>
          <t>VV</t>
        </is>
      </c>
      <c r="E165" s="178" t="inlineStr"/>
      <c r="F165" s="179" t="inlineStr">
        <is>
          <t>pro zpevněné plochy</t>
        </is>
      </c>
      <c r="G165" s="181" t="n"/>
      <c r="H165" s="178" t="inlineStr"/>
      <c r="I165" s="181" t="n"/>
      <c r="J165" s="181" t="n"/>
      <c r="K165" s="181" t="n"/>
      <c r="L165" s="177" t="n"/>
      <c r="M165" s="180" t="n"/>
      <c r="N165" s="181" t="n"/>
      <c r="O165" s="181" t="n"/>
      <c r="P165" s="181" t="n"/>
      <c r="Q165" s="181" t="n"/>
      <c r="R165" s="181" t="n"/>
      <c r="S165" s="181" t="n"/>
      <c r="T165" s="182" t="n"/>
      <c r="U165" s="181" t="n"/>
      <c r="V165" s="181" t="n"/>
      <c r="W165" s="181" t="n"/>
      <c r="X165" s="181" t="n"/>
      <c r="Y165" s="181" t="n"/>
      <c r="Z165" s="181" t="n"/>
      <c r="AA165" s="181" t="n"/>
      <c r="AB165" s="181" t="n"/>
      <c r="AC165" s="181" t="n"/>
      <c r="AD165" s="181" t="n"/>
      <c r="AE165" s="181" t="n"/>
      <c r="AT165" s="178" t="inlineStr">
        <is>
          <t>VV</t>
        </is>
      </c>
      <c r="AU165" s="178" t="inlineStr">
        <is>
          <t>2</t>
        </is>
      </c>
      <c r="AV165" s="181" t="inlineStr">
        <is>
          <t>1</t>
        </is>
      </c>
      <c r="AW165" s="181" t="inlineStr">
        <is>
          <t>True</t>
        </is>
      </c>
      <c r="AX165" s="181" t="inlineStr">
        <is>
          <t>0</t>
        </is>
      </c>
      <c r="AY165" s="178" t="inlineStr">
        <is>
          <t>ROZPOCET</t>
        </is>
      </c>
    </row>
    <row r="166" customFormat="1" s="188">
      <c r="A166" s="188" t="n"/>
      <c r="B166" s="183" t="n"/>
      <c r="C166" s="188" t="n"/>
      <c r="D166" s="171" t="inlineStr">
        <is>
          <t>VV</t>
        </is>
      </c>
      <c r="E166" s="184" t="inlineStr"/>
      <c r="F166" s="185" t="inlineStr">
        <is>
          <t>(12,777*1,50+7,00*2,00)*(0,20+0,15+0,04+0,10)</t>
        </is>
      </c>
      <c r="G166" s="188" t="n"/>
      <c r="H166" s="186" t="n">
        <v>16.251</v>
      </c>
      <c r="I166" s="188" t="n"/>
      <c r="J166" s="188" t="n"/>
      <c r="K166" s="188" t="n"/>
      <c r="L166" s="183" t="n"/>
      <c r="M166" s="187" t="n"/>
      <c r="N166" s="188" t="n"/>
      <c r="O166" s="188" t="n"/>
      <c r="P166" s="188" t="n"/>
      <c r="Q166" s="188" t="n"/>
      <c r="R166" s="188" t="n"/>
      <c r="S166" s="188" t="n"/>
      <c r="T166" s="189" t="n"/>
      <c r="U166" s="188" t="n"/>
      <c r="V166" s="188" t="n"/>
      <c r="W166" s="188" t="n"/>
      <c r="X166" s="188" t="n"/>
      <c r="Y166" s="188" t="n"/>
      <c r="Z166" s="188" t="n"/>
      <c r="AA166" s="188" t="n"/>
      <c r="AB166" s="188" t="n"/>
      <c r="AC166" s="188" t="n"/>
      <c r="AD166" s="188" t="n"/>
      <c r="AE166" s="188" t="n"/>
      <c r="AT166" s="184" t="inlineStr">
        <is>
          <t>VV</t>
        </is>
      </c>
      <c r="AU166" s="184" t="inlineStr">
        <is>
          <t>2</t>
        </is>
      </c>
      <c r="AV166" s="188" t="inlineStr">
        <is>
          <t>2</t>
        </is>
      </c>
      <c r="AW166" s="188" t="inlineStr">
        <is>
          <t>True</t>
        </is>
      </c>
      <c r="AX166" s="188" t="inlineStr">
        <is>
          <t>0</t>
        </is>
      </c>
      <c r="AY166" s="184" t="inlineStr">
        <is>
          <t>ROZPOCET</t>
        </is>
      </c>
    </row>
    <row r="167" customFormat="1" s="195">
      <c r="A167" s="195" t="n"/>
      <c r="B167" s="190" t="n"/>
      <c r="C167" s="195" t="n"/>
      <c r="D167" s="171" t="inlineStr">
        <is>
          <t>VV</t>
        </is>
      </c>
      <c r="E167" s="191" t="inlineStr"/>
      <c r="F167" s="192" t="inlineStr">
        <is>
          <t>Součet</t>
        </is>
      </c>
      <c r="G167" s="195" t="n"/>
      <c r="H167" s="193" t="n">
        <v>16.251</v>
      </c>
      <c r="I167" s="195" t="n"/>
      <c r="J167" s="195" t="n"/>
      <c r="K167" s="195" t="n"/>
      <c r="L167" s="190" t="n"/>
      <c r="M167" s="194" t="n"/>
      <c r="N167" s="195" t="n"/>
      <c r="O167" s="195" t="n"/>
      <c r="P167" s="195" t="n"/>
      <c r="Q167" s="195" t="n"/>
      <c r="R167" s="195" t="n"/>
      <c r="S167" s="195" t="n"/>
      <c r="T167" s="196" t="n"/>
      <c r="U167" s="195" t="n"/>
      <c r="V167" s="195" t="n"/>
      <c r="W167" s="195" t="n"/>
      <c r="X167" s="195" t="n"/>
      <c r="Y167" s="195" t="n"/>
      <c r="Z167" s="195" t="n"/>
      <c r="AA167" s="195" t="n"/>
      <c r="AB167" s="195" t="n"/>
      <c r="AC167" s="195" t="n"/>
      <c r="AD167" s="195" t="n"/>
      <c r="AE167" s="195" t="n"/>
      <c r="AT167" s="191" t="inlineStr">
        <is>
          <t>VV</t>
        </is>
      </c>
      <c r="AU167" s="191" t="inlineStr">
        <is>
          <t>2</t>
        </is>
      </c>
      <c r="AV167" s="195" t="inlineStr">
        <is>
          <t>4</t>
        </is>
      </c>
      <c r="AW167" s="195" t="inlineStr">
        <is>
          <t>True</t>
        </is>
      </c>
      <c r="AX167" s="195" t="inlineStr">
        <is>
          <t>1</t>
        </is>
      </c>
      <c r="AY167" s="191" t="inlineStr">
        <is>
          <t>ROZPOCET</t>
        </is>
      </c>
    </row>
    <row r="168" ht="33" customFormat="1" customHeight="1" s="174">
      <c r="A168" s="174" t="n"/>
      <c r="B168" s="158" t="n"/>
      <c r="C168" s="159" t="inlineStr">
        <is>
          <t>391</t>
        </is>
      </c>
      <c r="D168" s="159" t="inlineStr">
        <is>
          <t>K</t>
        </is>
      </c>
      <c r="E168" s="160" t="inlineStr">
        <is>
          <t>132251101</t>
        </is>
      </c>
      <c r="F168" s="161" t="inlineStr">
        <is>
          <t>Hloubení rýh nezapažených š do 800 mm v hornině třídy těžitelnosti I skupiny 3 objem do 20 m3 strojně</t>
        </is>
      </c>
      <c r="G168" s="162" t="inlineStr">
        <is>
          <t>m3</t>
        </is>
      </c>
      <c r="H168" s="163" t="n">
        <v>12.312</v>
      </c>
      <c r="I168" s="164" t="n"/>
      <c r="J168" s="164">
        <f>ROUND(I168*H168,2)</f>
        <v/>
      </c>
      <c r="K168" s="161" t="inlineStr">
        <is>
          <t>CS ÚRS 2026 02</t>
        </is>
      </c>
      <c r="L168" s="48" t="n"/>
      <c r="M168" s="165" t="inlineStr"/>
      <c r="N168" s="166" t="inlineStr">
        <is>
          <t>snížená</t>
        </is>
      </c>
      <c r="O168" s="167" t="n">
        <v>1.72</v>
      </c>
      <c r="P168" s="167">
        <f>O168*H168</f>
        <v/>
      </c>
      <c r="Q168" s="167" t="n">
        <v>0</v>
      </c>
      <c r="R168" s="167">
        <f>Q168*H168</f>
        <v/>
      </c>
      <c r="S168" s="167" t="n">
        <v>0</v>
      </c>
      <c r="T168" s="168">
        <f>S168*H168</f>
        <v/>
      </c>
      <c r="U168" s="174" t="n"/>
      <c r="V168" s="174" t="n"/>
      <c r="W168" s="174" t="n"/>
      <c r="X168" s="174" t="n"/>
      <c r="Y168" s="174" t="n"/>
      <c r="Z168" s="174" t="n"/>
      <c r="AA168" s="174" t="n"/>
      <c r="AB168" s="174" t="n"/>
      <c r="AC168" s="174" t="n"/>
      <c r="AD168" s="174" t="n"/>
      <c r="AE168" s="174" t="n"/>
      <c r="AR168" s="169" t="inlineStr">
        <is>
          <t>4</t>
        </is>
      </c>
      <c r="AT168" s="169" t="inlineStr">
        <is>
          <t>K</t>
        </is>
      </c>
      <c r="AU168" s="169" t="inlineStr">
        <is>
          <t>2</t>
        </is>
      </c>
      <c r="AY168" s="19" t="inlineStr">
        <is>
          <t>ROZPOCET</t>
        </is>
      </c>
      <c r="BE168" s="170">
        <f>IF(N168="základní",J168,0)</f>
        <v/>
      </c>
      <c r="BF168" s="170">
        <f>IF(N168="snížená",J168,0)</f>
        <v/>
      </c>
      <c r="BG168" s="170">
        <f>IF(N168="zákl. přenesená",J168,0)</f>
        <v/>
      </c>
      <c r="BH168" s="170">
        <f>IF(N168="sníž. přenesená",J168,0)</f>
        <v/>
      </c>
      <c r="BI168" s="170">
        <f>IF(N168="nulová",J168,0)</f>
        <v/>
      </c>
      <c r="BJ168" s="19" t="inlineStr">
        <is>
          <t>2</t>
        </is>
      </c>
      <c r="BK168" s="170">
        <f>ROUND(I168*H168,2)</f>
        <v/>
      </c>
      <c r="BL168" s="19" t="inlineStr">
        <is>
          <t>4</t>
        </is>
      </c>
      <c r="BM168" s="169" t="inlineStr">
        <is>
          <t>-422237844</t>
        </is>
      </c>
    </row>
    <row r="169" customFormat="1" s="174">
      <c r="A169" s="174" t="n"/>
      <c r="B169" s="48" t="n"/>
      <c r="C169" s="174" t="n"/>
      <c r="D169" s="171" t="inlineStr">
        <is>
          <t>PP</t>
        </is>
      </c>
      <c r="E169" s="174" t="n"/>
      <c r="F169" s="172" t="inlineStr">
        <is>
          <t>Hloubení nezapažených rýh šířky do 800 mm strojně s urovnáním dna do předepsaného profilu a spádu v hornině třídy těžitelnosti I skupiny 3 do 20 m3</t>
        </is>
      </c>
      <c r="G169" s="174" t="n"/>
      <c r="H169" s="174" t="n"/>
      <c r="I169" s="174" t="n"/>
      <c r="J169" s="174" t="n"/>
      <c r="K169" s="174" t="n"/>
      <c r="L169" s="48" t="n"/>
      <c r="M169" s="173" t="n"/>
      <c r="N169" s="174" t="n"/>
      <c r="O169" s="174" t="n"/>
      <c r="P169" s="174" t="n"/>
      <c r="Q169" s="174" t="n"/>
      <c r="R169" s="174" t="n"/>
      <c r="S169" s="174" t="n"/>
      <c r="T169" s="71" t="n"/>
      <c r="U169" s="174" t="n"/>
      <c r="V169" s="174" t="n"/>
      <c r="W169" s="174" t="n"/>
      <c r="X169" s="174" t="n"/>
      <c r="Y169" s="174" t="n"/>
      <c r="Z169" s="174" t="n"/>
      <c r="AA169" s="174" t="n"/>
      <c r="AB169" s="174" t="n"/>
      <c r="AC169" s="174" t="n"/>
      <c r="AD169" s="174" t="n"/>
      <c r="AE169" s="174" t="n"/>
      <c r="AT169" s="19" t="inlineStr">
        <is>
          <t>PP</t>
        </is>
      </c>
      <c r="AU169" s="19" t="inlineStr">
        <is>
          <t>2</t>
        </is>
      </c>
    </row>
    <row r="170" customFormat="1" s="174">
      <c r="A170" s="174" t="n"/>
      <c r="B170" s="48" t="n"/>
      <c r="C170" s="174" t="n"/>
      <c r="D170" s="175" t="inlineStr">
        <is>
          <t>Online PSC</t>
        </is>
      </c>
      <c r="E170" s="174" t="n"/>
      <c r="F170" s="176" t="inlineStr">
        <is>
          <t>https://podminky.urs.cz/item/CS_URS_2026_02/132251101</t>
        </is>
      </c>
      <c r="G170" s="174" t="n"/>
      <c r="H170" s="174" t="n"/>
      <c r="I170" s="174" t="n"/>
      <c r="J170" s="174" t="n"/>
      <c r="K170" s="174" t="n"/>
      <c r="L170" s="48" t="n"/>
      <c r="M170" s="173" t="n"/>
      <c r="N170" s="174" t="n"/>
      <c r="O170" s="174" t="n"/>
      <c r="P170" s="174" t="n"/>
      <c r="Q170" s="174" t="n"/>
      <c r="R170" s="174" t="n"/>
      <c r="S170" s="174" t="n"/>
      <c r="T170" s="71" t="n"/>
      <c r="U170" s="174" t="n"/>
      <c r="V170" s="174" t="n"/>
      <c r="W170" s="174" t="n"/>
      <c r="X170" s="174" t="n"/>
      <c r="Y170" s="174" t="n"/>
      <c r="Z170" s="174" t="n"/>
      <c r="AA170" s="174" t="n"/>
      <c r="AB170" s="174" t="n"/>
      <c r="AC170" s="174" t="n"/>
      <c r="AD170" s="174" t="n"/>
      <c r="AE170" s="174" t="n"/>
      <c r="AT170" s="19" t="inlineStr">
        <is>
          <t>Online PSC</t>
        </is>
      </c>
      <c r="AU170" s="19" t="inlineStr">
        <is>
          <t>2</t>
        </is>
      </c>
    </row>
    <row r="171" customFormat="1" s="181">
      <c r="A171" s="181" t="n"/>
      <c r="B171" s="177" t="n"/>
      <c r="C171" s="181" t="n"/>
      <c r="D171" s="171" t="inlineStr">
        <is>
          <t>VV</t>
        </is>
      </c>
      <c r="E171" s="178" t="inlineStr"/>
      <c r="F171" s="179" t="inlineStr">
        <is>
          <t>kolem objektu - pro zateplení základů</t>
        </is>
      </c>
      <c r="G171" s="181" t="n"/>
      <c r="H171" s="178" t="inlineStr"/>
      <c r="I171" s="181" t="n"/>
      <c r="J171" s="181" t="n"/>
      <c r="K171" s="181" t="n"/>
      <c r="L171" s="177" t="n"/>
      <c r="M171" s="180" t="n"/>
      <c r="N171" s="181" t="n"/>
      <c r="O171" s="181" t="n"/>
      <c r="P171" s="181" t="n"/>
      <c r="Q171" s="181" t="n"/>
      <c r="R171" s="181" t="n"/>
      <c r="S171" s="181" t="n"/>
      <c r="T171" s="182" t="n"/>
      <c r="U171" s="181" t="n"/>
      <c r="V171" s="181" t="n"/>
      <c r="W171" s="181" t="n"/>
      <c r="X171" s="181" t="n"/>
      <c r="Y171" s="181" t="n"/>
      <c r="Z171" s="181" t="n"/>
      <c r="AA171" s="181" t="n"/>
      <c r="AB171" s="181" t="n"/>
      <c r="AC171" s="181" t="n"/>
      <c r="AD171" s="181" t="n"/>
      <c r="AE171" s="181" t="n"/>
      <c r="AT171" s="178" t="inlineStr">
        <is>
          <t>VV</t>
        </is>
      </c>
      <c r="AU171" s="178" t="inlineStr">
        <is>
          <t>2</t>
        </is>
      </c>
      <c r="AV171" s="181" t="inlineStr">
        <is>
          <t>1</t>
        </is>
      </c>
      <c r="AW171" s="181" t="inlineStr">
        <is>
          <t>True</t>
        </is>
      </c>
      <c r="AX171" s="181" t="inlineStr">
        <is>
          <t>0</t>
        </is>
      </c>
      <c r="AY171" s="178" t="inlineStr">
        <is>
          <t>ROZPOCET</t>
        </is>
      </c>
    </row>
    <row r="172" customFormat="1" s="188">
      <c r="A172" s="188" t="n"/>
      <c r="B172" s="183" t="n"/>
      <c r="C172" s="188" t="n"/>
      <c r="D172" s="171" t="inlineStr">
        <is>
          <t>VV</t>
        </is>
      </c>
      <c r="E172" s="184" t="inlineStr"/>
      <c r="F172" s="185" t="inlineStr">
        <is>
          <t>(22,00+19,00+-8,50+12,80+6,00)*0,60*0,40</t>
        </is>
      </c>
      <c r="G172" s="188" t="n"/>
      <c r="H172" s="186" t="n">
        <v>12.312</v>
      </c>
      <c r="I172" s="188" t="n"/>
      <c r="J172" s="188" t="n"/>
      <c r="K172" s="188" t="n"/>
      <c r="L172" s="183" t="n"/>
      <c r="M172" s="187" t="n"/>
      <c r="N172" s="188" t="n"/>
      <c r="O172" s="188" t="n"/>
      <c r="P172" s="188" t="n"/>
      <c r="Q172" s="188" t="n"/>
      <c r="R172" s="188" t="n"/>
      <c r="S172" s="188" t="n"/>
      <c r="T172" s="189" t="n"/>
      <c r="U172" s="188" t="n"/>
      <c r="V172" s="188" t="n"/>
      <c r="W172" s="188" t="n"/>
      <c r="X172" s="188" t="n"/>
      <c r="Y172" s="188" t="n"/>
      <c r="Z172" s="188" t="n"/>
      <c r="AA172" s="188" t="n"/>
      <c r="AB172" s="188" t="n"/>
      <c r="AC172" s="188" t="n"/>
      <c r="AD172" s="188" t="n"/>
      <c r="AE172" s="188" t="n"/>
      <c r="AT172" s="184" t="inlineStr">
        <is>
          <t>VV</t>
        </is>
      </c>
      <c r="AU172" s="184" t="inlineStr">
        <is>
          <t>2</t>
        </is>
      </c>
      <c r="AV172" s="188" t="inlineStr">
        <is>
          <t>2</t>
        </is>
      </c>
      <c r="AW172" s="188" t="inlineStr">
        <is>
          <t>True</t>
        </is>
      </c>
      <c r="AX172" s="188" t="inlineStr">
        <is>
          <t>0</t>
        </is>
      </c>
      <c r="AY172" s="184" t="inlineStr">
        <is>
          <t>ROZPOCET</t>
        </is>
      </c>
    </row>
    <row r="173" customFormat="1" s="195">
      <c r="A173" s="195" t="n"/>
      <c r="B173" s="190" t="n"/>
      <c r="C173" s="195" t="n"/>
      <c r="D173" s="171" t="inlineStr">
        <is>
          <t>VV</t>
        </is>
      </c>
      <c r="E173" s="191" t="inlineStr"/>
      <c r="F173" s="192" t="inlineStr">
        <is>
          <t>Součet</t>
        </is>
      </c>
      <c r="G173" s="195" t="n"/>
      <c r="H173" s="193" t="n">
        <v>12.312</v>
      </c>
      <c r="I173" s="195" t="n"/>
      <c r="J173" s="195" t="n"/>
      <c r="K173" s="195" t="n"/>
      <c r="L173" s="190" t="n"/>
      <c r="M173" s="194" t="n"/>
      <c r="N173" s="195" t="n"/>
      <c r="O173" s="195" t="n"/>
      <c r="P173" s="195" t="n"/>
      <c r="Q173" s="195" t="n"/>
      <c r="R173" s="195" t="n"/>
      <c r="S173" s="195" t="n"/>
      <c r="T173" s="196" t="n"/>
      <c r="U173" s="195" t="n"/>
      <c r="V173" s="195" t="n"/>
      <c r="W173" s="195" t="n"/>
      <c r="X173" s="195" t="n"/>
      <c r="Y173" s="195" t="n"/>
      <c r="Z173" s="195" t="n"/>
      <c r="AA173" s="195" t="n"/>
      <c r="AB173" s="195" t="n"/>
      <c r="AC173" s="195" t="n"/>
      <c r="AD173" s="195" t="n"/>
      <c r="AE173" s="195" t="n"/>
      <c r="AT173" s="191" t="inlineStr">
        <is>
          <t>VV</t>
        </is>
      </c>
      <c r="AU173" s="191" t="inlineStr">
        <is>
          <t>2</t>
        </is>
      </c>
      <c r="AV173" s="195" t="inlineStr">
        <is>
          <t>4</t>
        </is>
      </c>
      <c r="AW173" s="195" t="inlineStr">
        <is>
          <t>True</t>
        </is>
      </c>
      <c r="AX173" s="195" t="inlineStr">
        <is>
          <t>1</t>
        </is>
      </c>
      <c r="AY173" s="191" t="inlineStr">
        <is>
          <t>ROZPOCET</t>
        </is>
      </c>
    </row>
    <row r="174" ht="24.15" customFormat="1" customHeight="1" s="174">
      <c r="A174" s="174" t="n"/>
      <c r="B174" s="158" t="n"/>
      <c r="C174" s="159" t="inlineStr">
        <is>
          <t>3</t>
        </is>
      </c>
      <c r="D174" s="159" t="inlineStr">
        <is>
          <t>K</t>
        </is>
      </c>
      <c r="E174" s="160" t="inlineStr">
        <is>
          <t>139711111</t>
        </is>
      </c>
      <c r="F174" s="161" t="inlineStr">
        <is>
          <t>Vykopávky v uzavřených prostorech v hornině třídy těžitelnosti I skupiny 1 až 3 ručně</t>
        </is>
      </c>
      <c r="G174" s="162" t="inlineStr">
        <is>
          <t>m3</t>
        </is>
      </c>
      <c r="H174" s="163" t="n">
        <v>104.079</v>
      </c>
      <c r="I174" s="164" t="n"/>
      <c r="J174" s="164">
        <f>ROUND(I174*H174,2)</f>
        <v/>
      </c>
      <c r="K174" s="161" t="inlineStr">
        <is>
          <t>CS ÚRS 2026 02</t>
        </is>
      </c>
      <c r="L174" s="48" t="n"/>
      <c r="M174" s="165" t="inlineStr"/>
      <c r="N174" s="166" t="inlineStr">
        <is>
          <t>snížená</t>
        </is>
      </c>
      <c r="O174" s="167" t="n">
        <v>7.127</v>
      </c>
      <c r="P174" s="167">
        <f>O174*H174</f>
        <v/>
      </c>
      <c r="Q174" s="167" t="n">
        <v>0</v>
      </c>
      <c r="R174" s="167">
        <f>Q174*H174</f>
        <v/>
      </c>
      <c r="S174" s="167" t="n">
        <v>0</v>
      </c>
      <c r="T174" s="168">
        <f>S174*H174</f>
        <v/>
      </c>
      <c r="U174" s="174" t="n"/>
      <c r="V174" s="174" t="n"/>
      <c r="W174" s="174" t="n"/>
      <c r="X174" s="174" t="n"/>
      <c r="Y174" s="174" t="n"/>
      <c r="Z174" s="174" t="n"/>
      <c r="AA174" s="174" t="n"/>
      <c r="AB174" s="174" t="n"/>
      <c r="AC174" s="174" t="n"/>
      <c r="AD174" s="174" t="n"/>
      <c r="AE174" s="174" t="n"/>
      <c r="AR174" s="169" t="inlineStr">
        <is>
          <t>4</t>
        </is>
      </c>
      <c r="AT174" s="169" t="inlineStr">
        <is>
          <t>K</t>
        </is>
      </c>
      <c r="AU174" s="169" t="inlineStr">
        <is>
          <t>2</t>
        </is>
      </c>
      <c r="AY174" s="19" t="inlineStr">
        <is>
          <t>ROZPOCET</t>
        </is>
      </c>
      <c r="BE174" s="170">
        <f>IF(N174="základní",J174,0)</f>
        <v/>
      </c>
      <c r="BF174" s="170">
        <f>IF(N174="snížená",J174,0)</f>
        <v/>
      </c>
      <c r="BG174" s="170">
        <f>IF(N174="zákl. přenesená",J174,0)</f>
        <v/>
      </c>
      <c r="BH174" s="170">
        <f>IF(N174="sníž. přenesená",J174,0)</f>
        <v/>
      </c>
      <c r="BI174" s="170">
        <f>IF(N174="nulová",J174,0)</f>
        <v/>
      </c>
      <c r="BJ174" s="19" t="inlineStr">
        <is>
          <t>2</t>
        </is>
      </c>
      <c r="BK174" s="170">
        <f>ROUND(I174*H174,2)</f>
        <v/>
      </c>
      <c r="BL174" s="19" t="inlineStr">
        <is>
          <t>4</t>
        </is>
      </c>
      <c r="BM174" s="169" t="inlineStr">
        <is>
          <t>312721099</t>
        </is>
      </c>
    </row>
    <row r="175" customFormat="1" s="174">
      <c r="A175" s="174" t="n"/>
      <c r="B175" s="48" t="n"/>
      <c r="C175" s="174" t="n"/>
      <c r="D175" s="171" t="inlineStr">
        <is>
          <t>PP</t>
        </is>
      </c>
      <c r="E175" s="174" t="n"/>
      <c r="F175" s="172" t="inlineStr">
        <is>
          <t>Vykopávka v uzavřených prostorech ručně v hornině třídy těžitelnosti I skupiny 1 až 3</t>
        </is>
      </c>
      <c r="G175" s="174" t="n"/>
      <c r="H175" s="174" t="n"/>
      <c r="I175" s="174" t="n"/>
      <c r="J175" s="174" t="n"/>
      <c r="K175" s="174" t="n"/>
      <c r="L175" s="48" t="n"/>
      <c r="M175" s="173" t="n"/>
      <c r="N175" s="174" t="n"/>
      <c r="O175" s="174" t="n"/>
      <c r="P175" s="174" t="n"/>
      <c r="Q175" s="174" t="n"/>
      <c r="R175" s="174" t="n"/>
      <c r="S175" s="174" t="n"/>
      <c r="T175" s="71" t="n"/>
      <c r="U175" s="174" t="n"/>
      <c r="V175" s="174" t="n"/>
      <c r="W175" s="174" t="n"/>
      <c r="X175" s="174" t="n"/>
      <c r="Y175" s="174" t="n"/>
      <c r="Z175" s="174" t="n"/>
      <c r="AA175" s="174" t="n"/>
      <c r="AB175" s="174" t="n"/>
      <c r="AC175" s="174" t="n"/>
      <c r="AD175" s="174" t="n"/>
      <c r="AE175" s="174" t="n"/>
      <c r="AT175" s="19" t="inlineStr">
        <is>
          <t>PP</t>
        </is>
      </c>
      <c r="AU175" s="19" t="inlineStr">
        <is>
          <t>2</t>
        </is>
      </c>
    </row>
    <row r="176" customFormat="1" s="174">
      <c r="A176" s="174" t="n"/>
      <c r="B176" s="48" t="n"/>
      <c r="C176" s="174" t="n"/>
      <c r="D176" s="175" t="inlineStr">
        <is>
          <t>Online PSC</t>
        </is>
      </c>
      <c r="E176" s="174" t="n"/>
      <c r="F176" s="176" t="inlineStr">
        <is>
          <t>https://podminky.urs.cz/item/CS_URS_2026_02/139711111</t>
        </is>
      </c>
      <c r="G176" s="174" t="n"/>
      <c r="H176" s="174" t="n"/>
      <c r="I176" s="174" t="n"/>
      <c r="J176" s="174" t="n"/>
      <c r="K176" s="174" t="n"/>
      <c r="L176" s="48" t="n"/>
      <c r="M176" s="173" t="n"/>
      <c r="N176" s="174" t="n"/>
      <c r="O176" s="174" t="n"/>
      <c r="P176" s="174" t="n"/>
      <c r="Q176" s="174" t="n"/>
      <c r="R176" s="174" t="n"/>
      <c r="S176" s="174" t="n"/>
      <c r="T176" s="71" t="n"/>
      <c r="U176" s="174" t="n"/>
      <c r="V176" s="174" t="n"/>
      <c r="W176" s="174" t="n"/>
      <c r="X176" s="174" t="n"/>
      <c r="Y176" s="174" t="n"/>
      <c r="Z176" s="174" t="n"/>
      <c r="AA176" s="174" t="n"/>
      <c r="AB176" s="174" t="n"/>
      <c r="AC176" s="174" t="n"/>
      <c r="AD176" s="174" t="n"/>
      <c r="AE176" s="174" t="n"/>
      <c r="AT176" s="19" t="inlineStr">
        <is>
          <t>Online PSC</t>
        </is>
      </c>
      <c r="AU176" s="19" t="inlineStr">
        <is>
          <t>2</t>
        </is>
      </c>
    </row>
    <row r="177" customFormat="1" s="181">
      <c r="A177" s="181" t="n"/>
      <c r="B177" s="177" t="n"/>
      <c r="C177" s="181" t="n"/>
      <c r="D177" s="171" t="inlineStr">
        <is>
          <t>VV</t>
        </is>
      </c>
      <c r="E177" s="178" t="inlineStr"/>
      <c r="F177" s="179" t="inlineStr">
        <is>
          <t>snížení podlahy v 1. np</t>
        </is>
      </c>
      <c r="G177" s="181" t="n"/>
      <c r="H177" s="178" t="inlineStr"/>
      <c r="I177" s="181" t="n"/>
      <c r="J177" s="181" t="n"/>
      <c r="K177" s="181" t="n"/>
      <c r="L177" s="177" t="n"/>
      <c r="M177" s="180" t="n"/>
      <c r="N177" s="181" t="n"/>
      <c r="O177" s="181" t="n"/>
      <c r="P177" s="181" t="n"/>
      <c r="Q177" s="181" t="n"/>
      <c r="R177" s="181" t="n"/>
      <c r="S177" s="181" t="n"/>
      <c r="T177" s="182" t="n"/>
      <c r="U177" s="181" t="n"/>
      <c r="V177" s="181" t="n"/>
      <c r="W177" s="181" t="n"/>
      <c r="X177" s="181" t="n"/>
      <c r="Y177" s="181" t="n"/>
      <c r="Z177" s="181" t="n"/>
      <c r="AA177" s="181" t="n"/>
      <c r="AB177" s="181" t="n"/>
      <c r="AC177" s="181" t="n"/>
      <c r="AD177" s="181" t="n"/>
      <c r="AE177" s="181" t="n"/>
      <c r="AT177" s="178" t="inlineStr">
        <is>
          <t>VV</t>
        </is>
      </c>
      <c r="AU177" s="178" t="inlineStr">
        <is>
          <t>2</t>
        </is>
      </c>
      <c r="AV177" s="181" t="inlineStr">
        <is>
          <t>1</t>
        </is>
      </c>
      <c r="AW177" s="181" t="inlineStr">
        <is>
          <t>True</t>
        </is>
      </c>
      <c r="AX177" s="181" t="inlineStr">
        <is>
          <t>0</t>
        </is>
      </c>
      <c r="AY177" s="178" t="inlineStr">
        <is>
          <t>ROZPOCET</t>
        </is>
      </c>
    </row>
    <row r="178" customFormat="1" s="181">
      <c r="A178" s="181" t="n"/>
      <c r="B178" s="177" t="n"/>
      <c r="C178" s="181" t="n"/>
      <c r="D178" s="171" t="inlineStr">
        <is>
          <t>VV</t>
        </is>
      </c>
      <c r="E178" s="178" t="inlineStr"/>
      <c r="F178" s="179" t="inlineStr">
        <is>
          <t>výmera dle tabulky podlah</t>
        </is>
      </c>
      <c r="G178" s="181" t="n"/>
      <c r="H178" s="178" t="inlineStr"/>
      <c r="I178" s="181" t="n"/>
      <c r="J178" s="181" t="n"/>
      <c r="K178" s="181" t="n"/>
      <c r="L178" s="177" t="n"/>
      <c r="M178" s="180" t="n"/>
      <c r="N178" s="181" t="n"/>
      <c r="O178" s="181" t="n"/>
      <c r="P178" s="181" t="n"/>
      <c r="Q178" s="181" t="n"/>
      <c r="R178" s="181" t="n"/>
      <c r="S178" s="181" t="n"/>
      <c r="T178" s="182" t="n"/>
      <c r="U178" s="181" t="n"/>
      <c r="V178" s="181" t="n"/>
      <c r="W178" s="181" t="n"/>
      <c r="X178" s="181" t="n"/>
      <c r="Y178" s="181" t="n"/>
      <c r="Z178" s="181" t="n"/>
      <c r="AA178" s="181" t="n"/>
      <c r="AB178" s="181" t="n"/>
      <c r="AC178" s="181" t="n"/>
      <c r="AD178" s="181" t="n"/>
      <c r="AE178" s="181" t="n"/>
      <c r="AT178" s="178" t="inlineStr">
        <is>
          <t>VV</t>
        </is>
      </c>
      <c r="AU178" s="178" t="inlineStr">
        <is>
          <t>2</t>
        </is>
      </c>
      <c r="AV178" s="181" t="inlineStr">
        <is>
          <t>1</t>
        </is>
      </c>
      <c r="AW178" s="181" t="inlineStr">
        <is>
          <t>True</t>
        </is>
      </c>
      <c r="AX178" s="181" t="inlineStr">
        <is>
          <t>0</t>
        </is>
      </c>
      <c r="AY178" s="178" t="inlineStr">
        <is>
          <t>ROZPOCET</t>
        </is>
      </c>
    </row>
    <row r="179" customFormat="1" s="188">
      <c r="A179" s="188" t="n"/>
      <c r="B179" s="183" t="n"/>
      <c r="C179" s="188" t="n"/>
      <c r="D179" s="171" t="inlineStr">
        <is>
          <t>VV</t>
        </is>
      </c>
      <c r="E179" s="184" t="inlineStr"/>
      <c r="F179" s="185" t="inlineStr">
        <is>
          <t>205,69*(0,02+0,050+0,15+0,10+0,14+0,15-0,15)</t>
        </is>
      </c>
      <c r="G179" s="188" t="n"/>
      <c r="H179" s="186" t="n">
        <v>94.617</v>
      </c>
      <c r="I179" s="188" t="n"/>
      <c r="J179" s="188" t="n"/>
      <c r="K179" s="188" t="n"/>
      <c r="L179" s="183" t="n"/>
      <c r="M179" s="187" t="n"/>
      <c r="N179" s="188" t="n"/>
      <c r="O179" s="188" t="n"/>
      <c r="P179" s="188" t="n"/>
      <c r="Q179" s="188" t="n"/>
      <c r="R179" s="188" t="n"/>
      <c r="S179" s="188" t="n"/>
      <c r="T179" s="189" t="n"/>
      <c r="U179" s="188" t="n"/>
      <c r="V179" s="188" t="n"/>
      <c r="W179" s="188" t="n"/>
      <c r="X179" s="188" t="n"/>
      <c r="Y179" s="188" t="n"/>
      <c r="Z179" s="188" t="n"/>
      <c r="AA179" s="188" t="n"/>
      <c r="AB179" s="188" t="n"/>
      <c r="AC179" s="188" t="n"/>
      <c r="AD179" s="188" t="n"/>
      <c r="AE179" s="188" t="n"/>
      <c r="AT179" s="184" t="inlineStr">
        <is>
          <t>VV</t>
        </is>
      </c>
      <c r="AU179" s="184" t="inlineStr">
        <is>
          <t>2</t>
        </is>
      </c>
      <c r="AV179" s="188" t="inlineStr">
        <is>
          <t>2</t>
        </is>
      </c>
      <c r="AW179" s="188" t="inlineStr">
        <is>
          <t>True</t>
        </is>
      </c>
      <c r="AX179" s="188" t="inlineStr">
        <is>
          <t>0</t>
        </is>
      </c>
      <c r="AY179" s="184" t="inlineStr">
        <is>
          <t>ROZPOCET</t>
        </is>
      </c>
    </row>
    <row r="180" customFormat="1" s="181">
      <c r="A180" s="181" t="n"/>
      <c r="B180" s="177" t="n"/>
      <c r="C180" s="181" t="n"/>
      <c r="D180" s="171" t="inlineStr">
        <is>
          <t>VV</t>
        </is>
      </c>
      <c r="E180" s="178" t="inlineStr"/>
      <c r="F180" s="179" t="inlineStr">
        <is>
          <t xml:space="preserve">rozšíření pod příčkami - 10 % </t>
        </is>
      </c>
      <c r="G180" s="181" t="n"/>
      <c r="H180" s="178" t="inlineStr"/>
      <c r="I180" s="181" t="n"/>
      <c r="J180" s="181" t="n"/>
      <c r="K180" s="181" t="n"/>
      <c r="L180" s="177" t="n"/>
      <c r="M180" s="180" t="n"/>
      <c r="N180" s="181" t="n"/>
      <c r="O180" s="181" t="n"/>
      <c r="P180" s="181" t="n"/>
      <c r="Q180" s="181" t="n"/>
      <c r="R180" s="181" t="n"/>
      <c r="S180" s="181" t="n"/>
      <c r="T180" s="182" t="n"/>
      <c r="U180" s="181" t="n"/>
      <c r="V180" s="181" t="n"/>
      <c r="W180" s="181" t="n"/>
      <c r="X180" s="181" t="n"/>
      <c r="Y180" s="181" t="n"/>
      <c r="Z180" s="181" t="n"/>
      <c r="AA180" s="181" t="n"/>
      <c r="AB180" s="181" t="n"/>
      <c r="AC180" s="181" t="n"/>
      <c r="AD180" s="181" t="n"/>
      <c r="AE180" s="181" t="n"/>
      <c r="AT180" s="178" t="inlineStr">
        <is>
          <t>VV</t>
        </is>
      </c>
      <c r="AU180" s="178" t="inlineStr">
        <is>
          <t>2</t>
        </is>
      </c>
      <c r="AV180" s="181" t="inlineStr">
        <is>
          <t>1</t>
        </is>
      </c>
      <c r="AW180" s="181" t="inlineStr">
        <is>
          <t>True</t>
        </is>
      </c>
      <c r="AX180" s="181" t="inlineStr">
        <is>
          <t>0</t>
        </is>
      </c>
      <c r="AY180" s="178" t="inlineStr">
        <is>
          <t>ROZPOCET</t>
        </is>
      </c>
    </row>
    <row r="181" customFormat="1" s="188">
      <c r="A181" s="188" t="n"/>
      <c r="B181" s="183" t="n"/>
      <c r="C181" s="188" t="n"/>
      <c r="D181" s="171" t="inlineStr">
        <is>
          <t>VV</t>
        </is>
      </c>
      <c r="E181" s="184" t="inlineStr"/>
      <c r="F181" s="185" t="inlineStr">
        <is>
          <t>205,69*0,10*(0,02+0,050+0,15+0,10+0,14+0,15-0,15)</t>
        </is>
      </c>
      <c r="G181" s="188" t="n"/>
      <c r="H181" s="186" t="n">
        <v>9.462</v>
      </c>
      <c r="I181" s="188" t="n"/>
      <c r="J181" s="188" t="n"/>
      <c r="K181" s="188" t="n"/>
      <c r="L181" s="183" t="n"/>
      <c r="M181" s="187" t="n"/>
      <c r="N181" s="188" t="n"/>
      <c r="O181" s="188" t="n"/>
      <c r="P181" s="188" t="n"/>
      <c r="Q181" s="188" t="n"/>
      <c r="R181" s="188" t="n"/>
      <c r="S181" s="188" t="n"/>
      <c r="T181" s="189" t="n"/>
      <c r="U181" s="188" t="n"/>
      <c r="V181" s="188" t="n"/>
      <c r="W181" s="188" t="n"/>
      <c r="X181" s="188" t="n"/>
      <c r="Y181" s="188" t="n"/>
      <c r="Z181" s="188" t="n"/>
      <c r="AA181" s="188" t="n"/>
      <c r="AB181" s="188" t="n"/>
      <c r="AC181" s="188" t="n"/>
      <c r="AD181" s="188" t="n"/>
      <c r="AE181" s="188" t="n"/>
      <c r="AT181" s="184" t="inlineStr">
        <is>
          <t>VV</t>
        </is>
      </c>
      <c r="AU181" s="184" t="inlineStr">
        <is>
          <t>2</t>
        </is>
      </c>
      <c r="AV181" s="188" t="inlineStr">
        <is>
          <t>2</t>
        </is>
      </c>
      <c r="AW181" s="188" t="inlineStr">
        <is>
          <t>True</t>
        </is>
      </c>
      <c r="AX181" s="188" t="inlineStr">
        <is>
          <t>0</t>
        </is>
      </c>
      <c r="AY181" s="184" t="inlineStr">
        <is>
          <t>ROZPOCET</t>
        </is>
      </c>
    </row>
    <row r="182" customFormat="1" s="195">
      <c r="A182" s="195" t="n"/>
      <c r="B182" s="190" t="n"/>
      <c r="C182" s="195" t="n"/>
      <c r="D182" s="171" t="inlineStr">
        <is>
          <t>VV</t>
        </is>
      </c>
      <c r="E182" s="191" t="inlineStr"/>
      <c r="F182" s="192" t="inlineStr">
        <is>
          <t>Součet</t>
        </is>
      </c>
      <c r="G182" s="195" t="n"/>
      <c r="H182" s="193" t="n">
        <v>104.079</v>
      </c>
      <c r="I182" s="195" t="n"/>
      <c r="J182" s="195" t="n"/>
      <c r="K182" s="195" t="n"/>
      <c r="L182" s="190" t="n"/>
      <c r="M182" s="194" t="n"/>
      <c r="N182" s="195" t="n"/>
      <c r="O182" s="195" t="n"/>
      <c r="P182" s="195" t="n"/>
      <c r="Q182" s="195" t="n"/>
      <c r="R182" s="195" t="n"/>
      <c r="S182" s="195" t="n"/>
      <c r="T182" s="196" t="n"/>
      <c r="U182" s="195" t="n"/>
      <c r="V182" s="195" t="n"/>
      <c r="W182" s="195" t="n"/>
      <c r="X182" s="195" t="n"/>
      <c r="Y182" s="195" t="n"/>
      <c r="Z182" s="195" t="n"/>
      <c r="AA182" s="195" t="n"/>
      <c r="AB182" s="195" t="n"/>
      <c r="AC182" s="195" t="n"/>
      <c r="AD182" s="195" t="n"/>
      <c r="AE182" s="195" t="n"/>
      <c r="AT182" s="191" t="inlineStr">
        <is>
          <t>VV</t>
        </is>
      </c>
      <c r="AU182" s="191" t="inlineStr">
        <is>
          <t>2</t>
        </is>
      </c>
      <c r="AV182" s="195" t="inlineStr">
        <is>
          <t>4</t>
        </is>
      </c>
      <c r="AW182" s="195" t="inlineStr">
        <is>
          <t>True</t>
        </is>
      </c>
      <c r="AX182" s="195" t="inlineStr">
        <is>
          <t>1</t>
        </is>
      </c>
      <c r="AY182" s="191" t="inlineStr">
        <is>
          <t>ROZPOCET</t>
        </is>
      </c>
    </row>
    <row r="183" ht="37.8" customFormat="1" customHeight="1" s="174">
      <c r="A183" s="174" t="n"/>
      <c r="B183" s="158" t="n"/>
      <c r="C183" s="159" t="inlineStr">
        <is>
          <t>4</t>
        </is>
      </c>
      <c r="D183" s="159" t="inlineStr">
        <is>
          <t>K</t>
        </is>
      </c>
      <c r="E183" s="160" t="inlineStr">
        <is>
          <t>162211311</t>
        </is>
      </c>
      <c r="F183" s="161" t="inlineStr">
        <is>
          <t>Vodorovné přemístění výkopku z horniny třídy těžitelnosti I skupiny 1 až 3 stavebním kolečkem do 10 m</t>
        </is>
      </c>
      <c r="G183" s="162" t="inlineStr">
        <is>
          <t>m3</t>
        </is>
      </c>
      <c r="H183" s="163" t="n">
        <v>104.079</v>
      </c>
      <c r="I183" s="164" t="n"/>
      <c r="J183" s="164">
        <f>ROUND(I183*H183,2)</f>
        <v/>
      </c>
      <c r="K183" s="161" t="inlineStr">
        <is>
          <t>CS ÚRS 2026 02</t>
        </is>
      </c>
      <c r="L183" s="48" t="n"/>
      <c r="M183" s="165" t="inlineStr"/>
      <c r="N183" s="166" t="inlineStr">
        <is>
          <t>snížená</t>
        </is>
      </c>
      <c r="O183" s="167" t="n">
        <v>0.411</v>
      </c>
      <c r="P183" s="167">
        <f>O183*H183</f>
        <v/>
      </c>
      <c r="Q183" s="167" t="n">
        <v>0</v>
      </c>
      <c r="R183" s="167">
        <f>Q183*H183</f>
        <v/>
      </c>
      <c r="S183" s="167" t="n">
        <v>0</v>
      </c>
      <c r="T183" s="168">
        <f>S183*H183</f>
        <v/>
      </c>
      <c r="U183" s="174" t="n"/>
      <c r="V183" s="174" t="n"/>
      <c r="W183" s="174" t="n"/>
      <c r="X183" s="174" t="n"/>
      <c r="Y183" s="174" t="n"/>
      <c r="Z183" s="174" t="n"/>
      <c r="AA183" s="174" t="n"/>
      <c r="AB183" s="174" t="n"/>
      <c r="AC183" s="174" t="n"/>
      <c r="AD183" s="174" t="n"/>
      <c r="AE183" s="174" t="n"/>
      <c r="AR183" s="169" t="inlineStr">
        <is>
          <t>4</t>
        </is>
      </c>
      <c r="AT183" s="169" t="inlineStr">
        <is>
          <t>K</t>
        </is>
      </c>
      <c r="AU183" s="169" t="inlineStr">
        <is>
          <t>2</t>
        </is>
      </c>
      <c r="AY183" s="19" t="inlineStr">
        <is>
          <t>ROZPOCET</t>
        </is>
      </c>
      <c r="BE183" s="170">
        <f>IF(N183="základní",J183,0)</f>
        <v/>
      </c>
      <c r="BF183" s="170">
        <f>IF(N183="snížená",J183,0)</f>
        <v/>
      </c>
      <c r="BG183" s="170">
        <f>IF(N183="zákl. přenesená",J183,0)</f>
        <v/>
      </c>
      <c r="BH183" s="170">
        <f>IF(N183="sníž. přenesená",J183,0)</f>
        <v/>
      </c>
      <c r="BI183" s="170">
        <f>IF(N183="nulová",J183,0)</f>
        <v/>
      </c>
      <c r="BJ183" s="19" t="inlineStr">
        <is>
          <t>2</t>
        </is>
      </c>
      <c r="BK183" s="170">
        <f>ROUND(I183*H183,2)</f>
        <v/>
      </c>
      <c r="BL183" s="19" t="inlineStr">
        <is>
          <t>4</t>
        </is>
      </c>
      <c r="BM183" s="169" t="inlineStr">
        <is>
          <t>382590137</t>
        </is>
      </c>
    </row>
    <row r="184" customFormat="1" s="174">
      <c r="A184" s="174" t="n"/>
      <c r="B184" s="48" t="n"/>
      <c r="C184" s="174" t="n"/>
      <c r="D184" s="171" t="inlineStr">
        <is>
          <t>PP</t>
        </is>
      </c>
      <c r="E184" s="174" t="n"/>
      <c r="F184" s="172" t="inlineStr">
        <is>
          <t>Vodorovné přemístění výkopku nebo sypaniny stavebním kolečkem s vyprázdněním kolečka na hromady nebo do dopravního prostředku na vzdálenost do 10 m z horniny třídy těžitelnosti I, skupiny 1 až 3</t>
        </is>
      </c>
      <c r="G184" s="174" t="n"/>
      <c r="H184" s="174" t="n"/>
      <c r="I184" s="174" t="n"/>
      <c r="J184" s="174" t="n"/>
      <c r="K184" s="174" t="n"/>
      <c r="L184" s="48" t="n"/>
      <c r="M184" s="173" t="n"/>
      <c r="N184" s="174" t="n"/>
      <c r="O184" s="174" t="n"/>
      <c r="P184" s="174" t="n"/>
      <c r="Q184" s="174" t="n"/>
      <c r="R184" s="174" t="n"/>
      <c r="S184" s="174" t="n"/>
      <c r="T184" s="71" t="n"/>
      <c r="U184" s="174" t="n"/>
      <c r="V184" s="174" t="n"/>
      <c r="W184" s="174" t="n"/>
      <c r="X184" s="174" t="n"/>
      <c r="Y184" s="174" t="n"/>
      <c r="Z184" s="174" t="n"/>
      <c r="AA184" s="174" t="n"/>
      <c r="AB184" s="174" t="n"/>
      <c r="AC184" s="174" t="n"/>
      <c r="AD184" s="174" t="n"/>
      <c r="AE184" s="174" t="n"/>
      <c r="AT184" s="19" t="inlineStr">
        <is>
          <t>PP</t>
        </is>
      </c>
      <c r="AU184" s="19" t="inlineStr">
        <is>
          <t>2</t>
        </is>
      </c>
    </row>
    <row r="185" customFormat="1" s="174">
      <c r="A185" s="174" t="n"/>
      <c r="B185" s="48" t="n"/>
      <c r="C185" s="174" t="n"/>
      <c r="D185" s="175" t="inlineStr">
        <is>
          <t>Online PSC</t>
        </is>
      </c>
      <c r="E185" s="174" t="n"/>
      <c r="F185" s="176" t="inlineStr">
        <is>
          <t>https://podminky.urs.cz/item/CS_URS_2026_02/162211311</t>
        </is>
      </c>
      <c r="G185" s="174" t="n"/>
      <c r="H185" s="174" t="n"/>
      <c r="I185" s="174" t="n"/>
      <c r="J185" s="174" t="n"/>
      <c r="K185" s="174" t="n"/>
      <c r="L185" s="48" t="n"/>
      <c r="M185" s="173" t="n"/>
      <c r="N185" s="174" t="n"/>
      <c r="O185" s="174" t="n"/>
      <c r="P185" s="174" t="n"/>
      <c r="Q185" s="174" t="n"/>
      <c r="R185" s="174" t="n"/>
      <c r="S185" s="174" t="n"/>
      <c r="T185" s="71" t="n"/>
      <c r="U185" s="174" t="n"/>
      <c r="V185" s="174" t="n"/>
      <c r="W185" s="174" t="n"/>
      <c r="X185" s="174" t="n"/>
      <c r="Y185" s="174" t="n"/>
      <c r="Z185" s="174" t="n"/>
      <c r="AA185" s="174" t="n"/>
      <c r="AB185" s="174" t="n"/>
      <c r="AC185" s="174" t="n"/>
      <c r="AD185" s="174" t="n"/>
      <c r="AE185" s="174" t="n"/>
      <c r="AT185" s="19" t="inlineStr">
        <is>
          <t>Online PSC</t>
        </is>
      </c>
      <c r="AU185" s="19" t="inlineStr">
        <is>
          <t>2</t>
        </is>
      </c>
    </row>
    <row r="186" customFormat="1" s="188">
      <c r="A186" s="188" t="n"/>
      <c r="B186" s="183" t="n"/>
      <c r="C186" s="188" t="n"/>
      <c r="D186" s="171" t="inlineStr">
        <is>
          <t>VV</t>
        </is>
      </c>
      <c r="E186" s="184" t="inlineStr"/>
      <c r="F186" s="185" t="inlineStr">
        <is>
          <t>104,079</t>
        </is>
      </c>
      <c r="G186" s="188" t="n"/>
      <c r="H186" s="186" t="n">
        <v>104.079</v>
      </c>
      <c r="I186" s="188" t="n"/>
      <c r="J186" s="188" t="n"/>
      <c r="K186" s="188" t="n"/>
      <c r="L186" s="183" t="n"/>
      <c r="M186" s="187" t="n"/>
      <c r="N186" s="188" t="n"/>
      <c r="O186" s="188" t="n"/>
      <c r="P186" s="188" t="n"/>
      <c r="Q186" s="188" t="n"/>
      <c r="R186" s="188" t="n"/>
      <c r="S186" s="188" t="n"/>
      <c r="T186" s="189" t="n"/>
      <c r="U186" s="188" t="n"/>
      <c r="V186" s="188" t="n"/>
      <c r="W186" s="188" t="n"/>
      <c r="X186" s="188" t="n"/>
      <c r="Y186" s="188" t="n"/>
      <c r="Z186" s="188" t="n"/>
      <c r="AA186" s="188" t="n"/>
      <c r="AB186" s="188" t="n"/>
      <c r="AC186" s="188" t="n"/>
      <c r="AD186" s="188" t="n"/>
      <c r="AE186" s="188" t="n"/>
      <c r="AT186" s="184" t="inlineStr">
        <is>
          <t>VV</t>
        </is>
      </c>
      <c r="AU186" s="184" t="inlineStr">
        <is>
          <t>2</t>
        </is>
      </c>
      <c r="AV186" s="188" t="inlineStr">
        <is>
          <t>2</t>
        </is>
      </c>
      <c r="AW186" s="188" t="inlineStr">
        <is>
          <t>True</t>
        </is>
      </c>
      <c r="AX186" s="188" t="inlineStr">
        <is>
          <t>0</t>
        </is>
      </c>
      <c r="AY186" s="184" t="inlineStr">
        <is>
          <t>ROZPOCET</t>
        </is>
      </c>
    </row>
    <row r="187" customFormat="1" s="195">
      <c r="A187" s="195" t="n"/>
      <c r="B187" s="190" t="n"/>
      <c r="C187" s="195" t="n"/>
      <c r="D187" s="171" t="inlineStr">
        <is>
          <t>VV</t>
        </is>
      </c>
      <c r="E187" s="191" t="inlineStr"/>
      <c r="F187" s="192" t="inlineStr">
        <is>
          <t>Součet</t>
        </is>
      </c>
      <c r="G187" s="195" t="n"/>
      <c r="H187" s="193" t="n">
        <v>104.079</v>
      </c>
      <c r="I187" s="195" t="n"/>
      <c r="J187" s="195" t="n"/>
      <c r="K187" s="195" t="n"/>
      <c r="L187" s="190" t="n"/>
      <c r="M187" s="194" t="n"/>
      <c r="N187" s="195" t="n"/>
      <c r="O187" s="195" t="n"/>
      <c r="P187" s="195" t="n"/>
      <c r="Q187" s="195" t="n"/>
      <c r="R187" s="195" t="n"/>
      <c r="S187" s="195" t="n"/>
      <c r="T187" s="196" t="n"/>
      <c r="U187" s="195" t="n"/>
      <c r="V187" s="195" t="n"/>
      <c r="W187" s="195" t="n"/>
      <c r="X187" s="195" t="n"/>
      <c r="Y187" s="195" t="n"/>
      <c r="Z187" s="195" t="n"/>
      <c r="AA187" s="195" t="n"/>
      <c r="AB187" s="195" t="n"/>
      <c r="AC187" s="195" t="n"/>
      <c r="AD187" s="195" t="n"/>
      <c r="AE187" s="195" t="n"/>
      <c r="AT187" s="191" t="inlineStr">
        <is>
          <t>VV</t>
        </is>
      </c>
      <c r="AU187" s="191" t="inlineStr">
        <is>
          <t>2</t>
        </is>
      </c>
      <c r="AV187" s="195" t="inlineStr">
        <is>
          <t>4</t>
        </is>
      </c>
      <c r="AW187" s="195" t="inlineStr">
        <is>
          <t>True</t>
        </is>
      </c>
      <c r="AX187" s="195" t="inlineStr">
        <is>
          <t>1</t>
        </is>
      </c>
      <c r="AY187" s="191" t="inlineStr">
        <is>
          <t>ROZPOCET</t>
        </is>
      </c>
    </row>
    <row r="188" ht="37.8" customFormat="1" customHeight="1" s="174">
      <c r="A188" s="174" t="n"/>
      <c r="B188" s="158" t="n"/>
      <c r="C188" s="159" t="inlineStr">
        <is>
          <t>5</t>
        </is>
      </c>
      <c r="D188" s="159" t="inlineStr">
        <is>
          <t>K</t>
        </is>
      </c>
      <c r="E188" s="160" t="inlineStr">
        <is>
          <t>162751117</t>
        </is>
      </c>
      <c r="F188" s="161" t="inlineStr">
        <is>
          <t>Vodorovné přemístění přes 9 000 do 10000 m výkopku/sypaniny z horniny třídy těžitelnosti I skupiny 1 až 3</t>
        </is>
      </c>
      <c r="G188" s="162" t="inlineStr">
        <is>
          <t>m3</t>
        </is>
      </c>
      <c r="H188" s="163" t="n">
        <v>123.408</v>
      </c>
      <c r="I188" s="164" t="n"/>
      <c r="J188" s="164">
        <f>ROUND(I188*H188,2)</f>
        <v/>
      </c>
      <c r="K188" s="161" t="inlineStr">
        <is>
          <t>CS ÚRS 2026 02</t>
        </is>
      </c>
      <c r="L188" s="48" t="n"/>
      <c r="M188" s="165" t="inlineStr"/>
      <c r="N188" s="166" t="inlineStr">
        <is>
          <t>snížená</t>
        </is>
      </c>
      <c r="O188" s="167" t="n">
        <v>0.08699999999999999</v>
      </c>
      <c r="P188" s="167">
        <f>O188*H188</f>
        <v/>
      </c>
      <c r="Q188" s="167" t="n">
        <v>0</v>
      </c>
      <c r="R188" s="167">
        <f>Q188*H188</f>
        <v/>
      </c>
      <c r="S188" s="167" t="n">
        <v>0</v>
      </c>
      <c r="T188" s="168">
        <f>S188*H188</f>
        <v/>
      </c>
      <c r="U188" s="174" t="n"/>
      <c r="V188" s="174" t="n"/>
      <c r="W188" s="174" t="n"/>
      <c r="X188" s="174" t="n"/>
      <c r="Y188" s="174" t="n"/>
      <c r="Z188" s="174" t="n"/>
      <c r="AA188" s="174" t="n"/>
      <c r="AB188" s="174" t="n"/>
      <c r="AC188" s="174" t="n"/>
      <c r="AD188" s="174" t="n"/>
      <c r="AE188" s="174" t="n"/>
      <c r="AR188" s="169" t="inlineStr">
        <is>
          <t>4</t>
        </is>
      </c>
      <c r="AT188" s="169" t="inlineStr">
        <is>
          <t>K</t>
        </is>
      </c>
      <c r="AU188" s="169" t="inlineStr">
        <is>
          <t>2</t>
        </is>
      </c>
      <c r="AY188" s="19" t="inlineStr">
        <is>
          <t>ROZPOCET</t>
        </is>
      </c>
      <c r="BE188" s="170">
        <f>IF(N188="základní",J188,0)</f>
        <v/>
      </c>
      <c r="BF188" s="170">
        <f>IF(N188="snížená",J188,0)</f>
        <v/>
      </c>
      <c r="BG188" s="170">
        <f>IF(N188="zákl. přenesená",J188,0)</f>
        <v/>
      </c>
      <c r="BH188" s="170">
        <f>IF(N188="sníž. přenesená",J188,0)</f>
        <v/>
      </c>
      <c r="BI188" s="170">
        <f>IF(N188="nulová",J188,0)</f>
        <v/>
      </c>
      <c r="BJ188" s="19" t="inlineStr">
        <is>
          <t>2</t>
        </is>
      </c>
      <c r="BK188" s="170">
        <f>ROUND(I188*H188,2)</f>
        <v/>
      </c>
      <c r="BL188" s="19" t="inlineStr">
        <is>
          <t>4</t>
        </is>
      </c>
      <c r="BM188" s="169" t="inlineStr">
        <is>
          <t>1830613435</t>
        </is>
      </c>
    </row>
    <row r="189" customFormat="1" s="174">
      <c r="A189" s="174" t="n"/>
      <c r="B189" s="48" t="n"/>
      <c r="C189" s="174" t="n"/>
      <c r="D189" s="171" t="inlineStr">
        <is>
          <t>PP</t>
        </is>
      </c>
      <c r="E189" s="174" t="n"/>
      <c r="F189" s="172" t="inlineStr">
        <is>
          <t>Vodorovné přemístění výkopku nebo sypaniny po suchu na obvyklém dopravním prostředku, bez naložení výkopku, avšak se složením bez rozhrnutí z horniny třídy těžitelnosti I skupiny 1 až 3 na vzdálenost přes 9 000 do 10 000 m</t>
        </is>
      </c>
      <c r="G189" s="174" t="n"/>
      <c r="H189" s="174" t="n"/>
      <c r="I189" s="174" t="n"/>
      <c r="J189" s="174" t="n"/>
      <c r="K189" s="174" t="n"/>
      <c r="L189" s="48" t="n"/>
      <c r="M189" s="173" t="n"/>
      <c r="N189" s="174" t="n"/>
      <c r="O189" s="174" t="n"/>
      <c r="P189" s="174" t="n"/>
      <c r="Q189" s="174" t="n"/>
      <c r="R189" s="174" t="n"/>
      <c r="S189" s="174" t="n"/>
      <c r="T189" s="71" t="n"/>
      <c r="U189" s="174" t="n"/>
      <c r="V189" s="174" t="n"/>
      <c r="W189" s="174" t="n"/>
      <c r="X189" s="174" t="n"/>
      <c r="Y189" s="174" t="n"/>
      <c r="Z189" s="174" t="n"/>
      <c r="AA189" s="174" t="n"/>
      <c r="AB189" s="174" t="n"/>
      <c r="AC189" s="174" t="n"/>
      <c r="AD189" s="174" t="n"/>
      <c r="AE189" s="174" t="n"/>
      <c r="AT189" s="19" t="inlineStr">
        <is>
          <t>PP</t>
        </is>
      </c>
      <c r="AU189" s="19" t="inlineStr">
        <is>
          <t>2</t>
        </is>
      </c>
    </row>
    <row r="190" customFormat="1" s="174">
      <c r="A190" s="174" t="n"/>
      <c r="B190" s="48" t="n"/>
      <c r="C190" s="174" t="n"/>
      <c r="D190" s="175" t="inlineStr">
        <is>
          <t>Online PSC</t>
        </is>
      </c>
      <c r="E190" s="174" t="n"/>
      <c r="F190" s="176" t="inlineStr">
        <is>
          <t>https://podminky.urs.cz/item/CS_URS_2026_02/162751117</t>
        </is>
      </c>
      <c r="G190" s="174" t="n"/>
      <c r="H190" s="174" t="n"/>
      <c r="I190" s="174" t="n"/>
      <c r="J190" s="174" t="n"/>
      <c r="K190" s="174" t="n"/>
      <c r="L190" s="48" t="n"/>
      <c r="M190" s="173" t="n"/>
      <c r="N190" s="174" t="n"/>
      <c r="O190" s="174" t="n"/>
      <c r="P190" s="174" t="n"/>
      <c r="Q190" s="174" t="n"/>
      <c r="R190" s="174" t="n"/>
      <c r="S190" s="174" t="n"/>
      <c r="T190" s="71" t="n"/>
      <c r="U190" s="174" t="n"/>
      <c r="V190" s="174" t="n"/>
      <c r="W190" s="174" t="n"/>
      <c r="X190" s="174" t="n"/>
      <c r="Y190" s="174" t="n"/>
      <c r="Z190" s="174" t="n"/>
      <c r="AA190" s="174" t="n"/>
      <c r="AB190" s="174" t="n"/>
      <c r="AC190" s="174" t="n"/>
      <c r="AD190" s="174" t="n"/>
      <c r="AE190" s="174" t="n"/>
      <c r="AT190" s="19" t="inlineStr">
        <is>
          <t>Online PSC</t>
        </is>
      </c>
      <c r="AU190" s="19" t="inlineStr">
        <is>
          <t>2</t>
        </is>
      </c>
    </row>
    <row r="191" customFormat="1" s="188">
      <c r="A191" s="188" t="n"/>
      <c r="B191" s="183" t="n"/>
      <c r="C191" s="188" t="n"/>
      <c r="D191" s="171" t="inlineStr">
        <is>
          <t>VV</t>
        </is>
      </c>
      <c r="E191" s="184" t="inlineStr"/>
      <c r="F191" s="185" t="inlineStr">
        <is>
          <t>16,251+12,312+104,079</t>
        </is>
      </c>
      <c r="G191" s="188" t="n"/>
      <c r="H191" s="186" t="n">
        <v>132.642</v>
      </c>
      <c r="I191" s="188" t="n"/>
      <c r="J191" s="188" t="n"/>
      <c r="K191" s="188" t="n"/>
      <c r="L191" s="183" t="n"/>
      <c r="M191" s="187" t="n"/>
      <c r="N191" s="188" t="n"/>
      <c r="O191" s="188" t="n"/>
      <c r="P191" s="188" t="n"/>
      <c r="Q191" s="188" t="n"/>
      <c r="R191" s="188" t="n"/>
      <c r="S191" s="188" t="n"/>
      <c r="T191" s="189" t="n"/>
      <c r="U191" s="188" t="n"/>
      <c r="V191" s="188" t="n"/>
      <c r="W191" s="188" t="n"/>
      <c r="X191" s="188" t="n"/>
      <c r="Y191" s="188" t="n"/>
      <c r="Z191" s="188" t="n"/>
      <c r="AA191" s="188" t="n"/>
      <c r="AB191" s="188" t="n"/>
      <c r="AC191" s="188" t="n"/>
      <c r="AD191" s="188" t="n"/>
      <c r="AE191" s="188" t="n"/>
      <c r="AT191" s="184" t="inlineStr">
        <is>
          <t>VV</t>
        </is>
      </c>
      <c r="AU191" s="184" t="inlineStr">
        <is>
          <t>2</t>
        </is>
      </c>
      <c r="AV191" s="188" t="inlineStr">
        <is>
          <t>2</t>
        </is>
      </c>
      <c r="AW191" s="188" t="inlineStr">
        <is>
          <t>True</t>
        </is>
      </c>
      <c r="AX191" s="188" t="inlineStr">
        <is>
          <t>0</t>
        </is>
      </c>
      <c r="AY191" s="184" t="inlineStr">
        <is>
          <t>ROZPOCET</t>
        </is>
      </c>
    </row>
    <row r="192" customFormat="1" s="181">
      <c r="A192" s="181" t="n"/>
      <c r="B192" s="177" t="n"/>
      <c r="C192" s="181" t="n"/>
      <c r="D192" s="171" t="inlineStr">
        <is>
          <t>VV</t>
        </is>
      </c>
      <c r="E192" s="178" t="inlineStr"/>
      <c r="F192" s="179" t="inlineStr">
        <is>
          <t>zpětný zásyp</t>
        </is>
      </c>
      <c r="G192" s="181" t="n"/>
      <c r="H192" s="178" t="inlineStr"/>
      <c r="I192" s="181" t="n"/>
      <c r="J192" s="181" t="n"/>
      <c r="K192" s="181" t="n"/>
      <c r="L192" s="177" t="n"/>
      <c r="M192" s="180" t="n"/>
      <c r="N192" s="181" t="n"/>
      <c r="O192" s="181" t="n"/>
      <c r="P192" s="181" t="n"/>
      <c r="Q192" s="181" t="n"/>
      <c r="R192" s="181" t="n"/>
      <c r="S192" s="181" t="n"/>
      <c r="T192" s="182" t="n"/>
      <c r="U192" s="181" t="n"/>
      <c r="V192" s="181" t="n"/>
      <c r="W192" s="181" t="n"/>
      <c r="X192" s="181" t="n"/>
      <c r="Y192" s="181" t="n"/>
      <c r="Z192" s="181" t="n"/>
      <c r="AA192" s="181" t="n"/>
      <c r="AB192" s="181" t="n"/>
      <c r="AC192" s="181" t="n"/>
      <c r="AD192" s="181" t="n"/>
      <c r="AE192" s="181" t="n"/>
      <c r="AT192" s="178" t="inlineStr">
        <is>
          <t>VV</t>
        </is>
      </c>
      <c r="AU192" s="178" t="inlineStr">
        <is>
          <t>2</t>
        </is>
      </c>
      <c r="AV192" s="181" t="inlineStr">
        <is>
          <t>1</t>
        </is>
      </c>
      <c r="AW192" s="181" t="inlineStr">
        <is>
          <t>True</t>
        </is>
      </c>
      <c r="AX192" s="181" t="inlineStr">
        <is>
          <t>0</t>
        </is>
      </c>
      <c r="AY192" s="178" t="inlineStr">
        <is>
          <t>ROZPOCET</t>
        </is>
      </c>
    </row>
    <row r="193" customFormat="1" s="188">
      <c r="A193" s="188" t="n"/>
      <c r="B193" s="183" t="n"/>
      <c r="C193" s="188" t="n"/>
      <c r="D193" s="171" t="inlineStr">
        <is>
          <t>VV</t>
        </is>
      </c>
      <c r="E193" s="184" t="inlineStr"/>
      <c r="F193" s="185" t="inlineStr">
        <is>
          <t>-9,234</t>
        </is>
      </c>
      <c r="G193" s="188" t="n"/>
      <c r="H193" s="186" t="n">
        <v>-9.234</v>
      </c>
      <c r="I193" s="188" t="n"/>
      <c r="J193" s="188" t="n"/>
      <c r="K193" s="188" t="n"/>
      <c r="L193" s="183" t="n"/>
      <c r="M193" s="187" t="n"/>
      <c r="N193" s="188" t="n"/>
      <c r="O193" s="188" t="n"/>
      <c r="P193" s="188" t="n"/>
      <c r="Q193" s="188" t="n"/>
      <c r="R193" s="188" t="n"/>
      <c r="S193" s="188" t="n"/>
      <c r="T193" s="189" t="n"/>
      <c r="U193" s="188" t="n"/>
      <c r="V193" s="188" t="n"/>
      <c r="W193" s="188" t="n"/>
      <c r="X193" s="188" t="n"/>
      <c r="Y193" s="188" t="n"/>
      <c r="Z193" s="188" t="n"/>
      <c r="AA193" s="188" t="n"/>
      <c r="AB193" s="188" t="n"/>
      <c r="AC193" s="188" t="n"/>
      <c r="AD193" s="188" t="n"/>
      <c r="AE193" s="188" t="n"/>
      <c r="AT193" s="184" t="inlineStr">
        <is>
          <t>VV</t>
        </is>
      </c>
      <c r="AU193" s="184" t="inlineStr">
        <is>
          <t>2</t>
        </is>
      </c>
      <c r="AV193" s="188" t="inlineStr">
        <is>
          <t>2</t>
        </is>
      </c>
      <c r="AW193" s="188" t="inlineStr">
        <is>
          <t>True</t>
        </is>
      </c>
      <c r="AX193" s="188" t="inlineStr">
        <is>
          <t>0</t>
        </is>
      </c>
      <c r="AY193" s="184" t="inlineStr">
        <is>
          <t>ROZPOCET</t>
        </is>
      </c>
    </row>
    <row r="194" customFormat="1" s="195">
      <c r="A194" s="195" t="n"/>
      <c r="B194" s="190" t="n"/>
      <c r="C194" s="195" t="n"/>
      <c r="D194" s="171" t="inlineStr">
        <is>
          <t>VV</t>
        </is>
      </c>
      <c r="E194" s="191" t="inlineStr"/>
      <c r="F194" s="192" t="inlineStr">
        <is>
          <t>Součet</t>
        </is>
      </c>
      <c r="G194" s="195" t="n"/>
      <c r="H194" s="193" t="n">
        <v>123.408</v>
      </c>
      <c r="I194" s="195" t="n"/>
      <c r="J194" s="195" t="n"/>
      <c r="K194" s="195" t="n"/>
      <c r="L194" s="190" t="n"/>
      <c r="M194" s="194" t="n"/>
      <c r="N194" s="195" t="n"/>
      <c r="O194" s="195" t="n"/>
      <c r="P194" s="195" t="n"/>
      <c r="Q194" s="195" t="n"/>
      <c r="R194" s="195" t="n"/>
      <c r="S194" s="195" t="n"/>
      <c r="T194" s="196" t="n"/>
      <c r="U194" s="195" t="n"/>
      <c r="V194" s="195" t="n"/>
      <c r="W194" s="195" t="n"/>
      <c r="X194" s="195" t="n"/>
      <c r="Y194" s="195" t="n"/>
      <c r="Z194" s="195" t="n"/>
      <c r="AA194" s="195" t="n"/>
      <c r="AB194" s="195" t="n"/>
      <c r="AC194" s="195" t="n"/>
      <c r="AD194" s="195" t="n"/>
      <c r="AE194" s="195" t="n"/>
      <c r="AT194" s="191" t="inlineStr">
        <is>
          <t>VV</t>
        </is>
      </c>
      <c r="AU194" s="191" t="inlineStr">
        <is>
          <t>2</t>
        </is>
      </c>
      <c r="AV194" s="195" t="inlineStr">
        <is>
          <t>4</t>
        </is>
      </c>
      <c r="AW194" s="195" t="inlineStr">
        <is>
          <t>True</t>
        </is>
      </c>
      <c r="AX194" s="195" t="inlineStr">
        <is>
          <t>1</t>
        </is>
      </c>
      <c r="AY194" s="191" t="inlineStr">
        <is>
          <t>ROZPOCET</t>
        </is>
      </c>
    </row>
    <row r="195" ht="37.8" customFormat="1" customHeight="1" s="174">
      <c r="A195" s="174" t="n"/>
      <c r="B195" s="158" t="n"/>
      <c r="C195" s="159" t="inlineStr">
        <is>
          <t>6</t>
        </is>
      </c>
      <c r="D195" s="159" t="inlineStr">
        <is>
          <t>K</t>
        </is>
      </c>
      <c r="E195" s="160" t="inlineStr">
        <is>
          <t>162751119</t>
        </is>
      </c>
      <c r="F195" s="161" t="inlineStr">
        <is>
          <t>Příplatek k vodorovnému přemístění výkopku/sypaniny z horniny třídy těžitelnosti I skupiny 1 až 3 ZKD 1000 m přes 10000 m</t>
        </is>
      </c>
      <c r="G195" s="162" t="inlineStr">
        <is>
          <t>m3</t>
        </is>
      </c>
      <c r="H195" s="163" t="n">
        <v>617.04</v>
      </c>
      <c r="I195" s="164" t="n"/>
      <c r="J195" s="164">
        <f>ROUND(I195*H195,2)</f>
        <v/>
      </c>
      <c r="K195" s="161" t="inlineStr">
        <is>
          <t>CS ÚRS 2026 02</t>
        </is>
      </c>
      <c r="L195" s="48" t="n"/>
      <c r="M195" s="165" t="inlineStr"/>
      <c r="N195" s="166" t="inlineStr">
        <is>
          <t>snížená</t>
        </is>
      </c>
      <c r="O195" s="167" t="n">
        <v>0.005</v>
      </c>
      <c r="P195" s="167">
        <f>O195*H195</f>
        <v/>
      </c>
      <c r="Q195" s="167" t="n">
        <v>0</v>
      </c>
      <c r="R195" s="167">
        <f>Q195*H195</f>
        <v/>
      </c>
      <c r="S195" s="167" t="n">
        <v>0</v>
      </c>
      <c r="T195" s="168">
        <f>S195*H195</f>
        <v/>
      </c>
      <c r="U195" s="174" t="n"/>
      <c r="V195" s="174" t="n"/>
      <c r="W195" s="174" t="n"/>
      <c r="X195" s="174" t="n"/>
      <c r="Y195" s="174" t="n"/>
      <c r="Z195" s="174" t="n"/>
      <c r="AA195" s="174" t="n"/>
      <c r="AB195" s="174" t="n"/>
      <c r="AC195" s="174" t="n"/>
      <c r="AD195" s="174" t="n"/>
      <c r="AE195" s="174" t="n"/>
      <c r="AR195" s="169" t="inlineStr">
        <is>
          <t>4</t>
        </is>
      </c>
      <c r="AT195" s="169" t="inlineStr">
        <is>
          <t>K</t>
        </is>
      </c>
      <c r="AU195" s="169" t="inlineStr">
        <is>
          <t>2</t>
        </is>
      </c>
      <c r="AY195" s="19" t="inlineStr">
        <is>
          <t>ROZPOCET</t>
        </is>
      </c>
      <c r="BE195" s="170">
        <f>IF(N195="základní",J195,0)</f>
        <v/>
      </c>
      <c r="BF195" s="170">
        <f>IF(N195="snížená",J195,0)</f>
        <v/>
      </c>
      <c r="BG195" s="170">
        <f>IF(N195="zákl. přenesená",J195,0)</f>
        <v/>
      </c>
      <c r="BH195" s="170">
        <f>IF(N195="sníž. přenesená",J195,0)</f>
        <v/>
      </c>
      <c r="BI195" s="170">
        <f>IF(N195="nulová",J195,0)</f>
        <v/>
      </c>
      <c r="BJ195" s="19" t="inlineStr">
        <is>
          <t>2</t>
        </is>
      </c>
      <c r="BK195" s="170">
        <f>ROUND(I195*H195,2)</f>
        <v/>
      </c>
      <c r="BL195" s="19" t="inlineStr">
        <is>
          <t>4</t>
        </is>
      </c>
      <c r="BM195" s="169" t="inlineStr">
        <is>
          <t>-594663515</t>
        </is>
      </c>
    </row>
    <row r="196" customFormat="1" s="174">
      <c r="A196" s="174" t="n"/>
      <c r="B196" s="48" t="n"/>
      <c r="C196" s="174" t="n"/>
      <c r="D196" s="171" t="inlineStr">
        <is>
          <t>PP</t>
        </is>
      </c>
      <c r="E196" s="174" t="n"/>
      <c r="F196" s="172" t="inlineStr">
        <is>
          <t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 m</t>
        </is>
      </c>
      <c r="G196" s="174" t="n"/>
      <c r="H196" s="174" t="n"/>
      <c r="I196" s="174" t="n"/>
      <c r="J196" s="174" t="n"/>
      <c r="K196" s="174" t="n"/>
      <c r="L196" s="48" t="n"/>
      <c r="M196" s="173" t="n"/>
      <c r="N196" s="174" t="n"/>
      <c r="O196" s="174" t="n"/>
      <c r="P196" s="174" t="n"/>
      <c r="Q196" s="174" t="n"/>
      <c r="R196" s="174" t="n"/>
      <c r="S196" s="174" t="n"/>
      <c r="T196" s="71" t="n"/>
      <c r="U196" s="174" t="n"/>
      <c r="V196" s="174" t="n"/>
      <c r="W196" s="174" t="n"/>
      <c r="X196" s="174" t="n"/>
      <c r="Y196" s="174" t="n"/>
      <c r="Z196" s="174" t="n"/>
      <c r="AA196" s="174" t="n"/>
      <c r="AB196" s="174" t="n"/>
      <c r="AC196" s="174" t="n"/>
      <c r="AD196" s="174" t="n"/>
      <c r="AE196" s="174" t="n"/>
      <c r="AT196" s="19" t="inlineStr">
        <is>
          <t>PP</t>
        </is>
      </c>
      <c r="AU196" s="19" t="inlineStr">
        <is>
          <t>2</t>
        </is>
      </c>
    </row>
    <row r="197" customFormat="1" s="174">
      <c r="A197" s="174" t="n"/>
      <c r="B197" s="48" t="n"/>
      <c r="C197" s="174" t="n"/>
      <c r="D197" s="175" t="inlineStr">
        <is>
          <t>Online PSC</t>
        </is>
      </c>
      <c r="E197" s="174" t="n"/>
      <c r="F197" s="176" t="inlineStr">
        <is>
          <t>https://podminky.urs.cz/item/CS_URS_2026_02/162751119</t>
        </is>
      </c>
      <c r="G197" s="174" t="n"/>
      <c r="H197" s="174" t="n"/>
      <c r="I197" s="174" t="n"/>
      <c r="J197" s="174" t="n"/>
      <c r="K197" s="174" t="n"/>
      <c r="L197" s="48" t="n"/>
      <c r="M197" s="173" t="n"/>
      <c r="N197" s="174" t="n"/>
      <c r="O197" s="174" t="n"/>
      <c r="P197" s="174" t="n"/>
      <c r="Q197" s="174" t="n"/>
      <c r="R197" s="174" t="n"/>
      <c r="S197" s="174" t="n"/>
      <c r="T197" s="71" t="n"/>
      <c r="U197" s="174" t="n"/>
      <c r="V197" s="174" t="n"/>
      <c r="W197" s="174" t="n"/>
      <c r="X197" s="174" t="n"/>
      <c r="Y197" s="174" t="n"/>
      <c r="Z197" s="174" t="n"/>
      <c r="AA197" s="174" t="n"/>
      <c r="AB197" s="174" t="n"/>
      <c r="AC197" s="174" t="n"/>
      <c r="AD197" s="174" t="n"/>
      <c r="AE197" s="174" t="n"/>
      <c r="AT197" s="19" t="inlineStr">
        <is>
          <t>Online PSC</t>
        </is>
      </c>
      <c r="AU197" s="19" t="inlineStr">
        <is>
          <t>2</t>
        </is>
      </c>
    </row>
    <row r="198" customFormat="1" s="188">
      <c r="A198" s="188" t="n"/>
      <c r="B198" s="183" t="n"/>
      <c r="C198" s="188" t="n"/>
      <c r="D198" s="171" t="inlineStr">
        <is>
          <t>VV</t>
        </is>
      </c>
      <c r="E198" s="188" t="n"/>
      <c r="F198" s="185" t="inlineStr">
        <is>
          <t>123,408*5 'Přepočtené koeficientem množství</t>
        </is>
      </c>
      <c r="G198" s="188" t="n"/>
      <c r="H198" s="186" t="n">
        <v>617.04</v>
      </c>
      <c r="I198" s="188" t="n"/>
      <c r="J198" s="188" t="n"/>
      <c r="K198" s="188" t="n"/>
      <c r="L198" s="183" t="n"/>
      <c r="M198" s="187" t="n"/>
      <c r="N198" s="188" t="n"/>
      <c r="O198" s="188" t="n"/>
      <c r="P198" s="188" t="n"/>
      <c r="Q198" s="188" t="n"/>
      <c r="R198" s="188" t="n"/>
      <c r="S198" s="188" t="n"/>
      <c r="T198" s="189" t="n"/>
      <c r="U198" s="188" t="n"/>
      <c r="V198" s="188" t="n"/>
      <c r="W198" s="188" t="n"/>
      <c r="X198" s="188" t="n"/>
      <c r="Y198" s="188" t="n"/>
      <c r="Z198" s="188" t="n"/>
      <c r="AA198" s="188" t="n"/>
      <c r="AB198" s="188" t="n"/>
      <c r="AC198" s="188" t="n"/>
      <c r="AD198" s="188" t="n"/>
      <c r="AE198" s="188" t="n"/>
      <c r="AT198" s="184" t="inlineStr">
        <is>
          <t>VV</t>
        </is>
      </c>
      <c r="AU198" s="184" t="inlineStr">
        <is>
          <t>2</t>
        </is>
      </c>
      <c r="AV198" s="188" t="inlineStr">
        <is>
          <t>2</t>
        </is>
      </c>
      <c r="AW198" s="188" t="inlineStr">
        <is>
          <t>False</t>
        </is>
      </c>
      <c r="AX198" s="188" t="inlineStr">
        <is>
          <t>1</t>
        </is>
      </c>
      <c r="AY198" s="184" t="inlineStr">
        <is>
          <t>ROZPOCET</t>
        </is>
      </c>
    </row>
    <row r="199" ht="24.15" customFormat="1" customHeight="1" s="174">
      <c r="A199" s="174" t="n"/>
      <c r="B199" s="158" t="n"/>
      <c r="C199" s="159" t="inlineStr">
        <is>
          <t>7</t>
        </is>
      </c>
      <c r="D199" s="159" t="inlineStr">
        <is>
          <t>K</t>
        </is>
      </c>
      <c r="E199" s="160" t="inlineStr">
        <is>
          <t>171201221</t>
        </is>
      </c>
      <c r="F199" s="161" t="inlineStr">
        <is>
          <t>Poplatek za uložení na skládce (skládkovné) zeminy a kamení kód odpadu 17 05 04</t>
        </is>
      </c>
      <c r="G199" s="162" t="inlineStr">
        <is>
          <t>t</t>
        </is>
      </c>
      <c r="H199" s="163" t="n">
        <v>44.427</v>
      </c>
      <c r="I199" s="164" t="n"/>
      <c r="J199" s="164">
        <f>ROUND(I199*H199,2)</f>
        <v/>
      </c>
      <c r="K199" s="161" t="inlineStr">
        <is>
          <t>CS ÚRS 2026 02</t>
        </is>
      </c>
      <c r="L199" s="48" t="n"/>
      <c r="M199" s="165" t="inlineStr"/>
      <c r="N199" s="166" t="inlineStr">
        <is>
          <t>snížená</t>
        </is>
      </c>
      <c r="O199" s="167" t="n">
        <v>0</v>
      </c>
      <c r="P199" s="167">
        <f>O199*H199</f>
        <v/>
      </c>
      <c r="Q199" s="167" t="n">
        <v>0</v>
      </c>
      <c r="R199" s="167">
        <f>Q199*H199</f>
        <v/>
      </c>
      <c r="S199" s="167" t="n">
        <v>0</v>
      </c>
      <c r="T199" s="168">
        <f>S199*H199</f>
        <v/>
      </c>
      <c r="U199" s="174" t="n"/>
      <c r="V199" s="174" t="n"/>
      <c r="W199" s="174" t="n"/>
      <c r="X199" s="174" t="n"/>
      <c r="Y199" s="174" t="n"/>
      <c r="Z199" s="174" t="n"/>
      <c r="AA199" s="174" t="n"/>
      <c r="AB199" s="174" t="n"/>
      <c r="AC199" s="174" t="n"/>
      <c r="AD199" s="174" t="n"/>
      <c r="AE199" s="174" t="n"/>
      <c r="AR199" s="169" t="inlineStr">
        <is>
          <t>4</t>
        </is>
      </c>
      <c r="AT199" s="169" t="inlineStr">
        <is>
          <t>K</t>
        </is>
      </c>
      <c r="AU199" s="169" t="inlineStr">
        <is>
          <t>2</t>
        </is>
      </c>
      <c r="AY199" s="19" t="inlineStr">
        <is>
          <t>ROZPOCET</t>
        </is>
      </c>
      <c r="BE199" s="170">
        <f>IF(N199="základní",J199,0)</f>
        <v/>
      </c>
      <c r="BF199" s="170">
        <f>IF(N199="snížená",J199,0)</f>
        <v/>
      </c>
      <c r="BG199" s="170">
        <f>IF(N199="zákl. přenesená",J199,0)</f>
        <v/>
      </c>
      <c r="BH199" s="170">
        <f>IF(N199="sníž. přenesená",J199,0)</f>
        <v/>
      </c>
      <c r="BI199" s="170">
        <f>IF(N199="nulová",J199,0)</f>
        <v/>
      </c>
      <c r="BJ199" s="19" t="inlineStr">
        <is>
          <t>2</t>
        </is>
      </c>
      <c r="BK199" s="170">
        <f>ROUND(I199*H199,2)</f>
        <v/>
      </c>
      <c r="BL199" s="19" t="inlineStr">
        <is>
          <t>4</t>
        </is>
      </c>
      <c r="BM199" s="169" t="inlineStr">
        <is>
          <t>1309644502</t>
        </is>
      </c>
    </row>
    <row r="200" customFormat="1" s="174">
      <c r="A200" s="174" t="n"/>
      <c r="B200" s="48" t="n"/>
      <c r="C200" s="174" t="n"/>
      <c r="D200" s="171" t="inlineStr">
        <is>
          <t>PP</t>
        </is>
      </c>
      <c r="E200" s="174" t="n"/>
      <c r="F200" s="172" t="inlineStr">
        <is>
          <t>Poplatek za uložení zeminy a kamení na skládce (skládkovné) zatříděné do Katalogu odpadů pod kódem 17 05 04</t>
        </is>
      </c>
      <c r="G200" s="174" t="n"/>
      <c r="H200" s="174" t="n"/>
      <c r="I200" s="174" t="n"/>
      <c r="J200" s="174" t="n"/>
      <c r="K200" s="174" t="n"/>
      <c r="L200" s="48" t="n"/>
      <c r="M200" s="173" t="n"/>
      <c r="N200" s="174" t="n"/>
      <c r="O200" s="174" t="n"/>
      <c r="P200" s="174" t="n"/>
      <c r="Q200" s="174" t="n"/>
      <c r="R200" s="174" t="n"/>
      <c r="S200" s="174" t="n"/>
      <c r="T200" s="71" t="n"/>
      <c r="U200" s="174" t="n"/>
      <c r="V200" s="174" t="n"/>
      <c r="W200" s="174" t="n"/>
      <c r="X200" s="174" t="n"/>
      <c r="Y200" s="174" t="n"/>
      <c r="Z200" s="174" t="n"/>
      <c r="AA200" s="174" t="n"/>
      <c r="AB200" s="174" t="n"/>
      <c r="AC200" s="174" t="n"/>
      <c r="AD200" s="174" t="n"/>
      <c r="AE200" s="174" t="n"/>
      <c r="AT200" s="19" t="inlineStr">
        <is>
          <t>PP</t>
        </is>
      </c>
      <c r="AU200" s="19" t="inlineStr">
        <is>
          <t>2</t>
        </is>
      </c>
    </row>
    <row r="201" customFormat="1" s="174">
      <c r="A201" s="174" t="n"/>
      <c r="B201" s="48" t="n"/>
      <c r="C201" s="174" t="n"/>
      <c r="D201" s="175" t="inlineStr">
        <is>
          <t>Online PSC</t>
        </is>
      </c>
      <c r="E201" s="174" t="n"/>
      <c r="F201" s="176" t="inlineStr">
        <is>
          <t>https://podminky.urs.cz/item/CS_URS_2026_02/171201221</t>
        </is>
      </c>
      <c r="G201" s="174" t="n"/>
      <c r="H201" s="174" t="n"/>
      <c r="I201" s="174" t="n"/>
      <c r="J201" s="174" t="n"/>
      <c r="K201" s="174" t="n"/>
      <c r="L201" s="48" t="n"/>
      <c r="M201" s="173" t="n"/>
      <c r="N201" s="174" t="n"/>
      <c r="O201" s="174" t="n"/>
      <c r="P201" s="174" t="n"/>
      <c r="Q201" s="174" t="n"/>
      <c r="R201" s="174" t="n"/>
      <c r="S201" s="174" t="n"/>
      <c r="T201" s="71" t="n"/>
      <c r="U201" s="174" t="n"/>
      <c r="V201" s="174" t="n"/>
      <c r="W201" s="174" t="n"/>
      <c r="X201" s="174" t="n"/>
      <c r="Y201" s="174" t="n"/>
      <c r="Z201" s="174" t="n"/>
      <c r="AA201" s="174" t="n"/>
      <c r="AB201" s="174" t="n"/>
      <c r="AC201" s="174" t="n"/>
      <c r="AD201" s="174" t="n"/>
      <c r="AE201" s="174" t="n"/>
      <c r="AT201" s="19" t="inlineStr">
        <is>
          <t>Online PSC</t>
        </is>
      </c>
      <c r="AU201" s="19" t="inlineStr">
        <is>
          <t>2</t>
        </is>
      </c>
    </row>
    <row r="202" customFormat="1" s="188">
      <c r="A202" s="188" t="n"/>
      <c r="B202" s="183" t="n"/>
      <c r="C202" s="188" t="n"/>
      <c r="D202" s="171" t="inlineStr">
        <is>
          <t>VV</t>
        </is>
      </c>
      <c r="E202" s="188" t="n"/>
      <c r="F202" s="185" t="inlineStr">
        <is>
          <t>123,408*0,36 'Přepočtené koeficientem množství</t>
        </is>
      </c>
      <c r="G202" s="188" t="n"/>
      <c r="H202" s="186" t="n">
        <v>44.427</v>
      </c>
      <c r="I202" s="188" t="n"/>
      <c r="J202" s="188" t="n"/>
      <c r="K202" s="188" t="n"/>
      <c r="L202" s="183" t="n"/>
      <c r="M202" s="187" t="n"/>
      <c r="N202" s="188" t="n"/>
      <c r="O202" s="188" t="n"/>
      <c r="P202" s="188" t="n"/>
      <c r="Q202" s="188" t="n"/>
      <c r="R202" s="188" t="n"/>
      <c r="S202" s="188" t="n"/>
      <c r="T202" s="189" t="n"/>
      <c r="U202" s="188" t="n"/>
      <c r="V202" s="188" t="n"/>
      <c r="W202" s="188" t="n"/>
      <c r="X202" s="188" t="n"/>
      <c r="Y202" s="188" t="n"/>
      <c r="Z202" s="188" t="n"/>
      <c r="AA202" s="188" t="n"/>
      <c r="AB202" s="188" t="n"/>
      <c r="AC202" s="188" t="n"/>
      <c r="AD202" s="188" t="n"/>
      <c r="AE202" s="188" t="n"/>
      <c r="AT202" s="184" t="inlineStr">
        <is>
          <t>VV</t>
        </is>
      </c>
      <c r="AU202" s="184" t="inlineStr">
        <is>
          <t>2</t>
        </is>
      </c>
      <c r="AV202" s="188" t="inlineStr">
        <is>
          <t>2</t>
        </is>
      </c>
      <c r="AW202" s="188" t="inlineStr">
        <is>
          <t>False</t>
        </is>
      </c>
      <c r="AX202" s="188" t="inlineStr">
        <is>
          <t>1</t>
        </is>
      </c>
      <c r="AY202" s="184" t="inlineStr">
        <is>
          <t>ROZPOCET</t>
        </is>
      </c>
    </row>
    <row r="203" ht="24.15" customFormat="1" customHeight="1" s="174">
      <c r="A203" s="174" t="n"/>
      <c r="B203" s="158" t="n"/>
      <c r="C203" s="159" t="inlineStr">
        <is>
          <t>8</t>
        </is>
      </c>
      <c r="D203" s="159" t="inlineStr">
        <is>
          <t>K</t>
        </is>
      </c>
      <c r="E203" s="160" t="inlineStr">
        <is>
          <t>171201231</t>
        </is>
      </c>
      <c r="F203" s="161" t="inlineStr">
        <is>
          <t>Poplatek za předání recyklačnímu zařízení zeminy a kamení kód odpadu 17 05 04</t>
        </is>
      </c>
      <c r="G203" s="162" t="inlineStr">
        <is>
          <t>t</t>
        </is>
      </c>
      <c r="H203" s="163" t="n">
        <v>177.708</v>
      </c>
      <c r="I203" s="164" t="n"/>
      <c r="J203" s="164">
        <f>ROUND(I203*H203,2)</f>
        <v/>
      </c>
      <c r="K203" s="161" t="inlineStr">
        <is>
          <t>CS ÚRS 2026 02</t>
        </is>
      </c>
      <c r="L203" s="48" t="n"/>
      <c r="M203" s="165" t="inlineStr"/>
      <c r="N203" s="166" t="inlineStr">
        <is>
          <t>snížená</t>
        </is>
      </c>
      <c r="O203" s="167" t="n">
        <v>0</v>
      </c>
      <c r="P203" s="167">
        <f>O203*H203</f>
        <v/>
      </c>
      <c r="Q203" s="167" t="n">
        <v>0</v>
      </c>
      <c r="R203" s="167">
        <f>Q203*H203</f>
        <v/>
      </c>
      <c r="S203" s="167" t="n">
        <v>0</v>
      </c>
      <c r="T203" s="168">
        <f>S203*H203</f>
        <v/>
      </c>
      <c r="U203" s="174" t="n"/>
      <c r="V203" s="174" t="n"/>
      <c r="W203" s="174" t="n"/>
      <c r="X203" s="174" t="n"/>
      <c r="Y203" s="174" t="n"/>
      <c r="Z203" s="174" t="n"/>
      <c r="AA203" s="174" t="n"/>
      <c r="AB203" s="174" t="n"/>
      <c r="AC203" s="174" t="n"/>
      <c r="AD203" s="174" t="n"/>
      <c r="AE203" s="174" t="n"/>
      <c r="AR203" s="169" t="inlineStr">
        <is>
          <t>4</t>
        </is>
      </c>
      <c r="AT203" s="169" t="inlineStr">
        <is>
          <t>K</t>
        </is>
      </c>
      <c r="AU203" s="169" t="inlineStr">
        <is>
          <t>2</t>
        </is>
      </c>
      <c r="AY203" s="19" t="inlineStr">
        <is>
          <t>ROZPOCET</t>
        </is>
      </c>
      <c r="BE203" s="170">
        <f>IF(N203="základní",J203,0)</f>
        <v/>
      </c>
      <c r="BF203" s="170">
        <f>IF(N203="snížená",J203,0)</f>
        <v/>
      </c>
      <c r="BG203" s="170">
        <f>IF(N203="zákl. přenesená",J203,0)</f>
        <v/>
      </c>
      <c r="BH203" s="170">
        <f>IF(N203="sníž. přenesená",J203,0)</f>
        <v/>
      </c>
      <c r="BI203" s="170">
        <f>IF(N203="nulová",J203,0)</f>
        <v/>
      </c>
      <c r="BJ203" s="19" t="inlineStr">
        <is>
          <t>2</t>
        </is>
      </c>
      <c r="BK203" s="170">
        <f>ROUND(I203*H203,2)</f>
        <v/>
      </c>
      <c r="BL203" s="19" t="inlineStr">
        <is>
          <t>4</t>
        </is>
      </c>
      <c r="BM203" s="169" t="inlineStr">
        <is>
          <t>1171616431</t>
        </is>
      </c>
    </row>
    <row r="204" customFormat="1" s="174">
      <c r="A204" s="174" t="n"/>
      <c r="B204" s="48" t="n"/>
      <c r="C204" s="174" t="n"/>
      <c r="D204" s="171" t="inlineStr">
        <is>
          <t>PP</t>
        </is>
      </c>
      <c r="E204" s="174" t="n"/>
      <c r="F204" s="172" t="inlineStr">
        <is>
          <t>Poplatek za předání zeminy a kamení recyklačnímu zařízení zatříděné do Katalogu odpadů pod kódem 17 05 04</t>
        </is>
      </c>
      <c r="G204" s="174" t="n"/>
      <c r="H204" s="174" t="n"/>
      <c r="I204" s="174" t="n"/>
      <c r="J204" s="174" t="n"/>
      <c r="K204" s="174" t="n"/>
      <c r="L204" s="48" t="n"/>
      <c r="M204" s="173" t="n"/>
      <c r="N204" s="174" t="n"/>
      <c r="O204" s="174" t="n"/>
      <c r="P204" s="174" t="n"/>
      <c r="Q204" s="174" t="n"/>
      <c r="R204" s="174" t="n"/>
      <c r="S204" s="174" t="n"/>
      <c r="T204" s="71" t="n"/>
      <c r="U204" s="174" t="n"/>
      <c r="V204" s="174" t="n"/>
      <c r="W204" s="174" t="n"/>
      <c r="X204" s="174" t="n"/>
      <c r="Y204" s="174" t="n"/>
      <c r="Z204" s="174" t="n"/>
      <c r="AA204" s="174" t="n"/>
      <c r="AB204" s="174" t="n"/>
      <c r="AC204" s="174" t="n"/>
      <c r="AD204" s="174" t="n"/>
      <c r="AE204" s="174" t="n"/>
      <c r="AT204" s="19" t="inlineStr">
        <is>
          <t>PP</t>
        </is>
      </c>
      <c r="AU204" s="19" t="inlineStr">
        <is>
          <t>2</t>
        </is>
      </c>
    </row>
    <row r="205" customFormat="1" s="174">
      <c r="A205" s="174" t="n"/>
      <c r="B205" s="48" t="n"/>
      <c r="C205" s="174" t="n"/>
      <c r="D205" s="175" t="inlineStr">
        <is>
          <t>Online PSC</t>
        </is>
      </c>
      <c r="E205" s="174" t="n"/>
      <c r="F205" s="176" t="inlineStr">
        <is>
          <t>https://podminky.urs.cz/item/CS_URS_2026_02/171201231</t>
        </is>
      </c>
      <c r="G205" s="174" t="n"/>
      <c r="H205" s="174" t="n"/>
      <c r="I205" s="174" t="n"/>
      <c r="J205" s="174" t="n"/>
      <c r="K205" s="174" t="n"/>
      <c r="L205" s="48" t="n"/>
      <c r="M205" s="173" t="n"/>
      <c r="N205" s="174" t="n"/>
      <c r="O205" s="174" t="n"/>
      <c r="P205" s="174" t="n"/>
      <c r="Q205" s="174" t="n"/>
      <c r="R205" s="174" t="n"/>
      <c r="S205" s="174" t="n"/>
      <c r="T205" s="71" t="n"/>
      <c r="U205" s="174" t="n"/>
      <c r="V205" s="174" t="n"/>
      <c r="W205" s="174" t="n"/>
      <c r="X205" s="174" t="n"/>
      <c r="Y205" s="174" t="n"/>
      <c r="Z205" s="174" t="n"/>
      <c r="AA205" s="174" t="n"/>
      <c r="AB205" s="174" t="n"/>
      <c r="AC205" s="174" t="n"/>
      <c r="AD205" s="174" t="n"/>
      <c r="AE205" s="174" t="n"/>
      <c r="AT205" s="19" t="inlineStr">
        <is>
          <t>Online PSC</t>
        </is>
      </c>
      <c r="AU205" s="19" t="inlineStr">
        <is>
          <t>2</t>
        </is>
      </c>
    </row>
    <row r="206" customFormat="1" s="188">
      <c r="A206" s="188" t="n"/>
      <c r="B206" s="183" t="n"/>
      <c r="C206" s="188" t="n"/>
      <c r="D206" s="171" t="inlineStr">
        <is>
          <t>VV</t>
        </is>
      </c>
      <c r="E206" s="188" t="n"/>
      <c r="F206" s="185" t="inlineStr">
        <is>
          <t>123,408*1,44 'Přepočtené koeficientem množství</t>
        </is>
      </c>
      <c r="G206" s="188" t="n"/>
      <c r="H206" s="186" t="n">
        <v>177.708</v>
      </c>
      <c r="I206" s="188" t="n"/>
      <c r="J206" s="188" t="n"/>
      <c r="K206" s="188" t="n"/>
      <c r="L206" s="183" t="n"/>
      <c r="M206" s="187" t="n"/>
      <c r="N206" s="188" t="n"/>
      <c r="O206" s="188" t="n"/>
      <c r="P206" s="188" t="n"/>
      <c r="Q206" s="188" t="n"/>
      <c r="R206" s="188" t="n"/>
      <c r="S206" s="188" t="n"/>
      <c r="T206" s="189" t="n"/>
      <c r="U206" s="188" t="n"/>
      <c r="V206" s="188" t="n"/>
      <c r="W206" s="188" t="n"/>
      <c r="X206" s="188" t="n"/>
      <c r="Y206" s="188" t="n"/>
      <c r="Z206" s="188" t="n"/>
      <c r="AA206" s="188" t="n"/>
      <c r="AB206" s="188" t="n"/>
      <c r="AC206" s="188" t="n"/>
      <c r="AD206" s="188" t="n"/>
      <c r="AE206" s="188" t="n"/>
      <c r="AT206" s="184" t="inlineStr">
        <is>
          <t>VV</t>
        </is>
      </c>
      <c r="AU206" s="184" t="inlineStr">
        <is>
          <t>2</t>
        </is>
      </c>
      <c r="AV206" s="188" t="inlineStr">
        <is>
          <t>2</t>
        </is>
      </c>
      <c r="AW206" s="188" t="inlineStr">
        <is>
          <t>False</t>
        </is>
      </c>
      <c r="AX206" s="188" t="inlineStr">
        <is>
          <t>1</t>
        </is>
      </c>
      <c r="AY206" s="184" t="inlineStr">
        <is>
          <t>ROZPOCET</t>
        </is>
      </c>
    </row>
    <row r="207" ht="16.5" customFormat="1" customHeight="1" s="174">
      <c r="A207" s="174" t="n"/>
      <c r="B207" s="158" t="n"/>
      <c r="C207" s="159" t="inlineStr">
        <is>
          <t>9</t>
        </is>
      </c>
      <c r="D207" s="159" t="inlineStr">
        <is>
          <t>K</t>
        </is>
      </c>
      <c r="E207" s="160" t="inlineStr">
        <is>
          <t>171251201</t>
        </is>
      </c>
      <c r="F207" s="161" t="inlineStr">
        <is>
          <t>Uložení sypaniny na skládky nebo meziskládky</t>
        </is>
      </c>
      <c r="G207" s="162" t="inlineStr">
        <is>
          <t>m3</t>
        </is>
      </c>
      <c r="H207" s="163" t="n">
        <v>123.408</v>
      </c>
      <c r="I207" s="164" t="n"/>
      <c r="J207" s="164">
        <f>ROUND(I207*H207,2)</f>
        <v/>
      </c>
      <c r="K207" s="161" t="inlineStr">
        <is>
          <t>CS ÚRS 2026 02</t>
        </is>
      </c>
      <c r="L207" s="48" t="n"/>
      <c r="M207" s="165" t="inlineStr"/>
      <c r="N207" s="166" t="inlineStr">
        <is>
          <t>snížená</t>
        </is>
      </c>
      <c r="O207" s="167" t="n">
        <v>0.008999999999999999</v>
      </c>
      <c r="P207" s="167">
        <f>O207*H207</f>
        <v/>
      </c>
      <c r="Q207" s="167" t="n">
        <v>0</v>
      </c>
      <c r="R207" s="167">
        <f>Q207*H207</f>
        <v/>
      </c>
      <c r="S207" s="167" t="n">
        <v>0</v>
      </c>
      <c r="T207" s="168">
        <f>S207*H207</f>
        <v/>
      </c>
      <c r="U207" s="174" t="n"/>
      <c r="V207" s="174" t="n"/>
      <c r="W207" s="174" t="n"/>
      <c r="X207" s="174" t="n"/>
      <c r="Y207" s="174" t="n"/>
      <c r="Z207" s="174" t="n"/>
      <c r="AA207" s="174" t="n"/>
      <c r="AB207" s="174" t="n"/>
      <c r="AC207" s="174" t="n"/>
      <c r="AD207" s="174" t="n"/>
      <c r="AE207" s="174" t="n"/>
      <c r="AR207" s="169" t="inlineStr">
        <is>
          <t>4</t>
        </is>
      </c>
      <c r="AT207" s="169" t="inlineStr">
        <is>
          <t>K</t>
        </is>
      </c>
      <c r="AU207" s="169" t="inlineStr">
        <is>
          <t>2</t>
        </is>
      </c>
      <c r="AY207" s="19" t="inlineStr">
        <is>
          <t>ROZPOCET</t>
        </is>
      </c>
      <c r="BE207" s="170">
        <f>IF(N207="základní",J207,0)</f>
        <v/>
      </c>
      <c r="BF207" s="170">
        <f>IF(N207="snížená",J207,0)</f>
        <v/>
      </c>
      <c r="BG207" s="170">
        <f>IF(N207="zákl. přenesená",J207,0)</f>
        <v/>
      </c>
      <c r="BH207" s="170">
        <f>IF(N207="sníž. přenesená",J207,0)</f>
        <v/>
      </c>
      <c r="BI207" s="170">
        <f>IF(N207="nulová",J207,0)</f>
        <v/>
      </c>
      <c r="BJ207" s="19" t="inlineStr">
        <is>
          <t>2</t>
        </is>
      </c>
      <c r="BK207" s="170">
        <f>ROUND(I207*H207,2)</f>
        <v/>
      </c>
      <c r="BL207" s="19" t="inlineStr">
        <is>
          <t>4</t>
        </is>
      </c>
      <c r="BM207" s="169" t="inlineStr">
        <is>
          <t>80364527</t>
        </is>
      </c>
    </row>
    <row r="208" customFormat="1" s="174">
      <c r="A208" s="174" t="n"/>
      <c r="B208" s="48" t="n"/>
      <c r="C208" s="174" t="n"/>
      <c r="D208" s="171" t="inlineStr">
        <is>
          <t>PP</t>
        </is>
      </c>
      <c r="E208" s="174" t="n"/>
      <c r="F208" s="172" t="inlineStr">
        <is>
          <t>Uložení sypaniny na skládky nebo meziskládky bez hutnění s upravením uložené sypaniny do předepsaného tvaru</t>
        </is>
      </c>
      <c r="G208" s="174" t="n"/>
      <c r="H208" s="174" t="n"/>
      <c r="I208" s="174" t="n"/>
      <c r="J208" s="174" t="n"/>
      <c r="K208" s="174" t="n"/>
      <c r="L208" s="48" t="n"/>
      <c r="M208" s="173" t="n"/>
      <c r="N208" s="174" t="n"/>
      <c r="O208" s="174" t="n"/>
      <c r="P208" s="174" t="n"/>
      <c r="Q208" s="174" t="n"/>
      <c r="R208" s="174" t="n"/>
      <c r="S208" s="174" t="n"/>
      <c r="T208" s="71" t="n"/>
      <c r="U208" s="174" t="n"/>
      <c r="V208" s="174" t="n"/>
      <c r="W208" s="174" t="n"/>
      <c r="X208" s="174" t="n"/>
      <c r="Y208" s="174" t="n"/>
      <c r="Z208" s="174" t="n"/>
      <c r="AA208" s="174" t="n"/>
      <c r="AB208" s="174" t="n"/>
      <c r="AC208" s="174" t="n"/>
      <c r="AD208" s="174" t="n"/>
      <c r="AE208" s="174" t="n"/>
      <c r="AT208" s="19" t="inlineStr">
        <is>
          <t>PP</t>
        </is>
      </c>
      <c r="AU208" s="19" t="inlineStr">
        <is>
          <t>2</t>
        </is>
      </c>
    </row>
    <row r="209" customFormat="1" s="174">
      <c r="A209" s="174" t="n"/>
      <c r="B209" s="48" t="n"/>
      <c r="C209" s="174" t="n"/>
      <c r="D209" s="175" t="inlineStr">
        <is>
          <t>Online PSC</t>
        </is>
      </c>
      <c r="E209" s="174" t="n"/>
      <c r="F209" s="176" t="inlineStr">
        <is>
          <t>https://podminky.urs.cz/item/CS_URS_2026_02/171251201</t>
        </is>
      </c>
      <c r="G209" s="174" t="n"/>
      <c r="H209" s="174" t="n"/>
      <c r="I209" s="174" t="n"/>
      <c r="J209" s="174" t="n"/>
      <c r="K209" s="174" t="n"/>
      <c r="L209" s="48" t="n"/>
      <c r="M209" s="173" t="n"/>
      <c r="N209" s="174" t="n"/>
      <c r="O209" s="174" t="n"/>
      <c r="P209" s="174" t="n"/>
      <c r="Q209" s="174" t="n"/>
      <c r="R209" s="174" t="n"/>
      <c r="S209" s="174" t="n"/>
      <c r="T209" s="71" t="n"/>
      <c r="U209" s="174" t="n"/>
      <c r="V209" s="174" t="n"/>
      <c r="W209" s="174" t="n"/>
      <c r="X209" s="174" t="n"/>
      <c r="Y209" s="174" t="n"/>
      <c r="Z209" s="174" t="n"/>
      <c r="AA209" s="174" t="n"/>
      <c r="AB209" s="174" t="n"/>
      <c r="AC209" s="174" t="n"/>
      <c r="AD209" s="174" t="n"/>
      <c r="AE209" s="174" t="n"/>
      <c r="AT209" s="19" t="inlineStr">
        <is>
          <t>Online PSC</t>
        </is>
      </c>
      <c r="AU209" s="19" t="inlineStr">
        <is>
          <t>2</t>
        </is>
      </c>
    </row>
    <row r="210" ht="24.15" customFormat="1" customHeight="1" s="174">
      <c r="A210" s="174" t="n"/>
      <c r="B210" s="158" t="n"/>
      <c r="C210" s="159" t="inlineStr">
        <is>
          <t>10</t>
        </is>
      </c>
      <c r="D210" s="159" t="inlineStr">
        <is>
          <t>K</t>
        </is>
      </c>
      <c r="E210" s="160" t="inlineStr">
        <is>
          <t>174111101</t>
        </is>
      </c>
      <c r="F210" s="161" t="inlineStr">
        <is>
          <t>Zásyp jam, šachet rýh nebo kolem objektů sypaninou se zhutněním ručně</t>
        </is>
      </c>
      <c r="G210" s="162" t="inlineStr">
        <is>
          <t>m3</t>
        </is>
      </c>
      <c r="H210" s="163" t="n">
        <v>9.234</v>
      </c>
      <c r="I210" s="164" t="n"/>
      <c r="J210" s="164">
        <f>ROUND(I210*H210,2)</f>
        <v/>
      </c>
      <c r="K210" s="161" t="inlineStr">
        <is>
          <t>CS ÚRS 2026 02</t>
        </is>
      </c>
      <c r="L210" s="48" t="n"/>
      <c r="M210" s="165" t="inlineStr"/>
      <c r="N210" s="166" t="inlineStr">
        <is>
          <t>snížená</t>
        </is>
      </c>
      <c r="O210" s="167" t="n">
        <v>0.632</v>
      </c>
      <c r="P210" s="167">
        <f>O210*H210</f>
        <v/>
      </c>
      <c r="Q210" s="167" t="n">
        <v>0</v>
      </c>
      <c r="R210" s="167">
        <f>Q210*H210</f>
        <v/>
      </c>
      <c r="S210" s="167" t="n">
        <v>0</v>
      </c>
      <c r="T210" s="168">
        <f>S210*H210</f>
        <v/>
      </c>
      <c r="U210" s="174" t="n"/>
      <c r="V210" s="174" t="n"/>
      <c r="W210" s="174" t="n"/>
      <c r="X210" s="174" t="n"/>
      <c r="Y210" s="174" t="n"/>
      <c r="Z210" s="174" t="n"/>
      <c r="AA210" s="174" t="n"/>
      <c r="AB210" s="174" t="n"/>
      <c r="AC210" s="174" t="n"/>
      <c r="AD210" s="174" t="n"/>
      <c r="AE210" s="174" t="n"/>
      <c r="AR210" s="169" t="inlineStr">
        <is>
          <t>4</t>
        </is>
      </c>
      <c r="AT210" s="169" t="inlineStr">
        <is>
          <t>K</t>
        </is>
      </c>
      <c r="AU210" s="169" t="inlineStr">
        <is>
          <t>2</t>
        </is>
      </c>
      <c r="AY210" s="19" t="inlineStr">
        <is>
          <t>ROZPOCET</t>
        </is>
      </c>
      <c r="BE210" s="170">
        <f>IF(N210="základní",J210,0)</f>
        <v/>
      </c>
      <c r="BF210" s="170">
        <f>IF(N210="snížená",J210,0)</f>
        <v/>
      </c>
      <c r="BG210" s="170">
        <f>IF(N210="zákl. přenesená",J210,0)</f>
        <v/>
      </c>
      <c r="BH210" s="170">
        <f>IF(N210="sníž. přenesená",J210,0)</f>
        <v/>
      </c>
      <c r="BI210" s="170">
        <f>IF(N210="nulová",J210,0)</f>
        <v/>
      </c>
      <c r="BJ210" s="19" t="inlineStr">
        <is>
          <t>2</t>
        </is>
      </c>
      <c r="BK210" s="170">
        <f>ROUND(I210*H210,2)</f>
        <v/>
      </c>
      <c r="BL210" s="19" t="inlineStr">
        <is>
          <t>4</t>
        </is>
      </c>
      <c r="BM210" s="169" t="inlineStr">
        <is>
          <t>908507328</t>
        </is>
      </c>
    </row>
    <row r="211" customFormat="1" s="174">
      <c r="A211" s="174" t="n"/>
      <c r="B211" s="48" t="n"/>
      <c r="C211" s="174" t="n"/>
      <c r="D211" s="171" t="inlineStr">
        <is>
          <t>PP</t>
        </is>
      </c>
      <c r="E211" s="174" t="n"/>
      <c r="F211" s="172" t="inlineStr">
        <is>
          <t>Zásyp sypaninou z jakékoliv horniny ručně s uložením výkopku ve vrstvách se zhutněním jam, šachet, rýh nebo kolem objektů v těchto vykopávkách</t>
        </is>
      </c>
      <c r="G211" s="174" t="n"/>
      <c r="H211" s="174" t="n"/>
      <c r="I211" s="174" t="n"/>
      <c r="J211" s="174" t="n"/>
      <c r="K211" s="174" t="n"/>
      <c r="L211" s="48" t="n"/>
      <c r="M211" s="173" t="n"/>
      <c r="N211" s="174" t="n"/>
      <c r="O211" s="174" t="n"/>
      <c r="P211" s="174" t="n"/>
      <c r="Q211" s="174" t="n"/>
      <c r="R211" s="174" t="n"/>
      <c r="S211" s="174" t="n"/>
      <c r="T211" s="71" t="n"/>
      <c r="U211" s="174" t="n"/>
      <c r="V211" s="174" t="n"/>
      <c r="W211" s="174" t="n"/>
      <c r="X211" s="174" t="n"/>
      <c r="Y211" s="174" t="n"/>
      <c r="Z211" s="174" t="n"/>
      <c r="AA211" s="174" t="n"/>
      <c r="AB211" s="174" t="n"/>
      <c r="AC211" s="174" t="n"/>
      <c r="AD211" s="174" t="n"/>
      <c r="AE211" s="174" t="n"/>
      <c r="AT211" s="19" t="inlineStr">
        <is>
          <t>PP</t>
        </is>
      </c>
      <c r="AU211" s="19" t="inlineStr">
        <is>
          <t>2</t>
        </is>
      </c>
    </row>
    <row r="212" customFormat="1" s="174">
      <c r="A212" s="174" t="n"/>
      <c r="B212" s="48" t="n"/>
      <c r="C212" s="174" t="n"/>
      <c r="D212" s="175" t="inlineStr">
        <is>
          <t>Online PSC</t>
        </is>
      </c>
      <c r="E212" s="174" t="n"/>
      <c r="F212" s="176" t="inlineStr">
        <is>
          <t>https://podminky.urs.cz/item/CS_URS_2026_02/174111101</t>
        </is>
      </c>
      <c r="G212" s="174" t="n"/>
      <c r="H212" s="174" t="n"/>
      <c r="I212" s="174" t="n"/>
      <c r="J212" s="174" t="n"/>
      <c r="K212" s="174" t="n"/>
      <c r="L212" s="48" t="n"/>
      <c r="M212" s="173" t="n"/>
      <c r="N212" s="174" t="n"/>
      <c r="O212" s="174" t="n"/>
      <c r="P212" s="174" t="n"/>
      <c r="Q212" s="174" t="n"/>
      <c r="R212" s="174" t="n"/>
      <c r="S212" s="174" t="n"/>
      <c r="T212" s="71" t="n"/>
      <c r="U212" s="174" t="n"/>
      <c r="V212" s="174" t="n"/>
      <c r="W212" s="174" t="n"/>
      <c r="X212" s="174" t="n"/>
      <c r="Y212" s="174" t="n"/>
      <c r="Z212" s="174" t="n"/>
      <c r="AA212" s="174" t="n"/>
      <c r="AB212" s="174" t="n"/>
      <c r="AC212" s="174" t="n"/>
      <c r="AD212" s="174" t="n"/>
      <c r="AE212" s="174" t="n"/>
      <c r="AT212" s="19" t="inlineStr">
        <is>
          <t>Online PSC</t>
        </is>
      </c>
      <c r="AU212" s="19" t="inlineStr">
        <is>
          <t>2</t>
        </is>
      </c>
    </row>
    <row r="213" customFormat="1" s="181">
      <c r="A213" s="181" t="n"/>
      <c r="B213" s="177" t="n"/>
      <c r="C213" s="181" t="n"/>
      <c r="D213" s="171" t="inlineStr">
        <is>
          <t>VV</t>
        </is>
      </c>
      <c r="E213" s="178" t="inlineStr"/>
      <c r="F213" s="179" t="inlineStr">
        <is>
          <t>po zateplení základů</t>
        </is>
      </c>
      <c r="G213" s="181" t="n"/>
      <c r="H213" s="178" t="inlineStr"/>
      <c r="I213" s="181" t="n"/>
      <c r="J213" s="181" t="n"/>
      <c r="K213" s="181" t="n"/>
      <c r="L213" s="177" t="n"/>
      <c r="M213" s="180" t="n"/>
      <c r="N213" s="181" t="n"/>
      <c r="O213" s="181" t="n"/>
      <c r="P213" s="181" t="n"/>
      <c r="Q213" s="181" t="n"/>
      <c r="R213" s="181" t="n"/>
      <c r="S213" s="181" t="n"/>
      <c r="T213" s="182" t="n"/>
      <c r="U213" s="181" t="n"/>
      <c r="V213" s="181" t="n"/>
      <c r="W213" s="181" t="n"/>
      <c r="X213" s="181" t="n"/>
      <c r="Y213" s="181" t="n"/>
      <c r="Z213" s="181" t="n"/>
      <c r="AA213" s="181" t="n"/>
      <c r="AB213" s="181" t="n"/>
      <c r="AC213" s="181" t="n"/>
      <c r="AD213" s="181" t="n"/>
      <c r="AE213" s="181" t="n"/>
      <c r="AT213" s="178" t="inlineStr">
        <is>
          <t>VV</t>
        </is>
      </c>
      <c r="AU213" s="178" t="inlineStr">
        <is>
          <t>2</t>
        </is>
      </c>
      <c r="AV213" s="181" t="inlineStr">
        <is>
          <t>1</t>
        </is>
      </c>
      <c r="AW213" s="181" t="inlineStr">
        <is>
          <t>True</t>
        </is>
      </c>
      <c r="AX213" s="181" t="inlineStr">
        <is>
          <t>0</t>
        </is>
      </c>
      <c r="AY213" s="178" t="inlineStr">
        <is>
          <t>ROZPOCET</t>
        </is>
      </c>
    </row>
    <row r="214" customFormat="1" s="188">
      <c r="A214" s="188" t="n"/>
      <c r="B214" s="183" t="n"/>
      <c r="C214" s="188" t="n"/>
      <c r="D214" s="171" t="inlineStr">
        <is>
          <t>VV</t>
        </is>
      </c>
      <c r="E214" s="184" t="inlineStr"/>
      <c r="F214" s="185" t="inlineStr">
        <is>
          <t>(22,00+19,00+-8,50+12,80+6,00)*0,60*0,30</t>
        </is>
      </c>
      <c r="G214" s="188" t="n"/>
      <c r="H214" s="186" t="n">
        <v>9.234</v>
      </c>
      <c r="I214" s="188" t="n"/>
      <c r="J214" s="188" t="n"/>
      <c r="K214" s="188" t="n"/>
      <c r="L214" s="183" t="n"/>
      <c r="M214" s="187" t="n"/>
      <c r="N214" s="188" t="n"/>
      <c r="O214" s="188" t="n"/>
      <c r="P214" s="188" t="n"/>
      <c r="Q214" s="188" t="n"/>
      <c r="R214" s="188" t="n"/>
      <c r="S214" s="188" t="n"/>
      <c r="T214" s="189" t="n"/>
      <c r="U214" s="188" t="n"/>
      <c r="V214" s="188" t="n"/>
      <c r="W214" s="188" t="n"/>
      <c r="X214" s="188" t="n"/>
      <c r="Y214" s="188" t="n"/>
      <c r="Z214" s="188" t="n"/>
      <c r="AA214" s="188" t="n"/>
      <c r="AB214" s="188" t="n"/>
      <c r="AC214" s="188" t="n"/>
      <c r="AD214" s="188" t="n"/>
      <c r="AE214" s="188" t="n"/>
      <c r="AT214" s="184" t="inlineStr">
        <is>
          <t>VV</t>
        </is>
      </c>
      <c r="AU214" s="184" t="inlineStr">
        <is>
          <t>2</t>
        </is>
      </c>
      <c r="AV214" s="188" t="inlineStr">
        <is>
          <t>2</t>
        </is>
      </c>
      <c r="AW214" s="188" t="inlineStr">
        <is>
          <t>True</t>
        </is>
      </c>
      <c r="AX214" s="188" t="inlineStr">
        <is>
          <t>0</t>
        </is>
      </c>
      <c r="AY214" s="184" t="inlineStr">
        <is>
          <t>ROZPOCET</t>
        </is>
      </c>
    </row>
    <row r="215" customFormat="1" s="195">
      <c r="A215" s="195" t="n"/>
      <c r="B215" s="190" t="n"/>
      <c r="C215" s="195" t="n"/>
      <c r="D215" s="171" t="inlineStr">
        <is>
          <t>VV</t>
        </is>
      </c>
      <c r="E215" s="191" t="inlineStr"/>
      <c r="F215" s="192" t="inlineStr">
        <is>
          <t>Součet</t>
        </is>
      </c>
      <c r="G215" s="195" t="n"/>
      <c r="H215" s="193" t="n">
        <v>9.234</v>
      </c>
      <c r="I215" s="195" t="n"/>
      <c r="J215" s="195" t="n"/>
      <c r="K215" s="195" t="n"/>
      <c r="L215" s="190" t="n"/>
      <c r="M215" s="194" t="n"/>
      <c r="N215" s="195" t="n"/>
      <c r="O215" s="195" t="n"/>
      <c r="P215" s="195" t="n"/>
      <c r="Q215" s="195" t="n"/>
      <c r="R215" s="195" t="n"/>
      <c r="S215" s="195" t="n"/>
      <c r="T215" s="196" t="n"/>
      <c r="U215" s="195" t="n"/>
      <c r="V215" s="195" t="n"/>
      <c r="W215" s="195" t="n"/>
      <c r="X215" s="195" t="n"/>
      <c r="Y215" s="195" t="n"/>
      <c r="Z215" s="195" t="n"/>
      <c r="AA215" s="195" t="n"/>
      <c r="AB215" s="195" t="n"/>
      <c r="AC215" s="195" t="n"/>
      <c r="AD215" s="195" t="n"/>
      <c r="AE215" s="195" t="n"/>
      <c r="AT215" s="191" t="inlineStr">
        <is>
          <t>VV</t>
        </is>
      </c>
      <c r="AU215" s="191" t="inlineStr">
        <is>
          <t>2</t>
        </is>
      </c>
      <c r="AV215" s="195" t="inlineStr">
        <is>
          <t>4</t>
        </is>
      </c>
      <c r="AW215" s="195" t="inlineStr">
        <is>
          <t>True</t>
        </is>
      </c>
      <c r="AX215" s="195" t="inlineStr">
        <is>
          <t>1</t>
        </is>
      </c>
      <c r="AY215" s="191" t="inlineStr">
        <is>
          <t>ROZPOCET</t>
        </is>
      </c>
    </row>
    <row r="216" ht="24.15" customFormat="1" customHeight="1" s="174">
      <c r="A216" s="174" t="n"/>
      <c r="B216" s="158" t="n"/>
      <c r="C216" s="159" t="inlineStr">
        <is>
          <t>11</t>
        </is>
      </c>
      <c r="D216" s="159" t="inlineStr">
        <is>
          <t>K</t>
        </is>
      </c>
      <c r="E216" s="160" t="inlineStr">
        <is>
          <t>181951112</t>
        </is>
      </c>
      <c r="F216" s="161" t="inlineStr">
        <is>
          <t>Úprava pláně v hornině třídy těžitelnosti I skupiny 1 až 3 se zhutněním strojně</t>
        </is>
      </c>
      <c r="G216" s="162" t="inlineStr">
        <is>
          <t>m2</t>
        </is>
      </c>
      <c r="H216" s="163" t="n">
        <v>259.425</v>
      </c>
      <c r="I216" s="164" t="n"/>
      <c r="J216" s="164">
        <f>ROUND(I216*H216,2)</f>
        <v/>
      </c>
      <c r="K216" s="161" t="inlineStr">
        <is>
          <t>CS ÚRS 2026 02</t>
        </is>
      </c>
      <c r="L216" s="48" t="n"/>
      <c r="M216" s="165" t="inlineStr"/>
      <c r="N216" s="166" t="inlineStr">
        <is>
          <t>snížená</t>
        </is>
      </c>
      <c r="O216" s="167" t="n">
        <v>0.025</v>
      </c>
      <c r="P216" s="167">
        <f>O216*H216</f>
        <v/>
      </c>
      <c r="Q216" s="167" t="n">
        <v>0</v>
      </c>
      <c r="R216" s="167">
        <f>Q216*H216</f>
        <v/>
      </c>
      <c r="S216" s="167" t="n">
        <v>0</v>
      </c>
      <c r="T216" s="168">
        <f>S216*H216</f>
        <v/>
      </c>
      <c r="U216" s="174" t="n"/>
      <c r="V216" s="174" t="n"/>
      <c r="W216" s="174" t="n"/>
      <c r="X216" s="174" t="n"/>
      <c r="Y216" s="174" t="n"/>
      <c r="Z216" s="174" t="n"/>
      <c r="AA216" s="174" t="n"/>
      <c r="AB216" s="174" t="n"/>
      <c r="AC216" s="174" t="n"/>
      <c r="AD216" s="174" t="n"/>
      <c r="AE216" s="174" t="n"/>
      <c r="AR216" s="169" t="inlineStr">
        <is>
          <t>4</t>
        </is>
      </c>
      <c r="AT216" s="169" t="inlineStr">
        <is>
          <t>K</t>
        </is>
      </c>
      <c r="AU216" s="169" t="inlineStr">
        <is>
          <t>2</t>
        </is>
      </c>
      <c r="AY216" s="19" t="inlineStr">
        <is>
          <t>ROZPOCET</t>
        </is>
      </c>
      <c r="BE216" s="170">
        <f>IF(N216="základní",J216,0)</f>
        <v/>
      </c>
      <c r="BF216" s="170">
        <f>IF(N216="snížená",J216,0)</f>
        <v/>
      </c>
      <c r="BG216" s="170">
        <f>IF(N216="zákl. přenesená",J216,0)</f>
        <v/>
      </c>
      <c r="BH216" s="170">
        <f>IF(N216="sníž. přenesená",J216,0)</f>
        <v/>
      </c>
      <c r="BI216" s="170">
        <f>IF(N216="nulová",J216,0)</f>
        <v/>
      </c>
      <c r="BJ216" s="19" t="inlineStr">
        <is>
          <t>2</t>
        </is>
      </c>
      <c r="BK216" s="170">
        <f>ROUND(I216*H216,2)</f>
        <v/>
      </c>
      <c r="BL216" s="19" t="inlineStr">
        <is>
          <t>4</t>
        </is>
      </c>
      <c r="BM216" s="169" t="inlineStr">
        <is>
          <t>-454566101</t>
        </is>
      </c>
    </row>
    <row r="217" customFormat="1" s="174">
      <c r="A217" s="174" t="n"/>
      <c r="B217" s="48" t="n"/>
      <c r="C217" s="174" t="n"/>
      <c r="D217" s="171" t="inlineStr">
        <is>
          <t>PP</t>
        </is>
      </c>
      <c r="E217" s="174" t="n"/>
      <c r="F217" s="172" t="inlineStr">
        <is>
          <t>Úprava pláně vyrovnáním výškových rozdílů strojně v hornině třídy těžitelnosti I, skupiny 1 až 3 se zhutněním</t>
        </is>
      </c>
      <c r="G217" s="174" t="n"/>
      <c r="H217" s="174" t="n"/>
      <c r="I217" s="174" t="n"/>
      <c r="J217" s="174" t="n"/>
      <c r="K217" s="174" t="n"/>
      <c r="L217" s="48" t="n"/>
      <c r="M217" s="173" t="n"/>
      <c r="N217" s="174" t="n"/>
      <c r="O217" s="174" t="n"/>
      <c r="P217" s="174" t="n"/>
      <c r="Q217" s="174" t="n"/>
      <c r="R217" s="174" t="n"/>
      <c r="S217" s="174" t="n"/>
      <c r="T217" s="71" t="n"/>
      <c r="U217" s="174" t="n"/>
      <c r="V217" s="174" t="n"/>
      <c r="W217" s="174" t="n"/>
      <c r="X217" s="174" t="n"/>
      <c r="Y217" s="174" t="n"/>
      <c r="Z217" s="174" t="n"/>
      <c r="AA217" s="174" t="n"/>
      <c r="AB217" s="174" t="n"/>
      <c r="AC217" s="174" t="n"/>
      <c r="AD217" s="174" t="n"/>
      <c r="AE217" s="174" t="n"/>
      <c r="AT217" s="19" t="inlineStr">
        <is>
          <t>PP</t>
        </is>
      </c>
      <c r="AU217" s="19" t="inlineStr">
        <is>
          <t>2</t>
        </is>
      </c>
    </row>
    <row r="218" customFormat="1" s="174">
      <c r="A218" s="174" t="n"/>
      <c r="B218" s="48" t="n"/>
      <c r="C218" s="174" t="n"/>
      <c r="D218" s="175" t="inlineStr">
        <is>
          <t>Online PSC</t>
        </is>
      </c>
      <c r="E218" s="174" t="n"/>
      <c r="F218" s="176" t="inlineStr">
        <is>
          <t>https://podminky.urs.cz/item/CS_URS_2026_02/181951112</t>
        </is>
      </c>
      <c r="G218" s="174" t="n"/>
      <c r="H218" s="174" t="n"/>
      <c r="I218" s="174" t="n"/>
      <c r="J218" s="174" t="n"/>
      <c r="K218" s="174" t="n"/>
      <c r="L218" s="48" t="n"/>
      <c r="M218" s="173" t="n"/>
      <c r="N218" s="174" t="n"/>
      <c r="O218" s="174" t="n"/>
      <c r="P218" s="174" t="n"/>
      <c r="Q218" s="174" t="n"/>
      <c r="R218" s="174" t="n"/>
      <c r="S218" s="174" t="n"/>
      <c r="T218" s="71" t="n"/>
      <c r="U218" s="174" t="n"/>
      <c r="V218" s="174" t="n"/>
      <c r="W218" s="174" t="n"/>
      <c r="X218" s="174" t="n"/>
      <c r="Y218" s="174" t="n"/>
      <c r="Z218" s="174" t="n"/>
      <c r="AA218" s="174" t="n"/>
      <c r="AB218" s="174" t="n"/>
      <c r="AC218" s="174" t="n"/>
      <c r="AD218" s="174" t="n"/>
      <c r="AE218" s="174" t="n"/>
      <c r="AT218" s="19" t="inlineStr">
        <is>
          <t>Online PSC</t>
        </is>
      </c>
      <c r="AU218" s="19" t="inlineStr">
        <is>
          <t>2</t>
        </is>
      </c>
    </row>
    <row r="219" customFormat="1" s="181">
      <c r="A219" s="181" t="n"/>
      <c r="B219" s="177" t="n"/>
      <c r="C219" s="181" t="n"/>
      <c r="D219" s="171" t="inlineStr">
        <is>
          <t>VV</t>
        </is>
      </c>
      <c r="E219" s="178" t="inlineStr"/>
      <c r="F219" s="179" t="inlineStr">
        <is>
          <t>podloží pod podlahou 1. np</t>
        </is>
      </c>
      <c r="G219" s="181" t="n"/>
      <c r="H219" s="178" t="inlineStr"/>
      <c r="I219" s="181" t="n"/>
      <c r="J219" s="181" t="n"/>
      <c r="K219" s="181" t="n"/>
      <c r="L219" s="177" t="n"/>
      <c r="M219" s="180" t="n"/>
      <c r="N219" s="181" t="n"/>
      <c r="O219" s="181" t="n"/>
      <c r="P219" s="181" t="n"/>
      <c r="Q219" s="181" t="n"/>
      <c r="R219" s="181" t="n"/>
      <c r="S219" s="181" t="n"/>
      <c r="T219" s="182" t="n"/>
      <c r="U219" s="181" t="n"/>
      <c r="V219" s="181" t="n"/>
      <c r="W219" s="181" t="n"/>
      <c r="X219" s="181" t="n"/>
      <c r="Y219" s="181" t="n"/>
      <c r="Z219" s="181" t="n"/>
      <c r="AA219" s="181" t="n"/>
      <c r="AB219" s="181" t="n"/>
      <c r="AC219" s="181" t="n"/>
      <c r="AD219" s="181" t="n"/>
      <c r="AE219" s="181" t="n"/>
      <c r="AT219" s="178" t="inlineStr">
        <is>
          <t>VV</t>
        </is>
      </c>
      <c r="AU219" s="178" t="inlineStr">
        <is>
          <t>2</t>
        </is>
      </c>
      <c r="AV219" s="181" t="inlineStr">
        <is>
          <t>1</t>
        </is>
      </c>
      <c r="AW219" s="181" t="inlineStr">
        <is>
          <t>True</t>
        </is>
      </c>
      <c r="AX219" s="181" t="inlineStr">
        <is>
          <t>0</t>
        </is>
      </c>
      <c r="AY219" s="178" t="inlineStr">
        <is>
          <t>ROZPOCET</t>
        </is>
      </c>
    </row>
    <row r="220" customFormat="1" s="181">
      <c r="A220" s="181" t="n"/>
      <c r="B220" s="177" t="n"/>
      <c r="C220" s="181" t="n"/>
      <c r="D220" s="171" t="inlineStr">
        <is>
          <t>VV</t>
        </is>
      </c>
      <c r="E220" s="178" t="inlineStr"/>
      <c r="F220" s="179" t="inlineStr">
        <is>
          <t>výmera dle tabulky podlah</t>
        </is>
      </c>
      <c r="G220" s="181" t="n"/>
      <c r="H220" s="178" t="inlineStr"/>
      <c r="I220" s="181" t="n"/>
      <c r="J220" s="181" t="n"/>
      <c r="K220" s="181" t="n"/>
      <c r="L220" s="177" t="n"/>
      <c r="M220" s="180" t="n"/>
      <c r="N220" s="181" t="n"/>
      <c r="O220" s="181" t="n"/>
      <c r="P220" s="181" t="n"/>
      <c r="Q220" s="181" t="n"/>
      <c r="R220" s="181" t="n"/>
      <c r="S220" s="181" t="n"/>
      <c r="T220" s="182" t="n"/>
      <c r="U220" s="181" t="n"/>
      <c r="V220" s="181" t="n"/>
      <c r="W220" s="181" t="n"/>
      <c r="X220" s="181" t="n"/>
      <c r="Y220" s="181" t="n"/>
      <c r="Z220" s="181" t="n"/>
      <c r="AA220" s="181" t="n"/>
      <c r="AB220" s="181" t="n"/>
      <c r="AC220" s="181" t="n"/>
      <c r="AD220" s="181" t="n"/>
      <c r="AE220" s="181" t="n"/>
      <c r="AT220" s="178" t="inlineStr">
        <is>
          <t>VV</t>
        </is>
      </c>
      <c r="AU220" s="178" t="inlineStr">
        <is>
          <t>2</t>
        </is>
      </c>
      <c r="AV220" s="181" t="inlineStr">
        <is>
          <t>1</t>
        </is>
      </c>
      <c r="AW220" s="181" t="inlineStr">
        <is>
          <t>True</t>
        </is>
      </c>
      <c r="AX220" s="181" t="inlineStr">
        <is>
          <t>0</t>
        </is>
      </c>
      <c r="AY220" s="178" t="inlineStr">
        <is>
          <t>ROZPOCET</t>
        </is>
      </c>
    </row>
    <row r="221" customFormat="1" s="188">
      <c r="A221" s="188" t="n"/>
      <c r="B221" s="183" t="n"/>
      <c r="C221" s="188" t="n"/>
      <c r="D221" s="171" t="inlineStr">
        <is>
          <t>VV</t>
        </is>
      </c>
      <c r="E221" s="184" t="inlineStr"/>
      <c r="F221" s="185" t="inlineStr">
        <is>
          <t>205,69</t>
        </is>
      </c>
      <c r="G221" s="188" t="n"/>
      <c r="H221" s="186" t="n">
        <v>205.69</v>
      </c>
      <c r="I221" s="188" t="n"/>
      <c r="J221" s="188" t="n"/>
      <c r="K221" s="188" t="n"/>
      <c r="L221" s="183" t="n"/>
      <c r="M221" s="187" t="n"/>
      <c r="N221" s="188" t="n"/>
      <c r="O221" s="188" t="n"/>
      <c r="P221" s="188" t="n"/>
      <c r="Q221" s="188" t="n"/>
      <c r="R221" s="188" t="n"/>
      <c r="S221" s="188" t="n"/>
      <c r="T221" s="189" t="n"/>
      <c r="U221" s="188" t="n"/>
      <c r="V221" s="188" t="n"/>
      <c r="W221" s="188" t="n"/>
      <c r="X221" s="188" t="n"/>
      <c r="Y221" s="188" t="n"/>
      <c r="Z221" s="188" t="n"/>
      <c r="AA221" s="188" t="n"/>
      <c r="AB221" s="188" t="n"/>
      <c r="AC221" s="188" t="n"/>
      <c r="AD221" s="188" t="n"/>
      <c r="AE221" s="188" t="n"/>
      <c r="AT221" s="184" t="inlineStr">
        <is>
          <t>VV</t>
        </is>
      </c>
      <c r="AU221" s="184" t="inlineStr">
        <is>
          <t>2</t>
        </is>
      </c>
      <c r="AV221" s="188" t="inlineStr">
        <is>
          <t>2</t>
        </is>
      </c>
      <c r="AW221" s="188" t="inlineStr">
        <is>
          <t>True</t>
        </is>
      </c>
      <c r="AX221" s="188" t="inlineStr">
        <is>
          <t>0</t>
        </is>
      </c>
      <c r="AY221" s="184" t="inlineStr">
        <is>
          <t>ROZPOCET</t>
        </is>
      </c>
    </row>
    <row r="222" customFormat="1" s="181">
      <c r="A222" s="181" t="n"/>
      <c r="B222" s="177" t="n"/>
      <c r="C222" s="181" t="n"/>
      <c r="D222" s="171" t="inlineStr">
        <is>
          <t>VV</t>
        </is>
      </c>
      <c r="E222" s="178" t="inlineStr"/>
      <c r="F222" s="179" t="inlineStr">
        <is>
          <t xml:space="preserve">rozšíření pod příčkami - 10 % </t>
        </is>
      </c>
      <c r="G222" s="181" t="n"/>
      <c r="H222" s="178" t="inlineStr"/>
      <c r="I222" s="181" t="n"/>
      <c r="J222" s="181" t="n"/>
      <c r="K222" s="181" t="n"/>
      <c r="L222" s="177" t="n"/>
      <c r="M222" s="180" t="n"/>
      <c r="N222" s="181" t="n"/>
      <c r="O222" s="181" t="n"/>
      <c r="P222" s="181" t="n"/>
      <c r="Q222" s="181" t="n"/>
      <c r="R222" s="181" t="n"/>
      <c r="S222" s="181" t="n"/>
      <c r="T222" s="182" t="n"/>
      <c r="U222" s="181" t="n"/>
      <c r="V222" s="181" t="n"/>
      <c r="W222" s="181" t="n"/>
      <c r="X222" s="181" t="n"/>
      <c r="Y222" s="181" t="n"/>
      <c r="Z222" s="181" t="n"/>
      <c r="AA222" s="181" t="n"/>
      <c r="AB222" s="181" t="n"/>
      <c r="AC222" s="181" t="n"/>
      <c r="AD222" s="181" t="n"/>
      <c r="AE222" s="181" t="n"/>
      <c r="AT222" s="178" t="inlineStr">
        <is>
          <t>VV</t>
        </is>
      </c>
      <c r="AU222" s="178" t="inlineStr">
        <is>
          <t>2</t>
        </is>
      </c>
      <c r="AV222" s="181" t="inlineStr">
        <is>
          <t>1</t>
        </is>
      </c>
      <c r="AW222" s="181" t="inlineStr">
        <is>
          <t>True</t>
        </is>
      </c>
      <c r="AX222" s="181" t="inlineStr">
        <is>
          <t>0</t>
        </is>
      </c>
      <c r="AY222" s="178" t="inlineStr">
        <is>
          <t>ROZPOCET</t>
        </is>
      </c>
    </row>
    <row r="223" customFormat="1" s="188">
      <c r="A223" s="188" t="n"/>
      <c r="B223" s="183" t="n"/>
      <c r="C223" s="188" t="n"/>
      <c r="D223" s="171" t="inlineStr">
        <is>
          <t>VV</t>
        </is>
      </c>
      <c r="E223" s="184" t="inlineStr"/>
      <c r="F223" s="185" t="inlineStr">
        <is>
          <t>205,69*0,10</t>
        </is>
      </c>
      <c r="G223" s="188" t="n"/>
      <c r="H223" s="186" t="n">
        <v>20.569</v>
      </c>
      <c r="I223" s="188" t="n"/>
      <c r="J223" s="188" t="n"/>
      <c r="K223" s="188" t="n"/>
      <c r="L223" s="183" t="n"/>
      <c r="M223" s="187" t="n"/>
      <c r="N223" s="188" t="n"/>
      <c r="O223" s="188" t="n"/>
      <c r="P223" s="188" t="n"/>
      <c r="Q223" s="188" t="n"/>
      <c r="R223" s="188" t="n"/>
      <c r="S223" s="188" t="n"/>
      <c r="T223" s="189" t="n"/>
      <c r="U223" s="188" t="n"/>
      <c r="V223" s="188" t="n"/>
      <c r="W223" s="188" t="n"/>
      <c r="X223" s="188" t="n"/>
      <c r="Y223" s="188" t="n"/>
      <c r="Z223" s="188" t="n"/>
      <c r="AA223" s="188" t="n"/>
      <c r="AB223" s="188" t="n"/>
      <c r="AC223" s="188" t="n"/>
      <c r="AD223" s="188" t="n"/>
      <c r="AE223" s="188" t="n"/>
      <c r="AT223" s="184" t="inlineStr">
        <is>
          <t>VV</t>
        </is>
      </c>
      <c r="AU223" s="184" t="inlineStr">
        <is>
          <t>2</t>
        </is>
      </c>
      <c r="AV223" s="188" t="inlineStr">
        <is>
          <t>2</t>
        </is>
      </c>
      <c r="AW223" s="188" t="inlineStr">
        <is>
          <t>True</t>
        </is>
      </c>
      <c r="AX223" s="188" t="inlineStr">
        <is>
          <t>0</t>
        </is>
      </c>
      <c r="AY223" s="184" t="inlineStr">
        <is>
          <t>ROZPOCET</t>
        </is>
      </c>
    </row>
    <row r="224" customFormat="1" s="181">
      <c r="A224" s="181" t="n"/>
      <c r="B224" s="177" t="n"/>
      <c r="C224" s="181" t="n"/>
      <c r="D224" s="171" t="inlineStr">
        <is>
          <t>VV</t>
        </is>
      </c>
      <c r="E224" s="178" t="inlineStr"/>
      <c r="F224" s="179" t="inlineStr">
        <is>
          <t>pro zpevněné plochy</t>
        </is>
      </c>
      <c r="G224" s="181" t="n"/>
      <c r="H224" s="178" t="inlineStr"/>
      <c r="I224" s="181" t="n"/>
      <c r="J224" s="181" t="n"/>
      <c r="K224" s="181" t="n"/>
      <c r="L224" s="177" t="n"/>
      <c r="M224" s="180" t="n"/>
      <c r="N224" s="181" t="n"/>
      <c r="O224" s="181" t="n"/>
      <c r="P224" s="181" t="n"/>
      <c r="Q224" s="181" t="n"/>
      <c r="R224" s="181" t="n"/>
      <c r="S224" s="181" t="n"/>
      <c r="T224" s="182" t="n"/>
      <c r="U224" s="181" t="n"/>
      <c r="V224" s="181" t="n"/>
      <c r="W224" s="181" t="n"/>
      <c r="X224" s="181" t="n"/>
      <c r="Y224" s="181" t="n"/>
      <c r="Z224" s="181" t="n"/>
      <c r="AA224" s="181" t="n"/>
      <c r="AB224" s="181" t="n"/>
      <c r="AC224" s="181" t="n"/>
      <c r="AD224" s="181" t="n"/>
      <c r="AE224" s="181" t="n"/>
      <c r="AT224" s="178" t="inlineStr">
        <is>
          <t>VV</t>
        </is>
      </c>
      <c r="AU224" s="178" t="inlineStr">
        <is>
          <t>2</t>
        </is>
      </c>
      <c r="AV224" s="181" t="inlineStr">
        <is>
          <t>1</t>
        </is>
      </c>
      <c r="AW224" s="181" t="inlineStr">
        <is>
          <t>True</t>
        </is>
      </c>
      <c r="AX224" s="181" t="inlineStr">
        <is>
          <t>0</t>
        </is>
      </c>
      <c r="AY224" s="178" t="inlineStr">
        <is>
          <t>ROZPOCET</t>
        </is>
      </c>
    </row>
    <row r="225" customFormat="1" s="188">
      <c r="A225" s="188" t="n"/>
      <c r="B225" s="183" t="n"/>
      <c r="C225" s="188" t="n"/>
      <c r="D225" s="171" t="inlineStr">
        <is>
          <t>VV</t>
        </is>
      </c>
      <c r="E225" s="184" t="inlineStr"/>
      <c r="F225" s="185" t="inlineStr">
        <is>
          <t>12,777*1,50+7,00*2,00</t>
        </is>
      </c>
      <c r="G225" s="188" t="n"/>
      <c r="H225" s="186" t="n">
        <v>33.166</v>
      </c>
      <c r="I225" s="188" t="n"/>
      <c r="J225" s="188" t="n"/>
      <c r="K225" s="188" t="n"/>
      <c r="L225" s="183" t="n"/>
      <c r="M225" s="187" t="n"/>
      <c r="N225" s="188" t="n"/>
      <c r="O225" s="188" t="n"/>
      <c r="P225" s="188" t="n"/>
      <c r="Q225" s="188" t="n"/>
      <c r="R225" s="188" t="n"/>
      <c r="S225" s="188" t="n"/>
      <c r="T225" s="189" t="n"/>
      <c r="U225" s="188" t="n"/>
      <c r="V225" s="188" t="n"/>
      <c r="W225" s="188" t="n"/>
      <c r="X225" s="188" t="n"/>
      <c r="Y225" s="188" t="n"/>
      <c r="Z225" s="188" t="n"/>
      <c r="AA225" s="188" t="n"/>
      <c r="AB225" s="188" t="n"/>
      <c r="AC225" s="188" t="n"/>
      <c r="AD225" s="188" t="n"/>
      <c r="AE225" s="188" t="n"/>
      <c r="AT225" s="184" t="inlineStr">
        <is>
          <t>VV</t>
        </is>
      </c>
      <c r="AU225" s="184" t="inlineStr">
        <is>
          <t>2</t>
        </is>
      </c>
      <c r="AV225" s="188" t="inlineStr">
        <is>
          <t>2</t>
        </is>
      </c>
      <c r="AW225" s="188" t="inlineStr">
        <is>
          <t>True</t>
        </is>
      </c>
      <c r="AX225" s="188" t="inlineStr">
        <is>
          <t>0</t>
        </is>
      </c>
      <c r="AY225" s="184" t="inlineStr">
        <is>
          <t>ROZPOCET</t>
        </is>
      </c>
    </row>
    <row r="226" customFormat="1" s="195">
      <c r="A226" s="195" t="n"/>
      <c r="B226" s="190" t="n"/>
      <c r="C226" s="195" t="n"/>
      <c r="D226" s="171" t="inlineStr">
        <is>
          <t>VV</t>
        </is>
      </c>
      <c r="E226" s="191" t="inlineStr"/>
      <c r="F226" s="192" t="inlineStr">
        <is>
          <t>Součet</t>
        </is>
      </c>
      <c r="G226" s="195" t="n"/>
      <c r="H226" s="193" t="n">
        <v>259.425</v>
      </c>
      <c r="I226" s="195" t="n"/>
      <c r="J226" s="195" t="n"/>
      <c r="K226" s="195" t="n"/>
      <c r="L226" s="190" t="n"/>
      <c r="M226" s="194" t="n"/>
      <c r="N226" s="195" t="n"/>
      <c r="O226" s="195" t="n"/>
      <c r="P226" s="195" t="n"/>
      <c r="Q226" s="195" t="n"/>
      <c r="R226" s="195" t="n"/>
      <c r="S226" s="195" t="n"/>
      <c r="T226" s="196" t="n"/>
      <c r="U226" s="195" t="n"/>
      <c r="V226" s="195" t="n"/>
      <c r="W226" s="195" t="n"/>
      <c r="X226" s="195" t="n"/>
      <c r="Y226" s="195" t="n"/>
      <c r="Z226" s="195" t="n"/>
      <c r="AA226" s="195" t="n"/>
      <c r="AB226" s="195" t="n"/>
      <c r="AC226" s="195" t="n"/>
      <c r="AD226" s="195" t="n"/>
      <c r="AE226" s="195" t="n"/>
      <c r="AT226" s="191" t="inlineStr">
        <is>
          <t>VV</t>
        </is>
      </c>
      <c r="AU226" s="191" t="inlineStr">
        <is>
          <t>2</t>
        </is>
      </c>
      <c r="AV226" s="195" t="inlineStr">
        <is>
          <t>4</t>
        </is>
      </c>
      <c r="AW226" s="195" t="inlineStr">
        <is>
          <t>True</t>
        </is>
      </c>
      <c r="AX226" s="195" t="inlineStr">
        <is>
          <t>1</t>
        </is>
      </c>
      <c r="AY226" s="191" t="inlineStr">
        <is>
          <t>ROZPOCET</t>
        </is>
      </c>
    </row>
    <row r="227" ht="22.8" customFormat="1" customHeight="1" s="151">
      <c r="A227" s="151" t="n"/>
      <c r="B227" s="146" t="n"/>
      <c r="C227" s="151" t="n"/>
      <c r="D227" s="147" t="inlineStr">
        <is>
          <t>D</t>
        </is>
      </c>
      <c r="E227" s="156" t="inlineStr">
        <is>
          <t>3</t>
        </is>
      </c>
      <c r="F227" s="156" t="inlineStr">
        <is>
          <t>Svislé a kompletní konstrukce</t>
        </is>
      </c>
      <c r="G227" s="151" t="n"/>
      <c r="H227" s="151" t="n"/>
      <c r="I227" s="151" t="n"/>
      <c r="J227" s="157">
        <f>BK227</f>
        <v/>
      </c>
      <c r="K227" s="151" t="n"/>
      <c r="L227" s="146" t="n"/>
      <c r="M227" s="150" t="n"/>
      <c r="N227" s="151" t="n"/>
      <c r="O227" s="151" t="n"/>
      <c r="P227" s="152">
        <f>SUM(P228:P401)</f>
        <v/>
      </c>
      <c r="Q227" s="151" t="n"/>
      <c r="R227" s="152">
        <f>SUM(R228:R401)</f>
        <v/>
      </c>
      <c r="S227" s="151" t="n"/>
      <c r="T227" s="153">
        <f>SUM(T228:T401)</f>
        <v/>
      </c>
      <c r="U227" s="151" t="n"/>
      <c r="V227" s="151" t="n"/>
      <c r="W227" s="151" t="n"/>
      <c r="X227" s="151" t="n"/>
      <c r="Y227" s="151" t="n"/>
      <c r="Z227" s="151" t="n"/>
      <c r="AA227" s="151" t="n"/>
      <c r="AB227" s="151" t="n"/>
      <c r="AC227" s="151" t="n"/>
      <c r="AD227" s="151" t="n"/>
      <c r="AE227" s="151" t="n"/>
      <c r="AR227" s="147" t="inlineStr">
        <is>
          <t>1</t>
        </is>
      </c>
      <c r="AT227" s="154" t="inlineStr">
        <is>
          <t>D</t>
        </is>
      </c>
      <c r="AU227" s="154" t="inlineStr">
        <is>
          <t>1</t>
        </is>
      </c>
      <c r="AY227" s="147" t="inlineStr">
        <is>
          <t>ROZPOCET</t>
        </is>
      </c>
      <c r="BK227" s="155">
        <f>SUM(BK228:BK401)</f>
        <v/>
      </c>
    </row>
    <row r="228" ht="24.15" customFormat="1" customHeight="1" s="174">
      <c r="A228" s="174" t="n"/>
      <c r="B228" s="158" t="n"/>
      <c r="C228" s="159" t="inlineStr">
        <is>
          <t>12</t>
        </is>
      </c>
      <c r="D228" s="159" t="inlineStr">
        <is>
          <t>K</t>
        </is>
      </c>
      <c r="E228" s="160" t="inlineStr">
        <is>
          <t>310238211</t>
        </is>
      </c>
      <c r="F228" s="161" t="inlineStr">
        <is>
          <t>Zazdívka otvorů pl přes 0,25 do 1 m2 ve zdivu nadzákladovém cihlami pálenými na MVC</t>
        </is>
      </c>
      <c r="G228" s="162" t="inlineStr">
        <is>
          <t>m3</t>
        </is>
      </c>
      <c r="H228" s="163" t="n">
        <v>4.457</v>
      </c>
      <c r="I228" s="164" t="n"/>
      <c r="J228" s="164">
        <f>ROUND(I228*H228,2)</f>
        <v/>
      </c>
      <c r="K228" s="161" t="inlineStr">
        <is>
          <t>CS ÚRS 2026 02</t>
        </is>
      </c>
      <c r="L228" s="48" t="n"/>
      <c r="M228" s="165" t="inlineStr"/>
      <c r="N228" s="166" t="inlineStr">
        <is>
          <t>snížená</t>
        </is>
      </c>
      <c r="O228" s="167" t="n">
        <v>4.794</v>
      </c>
      <c r="P228" s="167">
        <f>O228*H228</f>
        <v/>
      </c>
      <c r="Q228" s="167" t="n">
        <v>1.8775</v>
      </c>
      <c r="R228" s="167">
        <f>Q228*H228</f>
        <v/>
      </c>
      <c r="S228" s="167" t="n">
        <v>0</v>
      </c>
      <c r="T228" s="168">
        <f>S228*H228</f>
        <v/>
      </c>
      <c r="U228" s="174" t="n"/>
      <c r="V228" s="174" t="n"/>
      <c r="W228" s="174" t="n"/>
      <c r="X228" s="174" t="n"/>
      <c r="Y228" s="174" t="n"/>
      <c r="Z228" s="174" t="n"/>
      <c r="AA228" s="174" t="n"/>
      <c r="AB228" s="174" t="n"/>
      <c r="AC228" s="174" t="n"/>
      <c r="AD228" s="174" t="n"/>
      <c r="AE228" s="174" t="n"/>
      <c r="AR228" s="169" t="inlineStr">
        <is>
          <t>4</t>
        </is>
      </c>
      <c r="AT228" s="169" t="inlineStr">
        <is>
          <t>K</t>
        </is>
      </c>
      <c r="AU228" s="169" t="inlineStr">
        <is>
          <t>2</t>
        </is>
      </c>
      <c r="AY228" s="19" t="inlineStr">
        <is>
          <t>ROZPOCET</t>
        </is>
      </c>
      <c r="BE228" s="170">
        <f>IF(N228="základní",J228,0)</f>
        <v/>
      </c>
      <c r="BF228" s="170">
        <f>IF(N228="snížená",J228,0)</f>
        <v/>
      </c>
      <c r="BG228" s="170">
        <f>IF(N228="zákl. přenesená",J228,0)</f>
        <v/>
      </c>
      <c r="BH228" s="170">
        <f>IF(N228="sníž. přenesená",J228,0)</f>
        <v/>
      </c>
      <c r="BI228" s="170">
        <f>IF(N228="nulová",J228,0)</f>
        <v/>
      </c>
      <c r="BJ228" s="19" t="inlineStr">
        <is>
          <t>2</t>
        </is>
      </c>
      <c r="BK228" s="170">
        <f>ROUND(I228*H228,2)</f>
        <v/>
      </c>
      <c r="BL228" s="19" t="inlineStr">
        <is>
          <t>4</t>
        </is>
      </c>
      <c r="BM228" s="169" t="inlineStr">
        <is>
          <t>1648423948</t>
        </is>
      </c>
    </row>
    <row r="229" customFormat="1" s="174">
      <c r="A229" s="174" t="n"/>
      <c r="B229" s="48" t="n"/>
      <c r="C229" s="174" t="n"/>
      <c r="D229" s="171" t="inlineStr">
        <is>
          <t>PP</t>
        </is>
      </c>
      <c r="E229" s="174" t="n"/>
      <c r="F229" s="172" t="inlineStr">
        <is>
          <t>Zazdívka otvorů ve zdivu nadzákladovém cihlami pálenými plochy přes 0,25 m2 do 1 m2 na maltu vápenocementovou</t>
        </is>
      </c>
      <c r="G229" s="174" t="n"/>
      <c r="H229" s="174" t="n"/>
      <c r="I229" s="174" t="n"/>
      <c r="J229" s="174" t="n"/>
      <c r="K229" s="174" t="n"/>
      <c r="L229" s="48" t="n"/>
      <c r="M229" s="173" t="n"/>
      <c r="N229" s="174" t="n"/>
      <c r="O229" s="174" t="n"/>
      <c r="P229" s="174" t="n"/>
      <c r="Q229" s="174" t="n"/>
      <c r="R229" s="174" t="n"/>
      <c r="S229" s="174" t="n"/>
      <c r="T229" s="71" t="n"/>
      <c r="U229" s="174" t="n"/>
      <c r="V229" s="174" t="n"/>
      <c r="W229" s="174" t="n"/>
      <c r="X229" s="174" t="n"/>
      <c r="Y229" s="174" t="n"/>
      <c r="Z229" s="174" t="n"/>
      <c r="AA229" s="174" t="n"/>
      <c r="AB229" s="174" t="n"/>
      <c r="AC229" s="174" t="n"/>
      <c r="AD229" s="174" t="n"/>
      <c r="AE229" s="174" t="n"/>
      <c r="AT229" s="19" t="inlineStr">
        <is>
          <t>PP</t>
        </is>
      </c>
      <c r="AU229" s="19" t="inlineStr">
        <is>
          <t>2</t>
        </is>
      </c>
    </row>
    <row r="230" customFormat="1" s="174">
      <c r="A230" s="174" t="n"/>
      <c r="B230" s="48" t="n"/>
      <c r="C230" s="174" t="n"/>
      <c r="D230" s="175" t="inlineStr">
        <is>
          <t>Online PSC</t>
        </is>
      </c>
      <c r="E230" s="174" t="n"/>
      <c r="F230" s="176" t="inlineStr">
        <is>
          <t>https://podminky.urs.cz/item/CS_URS_2026_02/310238211</t>
        </is>
      </c>
      <c r="G230" s="174" t="n"/>
      <c r="H230" s="174" t="n"/>
      <c r="I230" s="174" t="n"/>
      <c r="J230" s="174" t="n"/>
      <c r="K230" s="174" t="n"/>
      <c r="L230" s="48" t="n"/>
      <c r="M230" s="173" t="n"/>
      <c r="N230" s="174" t="n"/>
      <c r="O230" s="174" t="n"/>
      <c r="P230" s="174" t="n"/>
      <c r="Q230" s="174" t="n"/>
      <c r="R230" s="174" t="n"/>
      <c r="S230" s="174" t="n"/>
      <c r="T230" s="71" t="n"/>
      <c r="U230" s="174" t="n"/>
      <c r="V230" s="174" t="n"/>
      <c r="W230" s="174" t="n"/>
      <c r="X230" s="174" t="n"/>
      <c r="Y230" s="174" t="n"/>
      <c r="Z230" s="174" t="n"/>
      <c r="AA230" s="174" t="n"/>
      <c r="AB230" s="174" t="n"/>
      <c r="AC230" s="174" t="n"/>
      <c r="AD230" s="174" t="n"/>
      <c r="AE230" s="174" t="n"/>
      <c r="AT230" s="19" t="inlineStr">
        <is>
          <t>Online PSC</t>
        </is>
      </c>
      <c r="AU230" s="19" t="inlineStr">
        <is>
          <t>2</t>
        </is>
      </c>
    </row>
    <row r="231" customFormat="1" s="181">
      <c r="A231" s="181" t="n"/>
      <c r="B231" s="177" t="n"/>
      <c r="C231" s="181" t="n"/>
      <c r="D231" s="171" t="inlineStr">
        <is>
          <t>VV</t>
        </is>
      </c>
      <c r="E231" s="178" t="inlineStr"/>
      <c r="F231" s="179" t="inlineStr">
        <is>
          <t>m 1,04 - ext</t>
        </is>
      </c>
      <c r="G231" s="181" t="n"/>
      <c r="H231" s="178" t="inlineStr"/>
      <c r="I231" s="181" t="n"/>
      <c r="J231" s="181" t="n"/>
      <c r="K231" s="181" t="n"/>
      <c r="L231" s="177" t="n"/>
      <c r="M231" s="180" t="n"/>
      <c r="N231" s="181" t="n"/>
      <c r="O231" s="181" t="n"/>
      <c r="P231" s="181" t="n"/>
      <c r="Q231" s="181" t="n"/>
      <c r="R231" s="181" t="n"/>
      <c r="S231" s="181" t="n"/>
      <c r="T231" s="182" t="n"/>
      <c r="U231" s="181" t="n"/>
      <c r="V231" s="181" t="n"/>
      <c r="W231" s="181" t="n"/>
      <c r="X231" s="181" t="n"/>
      <c r="Y231" s="181" t="n"/>
      <c r="Z231" s="181" t="n"/>
      <c r="AA231" s="181" t="n"/>
      <c r="AB231" s="181" t="n"/>
      <c r="AC231" s="181" t="n"/>
      <c r="AD231" s="181" t="n"/>
      <c r="AE231" s="181" t="n"/>
      <c r="AT231" s="178" t="inlineStr">
        <is>
          <t>VV</t>
        </is>
      </c>
      <c r="AU231" s="178" t="inlineStr">
        <is>
          <t>2</t>
        </is>
      </c>
      <c r="AV231" s="181" t="inlineStr">
        <is>
          <t>1</t>
        </is>
      </c>
      <c r="AW231" s="181" t="inlineStr">
        <is>
          <t>True</t>
        </is>
      </c>
      <c r="AX231" s="181" t="inlineStr">
        <is>
          <t>0</t>
        </is>
      </c>
      <c r="AY231" s="178" t="inlineStr">
        <is>
          <t>ROZPOCET</t>
        </is>
      </c>
    </row>
    <row r="232" customFormat="1" s="188">
      <c r="A232" s="188" t="n"/>
      <c r="B232" s="183" t="n"/>
      <c r="C232" s="188" t="n"/>
      <c r="D232" s="171" t="inlineStr">
        <is>
          <t>VV</t>
        </is>
      </c>
      <c r="E232" s="184" t="inlineStr"/>
      <c r="F232" s="185" t="inlineStr">
        <is>
          <t>0,50*1,00*0,45</t>
        </is>
      </c>
      <c r="G232" s="188" t="n"/>
      <c r="H232" s="186" t="n">
        <v>0.225</v>
      </c>
      <c r="I232" s="188" t="n"/>
      <c r="J232" s="188" t="n"/>
      <c r="K232" s="188" t="n"/>
      <c r="L232" s="183" t="n"/>
      <c r="M232" s="187" t="n"/>
      <c r="N232" s="188" t="n"/>
      <c r="O232" s="188" t="n"/>
      <c r="P232" s="188" t="n"/>
      <c r="Q232" s="188" t="n"/>
      <c r="R232" s="188" t="n"/>
      <c r="S232" s="188" t="n"/>
      <c r="T232" s="189" t="n"/>
      <c r="U232" s="188" t="n"/>
      <c r="V232" s="188" t="n"/>
      <c r="W232" s="188" t="n"/>
      <c r="X232" s="188" t="n"/>
      <c r="Y232" s="188" t="n"/>
      <c r="Z232" s="188" t="n"/>
      <c r="AA232" s="188" t="n"/>
      <c r="AB232" s="188" t="n"/>
      <c r="AC232" s="188" t="n"/>
      <c r="AD232" s="188" t="n"/>
      <c r="AE232" s="188" t="n"/>
      <c r="AT232" s="184" t="inlineStr">
        <is>
          <t>VV</t>
        </is>
      </c>
      <c r="AU232" s="184" t="inlineStr">
        <is>
          <t>2</t>
        </is>
      </c>
      <c r="AV232" s="188" t="inlineStr">
        <is>
          <t>2</t>
        </is>
      </c>
      <c r="AW232" s="188" t="inlineStr">
        <is>
          <t>True</t>
        </is>
      </c>
      <c r="AX232" s="188" t="inlineStr">
        <is>
          <t>0</t>
        </is>
      </c>
      <c r="AY232" s="184" t="inlineStr">
        <is>
          <t>ROZPOCET</t>
        </is>
      </c>
    </row>
    <row r="233" customFormat="1" s="181">
      <c r="A233" s="181" t="n"/>
      <c r="B233" s="177" t="n"/>
      <c r="C233" s="181" t="n"/>
      <c r="D233" s="171" t="inlineStr">
        <is>
          <t>VV</t>
        </is>
      </c>
      <c r="E233" s="178" t="inlineStr"/>
      <c r="F233" s="179" t="inlineStr">
        <is>
          <t>špalety v 1. np</t>
        </is>
      </c>
      <c r="G233" s="181" t="n"/>
      <c r="H233" s="178" t="inlineStr"/>
      <c r="I233" s="181" t="n"/>
      <c r="J233" s="181" t="n"/>
      <c r="K233" s="181" t="n"/>
      <c r="L233" s="177" t="n"/>
      <c r="M233" s="180" t="n"/>
      <c r="N233" s="181" t="n"/>
      <c r="O233" s="181" t="n"/>
      <c r="P233" s="181" t="n"/>
      <c r="Q233" s="181" t="n"/>
      <c r="R233" s="181" t="n"/>
      <c r="S233" s="181" t="n"/>
      <c r="T233" s="182" t="n"/>
      <c r="U233" s="181" t="n"/>
      <c r="V233" s="181" t="n"/>
      <c r="W233" s="181" t="n"/>
      <c r="X233" s="181" t="n"/>
      <c r="Y233" s="181" t="n"/>
      <c r="Z233" s="181" t="n"/>
      <c r="AA233" s="181" t="n"/>
      <c r="AB233" s="181" t="n"/>
      <c r="AC233" s="181" t="n"/>
      <c r="AD233" s="181" t="n"/>
      <c r="AE233" s="181" t="n"/>
      <c r="AT233" s="178" t="inlineStr">
        <is>
          <t>VV</t>
        </is>
      </c>
      <c r="AU233" s="178" t="inlineStr">
        <is>
          <t>2</t>
        </is>
      </c>
      <c r="AV233" s="181" t="inlineStr">
        <is>
          <t>1</t>
        </is>
      </c>
      <c r="AW233" s="181" t="inlineStr">
        <is>
          <t>True</t>
        </is>
      </c>
      <c r="AX233" s="181" t="inlineStr">
        <is>
          <t>0</t>
        </is>
      </c>
      <c r="AY233" s="178" t="inlineStr">
        <is>
          <t>ROZPOCET</t>
        </is>
      </c>
    </row>
    <row r="234" customFormat="1" s="188">
      <c r="A234" s="188" t="n"/>
      <c r="B234" s="183" t="n"/>
      <c r="C234" s="188" t="n"/>
      <c r="D234" s="171" t="inlineStr">
        <is>
          <t>VV</t>
        </is>
      </c>
      <c r="E234" s="184" t="inlineStr"/>
      <c r="F234" s="185" t="inlineStr">
        <is>
          <t>(0,362+0,498+0,382+0,468+0,384+0,466+0,385+0,485+0,325+0,525+0,335+0,515)*1,50*0,55</t>
        </is>
      </c>
      <c r="G234" s="188" t="n"/>
      <c r="H234" s="186" t="n">
        <v>4.232</v>
      </c>
      <c r="I234" s="188" t="n"/>
      <c r="J234" s="188" t="n"/>
      <c r="K234" s="188" t="n"/>
      <c r="L234" s="183" t="n"/>
      <c r="M234" s="187" t="n"/>
      <c r="N234" s="188" t="n"/>
      <c r="O234" s="188" t="n"/>
      <c r="P234" s="188" t="n"/>
      <c r="Q234" s="188" t="n"/>
      <c r="R234" s="188" t="n"/>
      <c r="S234" s="188" t="n"/>
      <c r="T234" s="189" t="n"/>
      <c r="U234" s="188" t="n"/>
      <c r="V234" s="188" t="n"/>
      <c r="W234" s="188" t="n"/>
      <c r="X234" s="188" t="n"/>
      <c r="Y234" s="188" t="n"/>
      <c r="Z234" s="188" t="n"/>
      <c r="AA234" s="188" t="n"/>
      <c r="AB234" s="188" t="n"/>
      <c r="AC234" s="188" t="n"/>
      <c r="AD234" s="188" t="n"/>
      <c r="AE234" s="188" t="n"/>
      <c r="AT234" s="184" t="inlineStr">
        <is>
          <t>VV</t>
        </is>
      </c>
      <c r="AU234" s="184" t="inlineStr">
        <is>
          <t>2</t>
        </is>
      </c>
      <c r="AV234" s="188" t="inlineStr">
        <is>
          <t>2</t>
        </is>
      </c>
      <c r="AW234" s="188" t="inlineStr">
        <is>
          <t>True</t>
        </is>
      </c>
      <c r="AX234" s="188" t="inlineStr">
        <is>
          <t>0</t>
        </is>
      </c>
      <c r="AY234" s="184" t="inlineStr">
        <is>
          <t>ROZPOCET</t>
        </is>
      </c>
    </row>
    <row r="235" customFormat="1" s="195">
      <c r="A235" s="195" t="n"/>
      <c r="B235" s="190" t="n"/>
      <c r="C235" s="195" t="n"/>
      <c r="D235" s="171" t="inlineStr">
        <is>
          <t>VV</t>
        </is>
      </c>
      <c r="E235" s="191" t="inlineStr"/>
      <c r="F235" s="192" t="inlineStr">
        <is>
          <t>Součet</t>
        </is>
      </c>
      <c r="G235" s="195" t="n"/>
      <c r="H235" s="193" t="n">
        <v>4.457</v>
      </c>
      <c r="I235" s="195" t="n"/>
      <c r="J235" s="195" t="n"/>
      <c r="K235" s="195" t="n"/>
      <c r="L235" s="190" t="n"/>
      <c r="M235" s="194" t="n"/>
      <c r="N235" s="195" t="n"/>
      <c r="O235" s="195" t="n"/>
      <c r="P235" s="195" t="n"/>
      <c r="Q235" s="195" t="n"/>
      <c r="R235" s="195" t="n"/>
      <c r="S235" s="195" t="n"/>
      <c r="T235" s="196" t="n"/>
      <c r="U235" s="195" t="n"/>
      <c r="V235" s="195" t="n"/>
      <c r="W235" s="195" t="n"/>
      <c r="X235" s="195" t="n"/>
      <c r="Y235" s="195" t="n"/>
      <c r="Z235" s="195" t="n"/>
      <c r="AA235" s="195" t="n"/>
      <c r="AB235" s="195" t="n"/>
      <c r="AC235" s="195" t="n"/>
      <c r="AD235" s="195" t="n"/>
      <c r="AE235" s="195" t="n"/>
      <c r="AT235" s="191" t="inlineStr">
        <is>
          <t>VV</t>
        </is>
      </c>
      <c r="AU235" s="191" t="inlineStr">
        <is>
          <t>2</t>
        </is>
      </c>
      <c r="AV235" s="195" t="inlineStr">
        <is>
          <t>4</t>
        </is>
      </c>
      <c r="AW235" s="195" t="inlineStr">
        <is>
          <t>True</t>
        </is>
      </c>
      <c r="AX235" s="195" t="inlineStr">
        <is>
          <t>1</t>
        </is>
      </c>
      <c r="AY235" s="191" t="inlineStr">
        <is>
          <t>ROZPOCET</t>
        </is>
      </c>
    </row>
    <row r="236" ht="24.15" customFormat="1" customHeight="1" s="174">
      <c r="A236" s="174" t="n"/>
      <c r="B236" s="158" t="n"/>
      <c r="C236" s="159" t="inlineStr">
        <is>
          <t>13</t>
        </is>
      </c>
      <c r="D236" s="159" t="inlineStr">
        <is>
          <t>K</t>
        </is>
      </c>
      <c r="E236" s="160" t="inlineStr">
        <is>
          <t>310239211</t>
        </is>
      </c>
      <c r="F236" s="161" t="inlineStr">
        <is>
          <t>Zazdívka otvorů pl přes 1 do 4 m2 ve zdivu nadzákladovém cihlami pálenými na MVC</t>
        </is>
      </c>
      <c r="G236" s="162" t="inlineStr">
        <is>
          <t>m3</t>
        </is>
      </c>
      <c r="H236" s="163" t="n">
        <v>7.382</v>
      </c>
      <c r="I236" s="164" t="n"/>
      <c r="J236" s="164">
        <f>ROUND(I236*H236,2)</f>
        <v/>
      </c>
      <c r="K236" s="161" t="inlineStr">
        <is>
          <t>CS ÚRS 2026 02</t>
        </is>
      </c>
      <c r="L236" s="48" t="n"/>
      <c r="M236" s="165" t="inlineStr"/>
      <c r="N236" s="166" t="inlineStr">
        <is>
          <t>snížená</t>
        </is>
      </c>
      <c r="O236" s="167" t="n">
        <v>3.842</v>
      </c>
      <c r="P236" s="167">
        <f>O236*H236</f>
        <v/>
      </c>
      <c r="Q236" s="167" t="n">
        <v>1.8775</v>
      </c>
      <c r="R236" s="167">
        <f>Q236*H236</f>
        <v/>
      </c>
      <c r="S236" s="167" t="n">
        <v>0</v>
      </c>
      <c r="T236" s="168">
        <f>S236*H236</f>
        <v/>
      </c>
      <c r="U236" s="174" t="n"/>
      <c r="V236" s="174" t="n"/>
      <c r="W236" s="174" t="n"/>
      <c r="X236" s="174" t="n"/>
      <c r="Y236" s="174" t="n"/>
      <c r="Z236" s="174" t="n"/>
      <c r="AA236" s="174" t="n"/>
      <c r="AB236" s="174" t="n"/>
      <c r="AC236" s="174" t="n"/>
      <c r="AD236" s="174" t="n"/>
      <c r="AE236" s="174" t="n"/>
      <c r="AR236" s="169" t="inlineStr">
        <is>
          <t>4</t>
        </is>
      </c>
      <c r="AT236" s="169" t="inlineStr">
        <is>
          <t>K</t>
        </is>
      </c>
      <c r="AU236" s="169" t="inlineStr">
        <is>
          <t>2</t>
        </is>
      </c>
      <c r="AY236" s="19" t="inlineStr">
        <is>
          <t>ROZPOCET</t>
        </is>
      </c>
      <c r="BE236" s="170">
        <f>IF(N236="základní",J236,0)</f>
        <v/>
      </c>
      <c r="BF236" s="170">
        <f>IF(N236="snížená",J236,0)</f>
        <v/>
      </c>
      <c r="BG236" s="170">
        <f>IF(N236="zákl. přenesená",J236,0)</f>
        <v/>
      </c>
      <c r="BH236" s="170">
        <f>IF(N236="sníž. přenesená",J236,0)</f>
        <v/>
      </c>
      <c r="BI236" s="170">
        <f>IF(N236="nulová",J236,0)</f>
        <v/>
      </c>
      <c r="BJ236" s="19" t="inlineStr">
        <is>
          <t>2</t>
        </is>
      </c>
      <c r="BK236" s="170">
        <f>ROUND(I236*H236,2)</f>
        <v/>
      </c>
      <c r="BL236" s="19" t="inlineStr">
        <is>
          <t>4</t>
        </is>
      </c>
      <c r="BM236" s="169" t="inlineStr">
        <is>
          <t>321901127</t>
        </is>
      </c>
    </row>
    <row r="237" customFormat="1" s="174">
      <c r="A237" s="174" t="n"/>
      <c r="B237" s="48" t="n"/>
      <c r="C237" s="174" t="n"/>
      <c r="D237" s="171" t="inlineStr">
        <is>
          <t>PP</t>
        </is>
      </c>
      <c r="E237" s="174" t="n"/>
      <c r="F237" s="172" t="inlineStr">
        <is>
          <t>Zazdívka otvorů ve zdivu nadzákladovém cihlami pálenými plochy přes 1 m2 do 4 m2 na maltu vápenocementovou</t>
        </is>
      </c>
      <c r="G237" s="174" t="n"/>
      <c r="H237" s="174" t="n"/>
      <c r="I237" s="174" t="n"/>
      <c r="J237" s="174" t="n"/>
      <c r="K237" s="174" t="n"/>
      <c r="L237" s="48" t="n"/>
      <c r="M237" s="173" t="n"/>
      <c r="N237" s="174" t="n"/>
      <c r="O237" s="174" t="n"/>
      <c r="P237" s="174" t="n"/>
      <c r="Q237" s="174" t="n"/>
      <c r="R237" s="174" t="n"/>
      <c r="S237" s="174" t="n"/>
      <c r="T237" s="71" t="n"/>
      <c r="U237" s="174" t="n"/>
      <c r="V237" s="174" t="n"/>
      <c r="W237" s="174" t="n"/>
      <c r="X237" s="174" t="n"/>
      <c r="Y237" s="174" t="n"/>
      <c r="Z237" s="174" t="n"/>
      <c r="AA237" s="174" t="n"/>
      <c r="AB237" s="174" t="n"/>
      <c r="AC237" s="174" t="n"/>
      <c r="AD237" s="174" t="n"/>
      <c r="AE237" s="174" t="n"/>
      <c r="AT237" s="19" t="inlineStr">
        <is>
          <t>PP</t>
        </is>
      </c>
      <c r="AU237" s="19" t="inlineStr">
        <is>
          <t>2</t>
        </is>
      </c>
    </row>
    <row r="238" customFormat="1" s="174">
      <c r="A238" s="174" t="n"/>
      <c r="B238" s="48" t="n"/>
      <c r="C238" s="174" t="n"/>
      <c r="D238" s="175" t="inlineStr">
        <is>
          <t>Online PSC</t>
        </is>
      </c>
      <c r="E238" s="174" t="n"/>
      <c r="F238" s="176" t="inlineStr">
        <is>
          <t>https://podminky.urs.cz/item/CS_URS_2026_02/310239211</t>
        </is>
      </c>
      <c r="G238" s="174" t="n"/>
      <c r="H238" s="174" t="n"/>
      <c r="I238" s="174" t="n"/>
      <c r="J238" s="174" t="n"/>
      <c r="K238" s="174" t="n"/>
      <c r="L238" s="48" t="n"/>
      <c r="M238" s="173" t="n"/>
      <c r="N238" s="174" t="n"/>
      <c r="O238" s="174" t="n"/>
      <c r="P238" s="174" t="n"/>
      <c r="Q238" s="174" t="n"/>
      <c r="R238" s="174" t="n"/>
      <c r="S238" s="174" t="n"/>
      <c r="T238" s="71" t="n"/>
      <c r="U238" s="174" t="n"/>
      <c r="V238" s="174" t="n"/>
      <c r="W238" s="174" t="n"/>
      <c r="X238" s="174" t="n"/>
      <c r="Y238" s="174" t="n"/>
      <c r="Z238" s="174" t="n"/>
      <c r="AA238" s="174" t="n"/>
      <c r="AB238" s="174" t="n"/>
      <c r="AC238" s="174" t="n"/>
      <c r="AD238" s="174" t="n"/>
      <c r="AE238" s="174" t="n"/>
      <c r="AT238" s="19" t="inlineStr">
        <is>
          <t>Online PSC</t>
        </is>
      </c>
      <c r="AU238" s="19" t="inlineStr">
        <is>
          <t>2</t>
        </is>
      </c>
    </row>
    <row r="239" customFormat="1" s="181">
      <c r="A239" s="181" t="n"/>
      <c r="B239" s="177" t="n"/>
      <c r="C239" s="181" t="n"/>
      <c r="D239" s="171" t="inlineStr">
        <is>
          <t>VV</t>
        </is>
      </c>
      <c r="E239" s="178" t="inlineStr"/>
      <c r="F239" s="179" t="inlineStr">
        <is>
          <t>m 1,14 - ext</t>
        </is>
      </c>
      <c r="G239" s="181" t="n"/>
      <c r="H239" s="178" t="inlineStr"/>
      <c r="I239" s="181" t="n"/>
      <c r="J239" s="181" t="n"/>
      <c r="K239" s="181" t="n"/>
      <c r="L239" s="177" t="n"/>
      <c r="M239" s="180" t="n"/>
      <c r="N239" s="181" t="n"/>
      <c r="O239" s="181" t="n"/>
      <c r="P239" s="181" t="n"/>
      <c r="Q239" s="181" t="n"/>
      <c r="R239" s="181" t="n"/>
      <c r="S239" s="181" t="n"/>
      <c r="T239" s="182" t="n"/>
      <c r="U239" s="181" t="n"/>
      <c r="V239" s="181" t="n"/>
      <c r="W239" s="181" t="n"/>
      <c r="X239" s="181" t="n"/>
      <c r="Y239" s="181" t="n"/>
      <c r="Z239" s="181" t="n"/>
      <c r="AA239" s="181" t="n"/>
      <c r="AB239" s="181" t="n"/>
      <c r="AC239" s="181" t="n"/>
      <c r="AD239" s="181" t="n"/>
      <c r="AE239" s="181" t="n"/>
      <c r="AT239" s="178" t="inlineStr">
        <is>
          <t>VV</t>
        </is>
      </c>
      <c r="AU239" s="178" t="inlineStr">
        <is>
          <t>2</t>
        </is>
      </c>
      <c r="AV239" s="181" t="inlineStr">
        <is>
          <t>1</t>
        </is>
      </c>
      <c r="AW239" s="181" t="inlineStr">
        <is>
          <t>True</t>
        </is>
      </c>
      <c r="AX239" s="181" t="inlineStr">
        <is>
          <t>0</t>
        </is>
      </c>
      <c r="AY239" s="178" t="inlineStr">
        <is>
          <t>ROZPOCET</t>
        </is>
      </c>
    </row>
    <row r="240" customFormat="1" s="188">
      <c r="A240" s="188" t="n"/>
      <c r="B240" s="183" t="n"/>
      <c r="C240" s="188" t="n"/>
      <c r="D240" s="171" t="inlineStr">
        <is>
          <t>VV</t>
        </is>
      </c>
      <c r="E240" s="184" t="inlineStr"/>
      <c r="F240" s="185" t="inlineStr">
        <is>
          <t>1,571*3,50*0,50</t>
        </is>
      </c>
      <c r="G240" s="188" t="n"/>
      <c r="H240" s="186" t="n">
        <v>2.749</v>
      </c>
      <c r="I240" s="188" t="n"/>
      <c r="J240" s="188" t="n"/>
      <c r="K240" s="188" t="n"/>
      <c r="L240" s="183" t="n"/>
      <c r="M240" s="187" t="n"/>
      <c r="N240" s="188" t="n"/>
      <c r="O240" s="188" t="n"/>
      <c r="P240" s="188" t="n"/>
      <c r="Q240" s="188" t="n"/>
      <c r="R240" s="188" t="n"/>
      <c r="S240" s="188" t="n"/>
      <c r="T240" s="189" t="n"/>
      <c r="U240" s="188" t="n"/>
      <c r="V240" s="188" t="n"/>
      <c r="W240" s="188" t="n"/>
      <c r="X240" s="188" t="n"/>
      <c r="Y240" s="188" t="n"/>
      <c r="Z240" s="188" t="n"/>
      <c r="AA240" s="188" t="n"/>
      <c r="AB240" s="188" t="n"/>
      <c r="AC240" s="188" t="n"/>
      <c r="AD240" s="188" t="n"/>
      <c r="AE240" s="188" t="n"/>
      <c r="AT240" s="184" t="inlineStr">
        <is>
          <t>VV</t>
        </is>
      </c>
      <c r="AU240" s="184" t="inlineStr">
        <is>
          <t>2</t>
        </is>
      </c>
      <c r="AV240" s="188" t="inlineStr">
        <is>
          <t>2</t>
        </is>
      </c>
      <c r="AW240" s="188" t="inlineStr">
        <is>
          <t>True</t>
        </is>
      </c>
      <c r="AX240" s="188" t="inlineStr">
        <is>
          <t>0</t>
        </is>
      </c>
      <c r="AY240" s="184" t="inlineStr">
        <is>
          <t>ROZPOCET</t>
        </is>
      </c>
    </row>
    <row r="241" customFormat="1" s="181">
      <c r="A241" s="181" t="n"/>
      <c r="B241" s="177" t="n"/>
      <c r="C241" s="181" t="n"/>
      <c r="D241" s="171" t="inlineStr">
        <is>
          <t>VV</t>
        </is>
      </c>
      <c r="E241" s="178" t="inlineStr"/>
      <c r="F241" s="179" t="inlineStr">
        <is>
          <t>m 1,12 - 1,08</t>
        </is>
      </c>
      <c r="G241" s="181" t="n"/>
      <c r="H241" s="178" t="inlineStr"/>
      <c r="I241" s="181" t="n"/>
      <c r="J241" s="181" t="n"/>
      <c r="K241" s="181" t="n"/>
      <c r="L241" s="177" t="n"/>
      <c r="M241" s="180" t="n"/>
      <c r="N241" s="181" t="n"/>
      <c r="O241" s="181" t="n"/>
      <c r="P241" s="181" t="n"/>
      <c r="Q241" s="181" t="n"/>
      <c r="R241" s="181" t="n"/>
      <c r="S241" s="181" t="n"/>
      <c r="T241" s="182" t="n"/>
      <c r="U241" s="181" t="n"/>
      <c r="V241" s="181" t="n"/>
      <c r="W241" s="181" t="n"/>
      <c r="X241" s="181" t="n"/>
      <c r="Y241" s="181" t="n"/>
      <c r="Z241" s="181" t="n"/>
      <c r="AA241" s="181" t="n"/>
      <c r="AB241" s="181" t="n"/>
      <c r="AC241" s="181" t="n"/>
      <c r="AD241" s="181" t="n"/>
      <c r="AE241" s="181" t="n"/>
      <c r="AT241" s="178" t="inlineStr">
        <is>
          <t>VV</t>
        </is>
      </c>
      <c r="AU241" s="178" t="inlineStr">
        <is>
          <t>2</t>
        </is>
      </c>
      <c r="AV241" s="181" t="inlineStr">
        <is>
          <t>1</t>
        </is>
      </c>
      <c r="AW241" s="181" t="inlineStr">
        <is>
          <t>True</t>
        </is>
      </c>
      <c r="AX241" s="181" t="inlineStr">
        <is>
          <t>0</t>
        </is>
      </c>
      <c r="AY241" s="178" t="inlineStr">
        <is>
          <t>ROZPOCET</t>
        </is>
      </c>
    </row>
    <row r="242" customFormat="1" s="188">
      <c r="A242" s="188" t="n"/>
      <c r="B242" s="183" t="n"/>
      <c r="C242" s="188" t="n"/>
      <c r="D242" s="171" t="inlineStr">
        <is>
          <t>VV</t>
        </is>
      </c>
      <c r="E242" s="184" t="inlineStr"/>
      <c r="F242" s="185" t="inlineStr">
        <is>
          <t>0,88*2,01*0,30</t>
        </is>
      </c>
      <c r="G242" s="188" t="n"/>
      <c r="H242" s="186" t="n">
        <v>0.531</v>
      </c>
      <c r="I242" s="188" t="n"/>
      <c r="J242" s="188" t="n"/>
      <c r="K242" s="188" t="n"/>
      <c r="L242" s="183" t="n"/>
      <c r="M242" s="187" t="n"/>
      <c r="N242" s="188" t="n"/>
      <c r="O242" s="188" t="n"/>
      <c r="P242" s="188" t="n"/>
      <c r="Q242" s="188" t="n"/>
      <c r="R242" s="188" t="n"/>
      <c r="S242" s="188" t="n"/>
      <c r="T242" s="189" t="n"/>
      <c r="U242" s="188" t="n"/>
      <c r="V242" s="188" t="n"/>
      <c r="W242" s="188" t="n"/>
      <c r="X242" s="188" t="n"/>
      <c r="Y242" s="188" t="n"/>
      <c r="Z242" s="188" t="n"/>
      <c r="AA242" s="188" t="n"/>
      <c r="AB242" s="188" t="n"/>
      <c r="AC242" s="188" t="n"/>
      <c r="AD242" s="188" t="n"/>
      <c r="AE242" s="188" t="n"/>
      <c r="AT242" s="184" t="inlineStr">
        <is>
          <t>VV</t>
        </is>
      </c>
      <c r="AU242" s="184" t="inlineStr">
        <is>
          <t>2</t>
        </is>
      </c>
      <c r="AV242" s="188" t="inlineStr">
        <is>
          <t>2</t>
        </is>
      </c>
      <c r="AW242" s="188" t="inlineStr">
        <is>
          <t>True</t>
        </is>
      </c>
      <c r="AX242" s="188" t="inlineStr">
        <is>
          <t>0</t>
        </is>
      </c>
      <c r="AY242" s="184" t="inlineStr">
        <is>
          <t>ROZPOCET</t>
        </is>
      </c>
    </row>
    <row r="243" customFormat="1" s="181">
      <c r="A243" s="181" t="n"/>
      <c r="B243" s="177" t="n"/>
      <c r="C243" s="181" t="n"/>
      <c r="D243" s="171" t="inlineStr">
        <is>
          <t>VV</t>
        </is>
      </c>
      <c r="E243" s="178" t="inlineStr"/>
      <c r="F243" s="179" t="inlineStr">
        <is>
          <t>m 1,01 - 1,03</t>
        </is>
      </c>
      <c r="G243" s="181" t="n"/>
      <c r="H243" s="178" t="inlineStr"/>
      <c r="I243" s="181" t="n"/>
      <c r="J243" s="181" t="n"/>
      <c r="K243" s="181" t="n"/>
      <c r="L243" s="177" t="n"/>
      <c r="M243" s="180" t="n"/>
      <c r="N243" s="181" t="n"/>
      <c r="O243" s="181" t="n"/>
      <c r="P243" s="181" t="n"/>
      <c r="Q243" s="181" t="n"/>
      <c r="R243" s="181" t="n"/>
      <c r="S243" s="181" t="n"/>
      <c r="T243" s="182" t="n"/>
      <c r="U243" s="181" t="n"/>
      <c r="V243" s="181" t="n"/>
      <c r="W243" s="181" t="n"/>
      <c r="X243" s="181" t="n"/>
      <c r="Y243" s="181" t="n"/>
      <c r="Z243" s="181" t="n"/>
      <c r="AA243" s="181" t="n"/>
      <c r="AB243" s="181" t="n"/>
      <c r="AC243" s="181" t="n"/>
      <c r="AD243" s="181" t="n"/>
      <c r="AE243" s="181" t="n"/>
      <c r="AT243" s="178" t="inlineStr">
        <is>
          <t>VV</t>
        </is>
      </c>
      <c r="AU243" s="178" t="inlineStr">
        <is>
          <t>2</t>
        </is>
      </c>
      <c r="AV243" s="181" t="inlineStr">
        <is>
          <t>1</t>
        </is>
      </c>
      <c r="AW243" s="181" t="inlineStr">
        <is>
          <t>True</t>
        </is>
      </c>
      <c r="AX243" s="181" t="inlineStr">
        <is>
          <t>0</t>
        </is>
      </c>
      <c r="AY243" s="178" t="inlineStr">
        <is>
          <t>ROZPOCET</t>
        </is>
      </c>
    </row>
    <row r="244" customFormat="1" s="188">
      <c r="A244" s="188" t="n"/>
      <c r="B244" s="183" t="n"/>
      <c r="C244" s="188" t="n"/>
      <c r="D244" s="171" t="inlineStr">
        <is>
          <t>VV</t>
        </is>
      </c>
      <c r="E244" s="184" t="inlineStr"/>
      <c r="F244" s="185" t="inlineStr">
        <is>
          <t>0,88*2,05*0,30</t>
        </is>
      </c>
      <c r="G244" s="188" t="n"/>
      <c r="H244" s="186" t="n">
        <v>0.541</v>
      </c>
      <c r="I244" s="188" t="n"/>
      <c r="J244" s="188" t="n"/>
      <c r="K244" s="188" t="n"/>
      <c r="L244" s="183" t="n"/>
      <c r="M244" s="187" t="n"/>
      <c r="N244" s="188" t="n"/>
      <c r="O244" s="188" t="n"/>
      <c r="P244" s="188" t="n"/>
      <c r="Q244" s="188" t="n"/>
      <c r="R244" s="188" t="n"/>
      <c r="S244" s="188" t="n"/>
      <c r="T244" s="189" t="n"/>
      <c r="U244" s="188" t="n"/>
      <c r="V244" s="188" t="n"/>
      <c r="W244" s="188" t="n"/>
      <c r="X244" s="188" t="n"/>
      <c r="Y244" s="188" t="n"/>
      <c r="Z244" s="188" t="n"/>
      <c r="AA244" s="188" t="n"/>
      <c r="AB244" s="188" t="n"/>
      <c r="AC244" s="188" t="n"/>
      <c r="AD244" s="188" t="n"/>
      <c r="AE244" s="188" t="n"/>
      <c r="AT244" s="184" t="inlineStr">
        <is>
          <t>VV</t>
        </is>
      </c>
      <c r="AU244" s="184" t="inlineStr">
        <is>
          <t>2</t>
        </is>
      </c>
      <c r="AV244" s="188" t="inlineStr">
        <is>
          <t>2</t>
        </is>
      </c>
      <c r="AW244" s="188" t="inlineStr">
        <is>
          <t>True</t>
        </is>
      </c>
      <c r="AX244" s="188" t="inlineStr">
        <is>
          <t>0</t>
        </is>
      </c>
      <c r="AY244" s="184" t="inlineStr">
        <is>
          <t>ROZPOCET</t>
        </is>
      </c>
    </row>
    <row r="245" customFormat="1" s="181">
      <c r="A245" s="181" t="n"/>
      <c r="B245" s="177" t="n"/>
      <c r="C245" s="181" t="n"/>
      <c r="D245" s="171" t="inlineStr">
        <is>
          <t>VV</t>
        </is>
      </c>
      <c r="E245" s="178" t="inlineStr"/>
      <c r="F245" s="179" t="inlineStr">
        <is>
          <t>m 1,06 - 1,02</t>
        </is>
      </c>
      <c r="G245" s="181" t="n"/>
      <c r="H245" s="178" t="inlineStr"/>
      <c r="I245" s="181" t="n"/>
      <c r="J245" s="181" t="n"/>
      <c r="K245" s="181" t="n"/>
      <c r="L245" s="177" t="n"/>
      <c r="M245" s="180" t="n"/>
      <c r="N245" s="181" t="n"/>
      <c r="O245" s="181" t="n"/>
      <c r="P245" s="181" t="n"/>
      <c r="Q245" s="181" t="n"/>
      <c r="R245" s="181" t="n"/>
      <c r="S245" s="181" t="n"/>
      <c r="T245" s="182" t="n"/>
      <c r="U245" s="181" t="n"/>
      <c r="V245" s="181" t="n"/>
      <c r="W245" s="181" t="n"/>
      <c r="X245" s="181" t="n"/>
      <c r="Y245" s="181" t="n"/>
      <c r="Z245" s="181" t="n"/>
      <c r="AA245" s="181" t="n"/>
      <c r="AB245" s="181" t="n"/>
      <c r="AC245" s="181" t="n"/>
      <c r="AD245" s="181" t="n"/>
      <c r="AE245" s="181" t="n"/>
      <c r="AT245" s="178" t="inlineStr">
        <is>
          <t>VV</t>
        </is>
      </c>
      <c r="AU245" s="178" t="inlineStr">
        <is>
          <t>2</t>
        </is>
      </c>
      <c r="AV245" s="181" t="inlineStr">
        <is>
          <t>1</t>
        </is>
      </c>
      <c r="AW245" s="181" t="inlineStr">
        <is>
          <t>True</t>
        </is>
      </c>
      <c r="AX245" s="181" t="inlineStr">
        <is>
          <t>0</t>
        </is>
      </c>
      <c r="AY245" s="178" t="inlineStr">
        <is>
          <t>ROZPOCET</t>
        </is>
      </c>
    </row>
    <row r="246" customFormat="1" s="188">
      <c r="A246" s="188" t="n"/>
      <c r="B246" s="183" t="n"/>
      <c r="C246" s="188" t="n"/>
      <c r="D246" s="171" t="inlineStr">
        <is>
          <t>VV</t>
        </is>
      </c>
      <c r="E246" s="184" t="inlineStr"/>
      <c r="F246" s="185" t="inlineStr">
        <is>
          <t>0,725*2,05*0,45</t>
        </is>
      </c>
      <c r="G246" s="188" t="n"/>
      <c r="H246" s="186" t="n">
        <v>0.669</v>
      </c>
      <c r="I246" s="188" t="n"/>
      <c r="J246" s="188" t="n"/>
      <c r="K246" s="188" t="n"/>
      <c r="L246" s="183" t="n"/>
      <c r="M246" s="187" t="n"/>
      <c r="N246" s="188" t="n"/>
      <c r="O246" s="188" t="n"/>
      <c r="P246" s="188" t="n"/>
      <c r="Q246" s="188" t="n"/>
      <c r="R246" s="188" t="n"/>
      <c r="S246" s="188" t="n"/>
      <c r="T246" s="189" t="n"/>
      <c r="U246" s="188" t="n"/>
      <c r="V246" s="188" t="n"/>
      <c r="W246" s="188" t="n"/>
      <c r="X246" s="188" t="n"/>
      <c r="Y246" s="188" t="n"/>
      <c r="Z246" s="188" t="n"/>
      <c r="AA246" s="188" t="n"/>
      <c r="AB246" s="188" t="n"/>
      <c r="AC246" s="188" t="n"/>
      <c r="AD246" s="188" t="n"/>
      <c r="AE246" s="188" t="n"/>
      <c r="AT246" s="184" t="inlineStr">
        <is>
          <t>VV</t>
        </is>
      </c>
      <c r="AU246" s="184" t="inlineStr">
        <is>
          <t>2</t>
        </is>
      </c>
      <c r="AV246" s="188" t="inlineStr">
        <is>
          <t>2</t>
        </is>
      </c>
      <c r="AW246" s="188" t="inlineStr">
        <is>
          <t>True</t>
        </is>
      </c>
      <c r="AX246" s="188" t="inlineStr">
        <is>
          <t>0</t>
        </is>
      </c>
      <c r="AY246" s="184" t="inlineStr">
        <is>
          <t>ROZPOCET</t>
        </is>
      </c>
    </row>
    <row r="247" customFormat="1" s="181">
      <c r="A247" s="181" t="n"/>
      <c r="B247" s="177" t="n"/>
      <c r="C247" s="181" t="n"/>
      <c r="D247" s="171" t="inlineStr">
        <is>
          <t>VV</t>
        </is>
      </c>
      <c r="E247" s="178" t="inlineStr"/>
      <c r="F247" s="179" t="inlineStr">
        <is>
          <t>m 1,05 - 1,04</t>
        </is>
      </c>
      <c r="G247" s="181" t="n"/>
      <c r="H247" s="178" t="inlineStr"/>
      <c r="I247" s="181" t="n"/>
      <c r="J247" s="181" t="n"/>
      <c r="K247" s="181" t="n"/>
      <c r="L247" s="177" t="n"/>
      <c r="M247" s="180" t="n"/>
      <c r="N247" s="181" t="n"/>
      <c r="O247" s="181" t="n"/>
      <c r="P247" s="181" t="n"/>
      <c r="Q247" s="181" t="n"/>
      <c r="R247" s="181" t="n"/>
      <c r="S247" s="181" t="n"/>
      <c r="T247" s="182" t="n"/>
      <c r="U247" s="181" t="n"/>
      <c r="V247" s="181" t="n"/>
      <c r="W247" s="181" t="n"/>
      <c r="X247" s="181" t="n"/>
      <c r="Y247" s="181" t="n"/>
      <c r="Z247" s="181" t="n"/>
      <c r="AA247" s="181" t="n"/>
      <c r="AB247" s="181" t="n"/>
      <c r="AC247" s="181" t="n"/>
      <c r="AD247" s="181" t="n"/>
      <c r="AE247" s="181" t="n"/>
      <c r="AT247" s="178" t="inlineStr">
        <is>
          <t>VV</t>
        </is>
      </c>
      <c r="AU247" s="178" t="inlineStr">
        <is>
          <t>2</t>
        </is>
      </c>
      <c r="AV247" s="181" t="inlineStr">
        <is>
          <t>1</t>
        </is>
      </c>
      <c r="AW247" s="181" t="inlineStr">
        <is>
          <t>True</t>
        </is>
      </c>
      <c r="AX247" s="181" t="inlineStr">
        <is>
          <t>0</t>
        </is>
      </c>
      <c r="AY247" s="178" t="inlineStr">
        <is>
          <t>ROZPOCET</t>
        </is>
      </c>
    </row>
    <row r="248" customFormat="1" s="188">
      <c r="A248" s="188" t="n"/>
      <c r="B248" s="183" t="n"/>
      <c r="C248" s="188" t="n"/>
      <c r="D248" s="171" t="inlineStr">
        <is>
          <t>VV</t>
        </is>
      </c>
      <c r="E248" s="184" t="inlineStr"/>
      <c r="F248" s="185" t="inlineStr">
        <is>
          <t>0,88*2,05*0,45</t>
        </is>
      </c>
      <c r="G248" s="188" t="n"/>
      <c r="H248" s="186" t="n">
        <v>0.8120000000000001</v>
      </c>
      <c r="I248" s="188" t="n"/>
      <c r="J248" s="188" t="n"/>
      <c r="K248" s="188" t="n"/>
      <c r="L248" s="183" t="n"/>
      <c r="M248" s="187" t="n"/>
      <c r="N248" s="188" t="n"/>
      <c r="O248" s="188" t="n"/>
      <c r="P248" s="188" t="n"/>
      <c r="Q248" s="188" t="n"/>
      <c r="R248" s="188" t="n"/>
      <c r="S248" s="188" t="n"/>
      <c r="T248" s="189" t="n"/>
      <c r="U248" s="188" t="n"/>
      <c r="V248" s="188" t="n"/>
      <c r="W248" s="188" t="n"/>
      <c r="X248" s="188" t="n"/>
      <c r="Y248" s="188" t="n"/>
      <c r="Z248" s="188" t="n"/>
      <c r="AA248" s="188" t="n"/>
      <c r="AB248" s="188" t="n"/>
      <c r="AC248" s="188" t="n"/>
      <c r="AD248" s="188" t="n"/>
      <c r="AE248" s="188" t="n"/>
      <c r="AT248" s="184" t="inlineStr">
        <is>
          <t>VV</t>
        </is>
      </c>
      <c r="AU248" s="184" t="inlineStr">
        <is>
          <t>2</t>
        </is>
      </c>
      <c r="AV248" s="188" t="inlineStr">
        <is>
          <t>2</t>
        </is>
      </c>
      <c r="AW248" s="188" t="inlineStr">
        <is>
          <t>True</t>
        </is>
      </c>
      <c r="AX248" s="188" t="inlineStr">
        <is>
          <t>0</t>
        </is>
      </c>
      <c r="AY248" s="184" t="inlineStr">
        <is>
          <t>ROZPOCET</t>
        </is>
      </c>
    </row>
    <row r="249" customFormat="1" s="181">
      <c r="A249" s="181" t="n"/>
      <c r="B249" s="177" t="n"/>
      <c r="C249" s="181" t="n"/>
      <c r="D249" s="171" t="inlineStr">
        <is>
          <t>VV</t>
        </is>
      </c>
      <c r="E249" s="178" t="inlineStr"/>
      <c r="F249" s="179" t="inlineStr">
        <is>
          <t>m 2,03 - ext</t>
        </is>
      </c>
      <c r="G249" s="181" t="n"/>
      <c r="H249" s="178" t="inlineStr"/>
      <c r="I249" s="181" t="n"/>
      <c r="J249" s="181" t="n"/>
      <c r="K249" s="181" t="n"/>
      <c r="L249" s="177" t="n"/>
      <c r="M249" s="180" t="n"/>
      <c r="N249" s="181" t="n"/>
      <c r="O249" s="181" t="n"/>
      <c r="P249" s="181" t="n"/>
      <c r="Q249" s="181" t="n"/>
      <c r="R249" s="181" t="n"/>
      <c r="S249" s="181" t="n"/>
      <c r="T249" s="182" t="n"/>
      <c r="U249" s="181" t="n"/>
      <c r="V249" s="181" t="n"/>
      <c r="W249" s="181" t="n"/>
      <c r="X249" s="181" t="n"/>
      <c r="Y249" s="181" t="n"/>
      <c r="Z249" s="181" t="n"/>
      <c r="AA249" s="181" t="n"/>
      <c r="AB249" s="181" t="n"/>
      <c r="AC249" s="181" t="n"/>
      <c r="AD249" s="181" t="n"/>
      <c r="AE249" s="181" t="n"/>
      <c r="AT249" s="178" t="inlineStr">
        <is>
          <t>VV</t>
        </is>
      </c>
      <c r="AU249" s="178" t="inlineStr">
        <is>
          <t>2</t>
        </is>
      </c>
      <c r="AV249" s="181" t="inlineStr">
        <is>
          <t>1</t>
        </is>
      </c>
      <c r="AW249" s="181" t="inlineStr">
        <is>
          <t>True</t>
        </is>
      </c>
      <c r="AX249" s="181" t="inlineStr">
        <is>
          <t>0</t>
        </is>
      </c>
      <c r="AY249" s="178" t="inlineStr">
        <is>
          <t>ROZPOCET</t>
        </is>
      </c>
    </row>
    <row r="250" customFormat="1" s="188">
      <c r="A250" s="188" t="n"/>
      <c r="B250" s="183" t="n"/>
      <c r="C250" s="188" t="n"/>
      <c r="D250" s="171" t="inlineStr">
        <is>
          <t>VV</t>
        </is>
      </c>
      <c r="E250" s="184" t="inlineStr"/>
      <c r="F250" s="185" t="inlineStr">
        <is>
          <t>0,85*1,80*0,45</t>
        </is>
      </c>
      <c r="G250" s="188" t="n"/>
      <c r="H250" s="186" t="n">
        <v>0.6889999999999999</v>
      </c>
      <c r="I250" s="188" t="n"/>
      <c r="J250" s="188" t="n"/>
      <c r="K250" s="188" t="n"/>
      <c r="L250" s="183" t="n"/>
      <c r="M250" s="187" t="n"/>
      <c r="N250" s="188" t="n"/>
      <c r="O250" s="188" t="n"/>
      <c r="P250" s="188" t="n"/>
      <c r="Q250" s="188" t="n"/>
      <c r="R250" s="188" t="n"/>
      <c r="S250" s="188" t="n"/>
      <c r="T250" s="189" t="n"/>
      <c r="U250" s="188" t="n"/>
      <c r="V250" s="188" t="n"/>
      <c r="W250" s="188" t="n"/>
      <c r="X250" s="188" t="n"/>
      <c r="Y250" s="188" t="n"/>
      <c r="Z250" s="188" t="n"/>
      <c r="AA250" s="188" t="n"/>
      <c r="AB250" s="188" t="n"/>
      <c r="AC250" s="188" t="n"/>
      <c r="AD250" s="188" t="n"/>
      <c r="AE250" s="188" t="n"/>
      <c r="AT250" s="184" t="inlineStr">
        <is>
          <t>VV</t>
        </is>
      </c>
      <c r="AU250" s="184" t="inlineStr">
        <is>
          <t>2</t>
        </is>
      </c>
      <c r="AV250" s="188" t="inlineStr">
        <is>
          <t>2</t>
        </is>
      </c>
      <c r="AW250" s="188" t="inlineStr">
        <is>
          <t>True</t>
        </is>
      </c>
      <c r="AX250" s="188" t="inlineStr">
        <is>
          <t>0</t>
        </is>
      </c>
      <c r="AY250" s="184" t="inlineStr">
        <is>
          <t>ROZPOCET</t>
        </is>
      </c>
    </row>
    <row r="251" customFormat="1" s="181">
      <c r="A251" s="181" t="n"/>
      <c r="B251" s="177" t="n"/>
      <c r="C251" s="181" t="n"/>
      <c r="D251" s="171" t="inlineStr">
        <is>
          <t>VV</t>
        </is>
      </c>
      <c r="E251" s="178" t="inlineStr"/>
      <c r="F251" s="179" t="inlineStr">
        <is>
          <t>m 2,04 - 2,02</t>
        </is>
      </c>
      <c r="G251" s="181" t="n"/>
      <c r="H251" s="178" t="inlineStr"/>
      <c r="I251" s="181" t="n"/>
      <c r="J251" s="181" t="n"/>
      <c r="K251" s="181" t="n"/>
      <c r="L251" s="177" t="n"/>
      <c r="M251" s="180" t="n"/>
      <c r="N251" s="181" t="n"/>
      <c r="O251" s="181" t="n"/>
      <c r="P251" s="181" t="n"/>
      <c r="Q251" s="181" t="n"/>
      <c r="R251" s="181" t="n"/>
      <c r="S251" s="181" t="n"/>
      <c r="T251" s="182" t="n"/>
      <c r="U251" s="181" t="n"/>
      <c r="V251" s="181" t="n"/>
      <c r="W251" s="181" t="n"/>
      <c r="X251" s="181" t="n"/>
      <c r="Y251" s="181" t="n"/>
      <c r="Z251" s="181" t="n"/>
      <c r="AA251" s="181" t="n"/>
      <c r="AB251" s="181" t="n"/>
      <c r="AC251" s="181" t="n"/>
      <c r="AD251" s="181" t="n"/>
      <c r="AE251" s="181" t="n"/>
      <c r="AT251" s="178" t="inlineStr">
        <is>
          <t>VV</t>
        </is>
      </c>
      <c r="AU251" s="178" t="inlineStr">
        <is>
          <t>2</t>
        </is>
      </c>
      <c r="AV251" s="181" t="inlineStr">
        <is>
          <t>1</t>
        </is>
      </c>
      <c r="AW251" s="181" t="inlineStr">
        <is>
          <t>True</t>
        </is>
      </c>
      <c r="AX251" s="181" t="inlineStr">
        <is>
          <t>0</t>
        </is>
      </c>
      <c r="AY251" s="178" t="inlineStr">
        <is>
          <t>ROZPOCET</t>
        </is>
      </c>
    </row>
    <row r="252" customFormat="1" s="188">
      <c r="A252" s="188" t="n"/>
      <c r="B252" s="183" t="n"/>
      <c r="C252" s="188" t="n"/>
      <c r="D252" s="171" t="inlineStr">
        <is>
          <t>VV</t>
        </is>
      </c>
      <c r="E252" s="184" t="inlineStr"/>
      <c r="F252" s="185" t="inlineStr">
        <is>
          <t>0,88*2,02*0,30</t>
        </is>
      </c>
      <c r="G252" s="188" t="n"/>
      <c r="H252" s="186" t="n">
        <v>0.533</v>
      </c>
      <c r="I252" s="188" t="n"/>
      <c r="J252" s="188" t="n"/>
      <c r="K252" s="188" t="n"/>
      <c r="L252" s="183" t="n"/>
      <c r="M252" s="187" t="n"/>
      <c r="N252" s="188" t="n"/>
      <c r="O252" s="188" t="n"/>
      <c r="P252" s="188" t="n"/>
      <c r="Q252" s="188" t="n"/>
      <c r="R252" s="188" t="n"/>
      <c r="S252" s="188" t="n"/>
      <c r="T252" s="189" t="n"/>
      <c r="U252" s="188" t="n"/>
      <c r="V252" s="188" t="n"/>
      <c r="W252" s="188" t="n"/>
      <c r="X252" s="188" t="n"/>
      <c r="Y252" s="188" t="n"/>
      <c r="Z252" s="188" t="n"/>
      <c r="AA252" s="188" t="n"/>
      <c r="AB252" s="188" t="n"/>
      <c r="AC252" s="188" t="n"/>
      <c r="AD252" s="188" t="n"/>
      <c r="AE252" s="188" t="n"/>
      <c r="AT252" s="184" t="inlineStr">
        <is>
          <t>VV</t>
        </is>
      </c>
      <c r="AU252" s="184" t="inlineStr">
        <is>
          <t>2</t>
        </is>
      </c>
      <c r="AV252" s="188" t="inlineStr">
        <is>
          <t>2</t>
        </is>
      </c>
      <c r="AW252" s="188" t="inlineStr">
        <is>
          <t>True</t>
        </is>
      </c>
      <c r="AX252" s="188" t="inlineStr">
        <is>
          <t>0</t>
        </is>
      </c>
      <c r="AY252" s="184" t="inlineStr">
        <is>
          <t>ROZPOCET</t>
        </is>
      </c>
    </row>
    <row r="253" customFormat="1" s="181">
      <c r="A253" s="181" t="n"/>
      <c r="B253" s="177" t="n"/>
      <c r="C253" s="181" t="n"/>
      <c r="D253" s="171" t="inlineStr">
        <is>
          <t>VV</t>
        </is>
      </c>
      <c r="E253" s="178" t="inlineStr"/>
      <c r="F253" s="179" t="inlineStr">
        <is>
          <t>m 2,01</t>
        </is>
      </c>
      <c r="G253" s="181" t="n"/>
      <c r="H253" s="178" t="inlineStr"/>
      <c r="I253" s="181" t="n"/>
      <c r="J253" s="181" t="n"/>
      <c r="K253" s="181" t="n"/>
      <c r="L253" s="177" t="n"/>
      <c r="M253" s="180" t="n"/>
      <c r="N253" s="181" t="n"/>
      <c r="O253" s="181" t="n"/>
      <c r="P253" s="181" t="n"/>
      <c r="Q253" s="181" t="n"/>
      <c r="R253" s="181" t="n"/>
      <c r="S253" s="181" t="n"/>
      <c r="T253" s="182" t="n"/>
      <c r="U253" s="181" t="n"/>
      <c r="V253" s="181" t="n"/>
      <c r="W253" s="181" t="n"/>
      <c r="X253" s="181" t="n"/>
      <c r="Y253" s="181" t="n"/>
      <c r="Z253" s="181" t="n"/>
      <c r="AA253" s="181" t="n"/>
      <c r="AB253" s="181" t="n"/>
      <c r="AC253" s="181" t="n"/>
      <c r="AD253" s="181" t="n"/>
      <c r="AE253" s="181" t="n"/>
      <c r="AT253" s="178" t="inlineStr">
        <is>
          <t>VV</t>
        </is>
      </c>
      <c r="AU253" s="178" t="inlineStr">
        <is>
          <t>2</t>
        </is>
      </c>
      <c r="AV253" s="181" t="inlineStr">
        <is>
          <t>1</t>
        </is>
      </c>
      <c r="AW253" s="181" t="inlineStr">
        <is>
          <t>True</t>
        </is>
      </c>
      <c r="AX253" s="181" t="inlineStr">
        <is>
          <t>0</t>
        </is>
      </c>
      <c r="AY253" s="178" t="inlineStr">
        <is>
          <t>ROZPOCET</t>
        </is>
      </c>
    </row>
    <row r="254" customFormat="1" s="188">
      <c r="A254" s="188" t="n"/>
      <c r="B254" s="183" t="n"/>
      <c r="C254" s="188" t="n"/>
      <c r="D254" s="171" t="inlineStr">
        <is>
          <t>VV</t>
        </is>
      </c>
      <c r="E254" s="184" t="inlineStr"/>
      <c r="F254" s="185" t="inlineStr">
        <is>
          <t>1,33*1,50*0,20</t>
        </is>
      </c>
      <c r="G254" s="188" t="n"/>
      <c r="H254" s="186" t="n">
        <v>0.399</v>
      </c>
      <c r="I254" s="188" t="n"/>
      <c r="J254" s="188" t="n"/>
      <c r="K254" s="188" t="n"/>
      <c r="L254" s="183" t="n"/>
      <c r="M254" s="187" t="n"/>
      <c r="N254" s="188" t="n"/>
      <c r="O254" s="188" t="n"/>
      <c r="P254" s="188" t="n"/>
      <c r="Q254" s="188" t="n"/>
      <c r="R254" s="188" t="n"/>
      <c r="S254" s="188" t="n"/>
      <c r="T254" s="189" t="n"/>
      <c r="U254" s="188" t="n"/>
      <c r="V254" s="188" t="n"/>
      <c r="W254" s="188" t="n"/>
      <c r="X254" s="188" t="n"/>
      <c r="Y254" s="188" t="n"/>
      <c r="Z254" s="188" t="n"/>
      <c r="AA254" s="188" t="n"/>
      <c r="AB254" s="188" t="n"/>
      <c r="AC254" s="188" t="n"/>
      <c r="AD254" s="188" t="n"/>
      <c r="AE254" s="188" t="n"/>
      <c r="AT254" s="184" t="inlineStr">
        <is>
          <t>VV</t>
        </is>
      </c>
      <c r="AU254" s="184" t="inlineStr">
        <is>
          <t>2</t>
        </is>
      </c>
      <c r="AV254" s="188" t="inlineStr">
        <is>
          <t>2</t>
        </is>
      </c>
      <c r="AW254" s="188" t="inlineStr">
        <is>
          <t>True</t>
        </is>
      </c>
      <c r="AX254" s="188" t="inlineStr">
        <is>
          <t>0</t>
        </is>
      </c>
      <c r="AY254" s="184" t="inlineStr">
        <is>
          <t>ROZPOCET</t>
        </is>
      </c>
    </row>
    <row r="255" customFormat="1" s="181">
      <c r="A255" s="181" t="n"/>
      <c r="B255" s="177" t="n"/>
      <c r="C255" s="181" t="n"/>
      <c r="D255" s="171" t="inlineStr">
        <is>
          <t>VV</t>
        </is>
      </c>
      <c r="E255" s="178" t="inlineStr"/>
      <c r="F255" s="179" t="inlineStr">
        <is>
          <t>m 2,13, 17 - ex</t>
        </is>
      </c>
      <c r="G255" s="181" t="n"/>
      <c r="H255" s="178" t="inlineStr"/>
      <c r="I255" s="181" t="n"/>
      <c r="J255" s="181" t="n"/>
      <c r="K255" s="181" t="n"/>
      <c r="L255" s="177" t="n"/>
      <c r="M255" s="180" t="n"/>
      <c r="N255" s="181" t="n"/>
      <c r="O255" s="181" t="n"/>
      <c r="P255" s="181" t="n"/>
      <c r="Q255" s="181" t="n"/>
      <c r="R255" s="181" t="n"/>
      <c r="S255" s="181" t="n"/>
      <c r="T255" s="182" t="n"/>
      <c r="U255" s="181" t="n"/>
      <c r="V255" s="181" t="n"/>
      <c r="W255" s="181" t="n"/>
      <c r="X255" s="181" t="n"/>
      <c r="Y255" s="181" t="n"/>
      <c r="Z255" s="181" t="n"/>
      <c r="AA255" s="181" t="n"/>
      <c r="AB255" s="181" t="n"/>
      <c r="AC255" s="181" t="n"/>
      <c r="AD255" s="181" t="n"/>
      <c r="AE255" s="181" t="n"/>
      <c r="AT255" s="178" t="inlineStr">
        <is>
          <t>VV</t>
        </is>
      </c>
      <c r="AU255" s="178" t="inlineStr">
        <is>
          <t>2</t>
        </is>
      </c>
      <c r="AV255" s="181" t="inlineStr">
        <is>
          <t>1</t>
        </is>
      </c>
      <c r="AW255" s="181" t="inlineStr">
        <is>
          <t>True</t>
        </is>
      </c>
      <c r="AX255" s="181" t="inlineStr">
        <is>
          <t>0</t>
        </is>
      </c>
      <c r="AY255" s="178" t="inlineStr">
        <is>
          <t>ROZPOCET</t>
        </is>
      </c>
    </row>
    <row r="256" customFormat="1" s="188">
      <c r="A256" s="188" t="n"/>
      <c r="B256" s="183" t="n"/>
      <c r="C256" s="188" t="n"/>
      <c r="D256" s="171" t="inlineStr">
        <is>
          <t>VV</t>
        </is>
      </c>
      <c r="E256" s="184" t="inlineStr"/>
      <c r="F256" s="185" t="inlineStr">
        <is>
          <t>0,85*1,80*0,30</t>
        </is>
      </c>
      <c r="G256" s="188" t="n"/>
      <c r="H256" s="186" t="n">
        <v>0.459</v>
      </c>
      <c r="I256" s="188" t="n"/>
      <c r="J256" s="188" t="n"/>
      <c r="K256" s="188" t="n"/>
      <c r="L256" s="183" t="n"/>
      <c r="M256" s="187" t="n"/>
      <c r="N256" s="188" t="n"/>
      <c r="O256" s="188" t="n"/>
      <c r="P256" s="188" t="n"/>
      <c r="Q256" s="188" t="n"/>
      <c r="R256" s="188" t="n"/>
      <c r="S256" s="188" t="n"/>
      <c r="T256" s="189" t="n"/>
      <c r="U256" s="188" t="n"/>
      <c r="V256" s="188" t="n"/>
      <c r="W256" s="188" t="n"/>
      <c r="X256" s="188" t="n"/>
      <c r="Y256" s="188" t="n"/>
      <c r="Z256" s="188" t="n"/>
      <c r="AA256" s="188" t="n"/>
      <c r="AB256" s="188" t="n"/>
      <c r="AC256" s="188" t="n"/>
      <c r="AD256" s="188" t="n"/>
      <c r="AE256" s="188" t="n"/>
      <c r="AT256" s="184" t="inlineStr">
        <is>
          <t>VV</t>
        </is>
      </c>
      <c r="AU256" s="184" t="inlineStr">
        <is>
          <t>2</t>
        </is>
      </c>
      <c r="AV256" s="188" t="inlineStr">
        <is>
          <t>2</t>
        </is>
      </c>
      <c r="AW256" s="188" t="inlineStr">
        <is>
          <t>True</t>
        </is>
      </c>
      <c r="AX256" s="188" t="inlineStr">
        <is>
          <t>0</t>
        </is>
      </c>
      <c r="AY256" s="184" t="inlineStr">
        <is>
          <t>ROZPOCET</t>
        </is>
      </c>
    </row>
    <row r="257" customFormat="1" s="195">
      <c r="A257" s="195" t="n"/>
      <c r="B257" s="190" t="n"/>
      <c r="C257" s="195" t="n"/>
      <c r="D257" s="171" t="inlineStr">
        <is>
          <t>VV</t>
        </is>
      </c>
      <c r="E257" s="191" t="inlineStr"/>
      <c r="F257" s="192" t="inlineStr">
        <is>
          <t>Součet</t>
        </is>
      </c>
      <c r="G257" s="195" t="n"/>
      <c r="H257" s="193" t="n">
        <v>7.382</v>
      </c>
      <c r="I257" s="195" t="n"/>
      <c r="J257" s="195" t="n"/>
      <c r="K257" s="195" t="n"/>
      <c r="L257" s="190" t="n"/>
      <c r="M257" s="194" t="n"/>
      <c r="N257" s="195" t="n"/>
      <c r="O257" s="195" t="n"/>
      <c r="P257" s="195" t="n"/>
      <c r="Q257" s="195" t="n"/>
      <c r="R257" s="195" t="n"/>
      <c r="S257" s="195" t="n"/>
      <c r="T257" s="196" t="n"/>
      <c r="U257" s="195" t="n"/>
      <c r="V257" s="195" t="n"/>
      <c r="W257" s="195" t="n"/>
      <c r="X257" s="195" t="n"/>
      <c r="Y257" s="195" t="n"/>
      <c r="Z257" s="195" t="n"/>
      <c r="AA257" s="195" t="n"/>
      <c r="AB257" s="195" t="n"/>
      <c r="AC257" s="195" t="n"/>
      <c r="AD257" s="195" t="n"/>
      <c r="AE257" s="195" t="n"/>
      <c r="AT257" s="191" t="inlineStr">
        <is>
          <t>VV</t>
        </is>
      </c>
      <c r="AU257" s="191" t="inlineStr">
        <is>
          <t>2</t>
        </is>
      </c>
      <c r="AV257" s="195" t="inlineStr">
        <is>
          <t>4</t>
        </is>
      </c>
      <c r="AW257" s="195" t="inlineStr">
        <is>
          <t>True</t>
        </is>
      </c>
      <c r="AX257" s="195" t="inlineStr">
        <is>
          <t>1</t>
        </is>
      </c>
      <c r="AY257" s="191" t="inlineStr">
        <is>
          <t>ROZPOCET</t>
        </is>
      </c>
    </row>
    <row r="258" ht="21.75" customFormat="1" customHeight="1" s="174">
      <c r="A258" s="174" t="n"/>
      <c r="B258" s="158" t="n"/>
      <c r="C258" s="159" t="inlineStr">
        <is>
          <t>14</t>
        </is>
      </c>
      <c r="D258" s="159" t="inlineStr">
        <is>
          <t>K</t>
        </is>
      </c>
      <c r="E258" s="160" t="inlineStr">
        <is>
          <t>317168012</t>
        </is>
      </c>
      <c r="F258" s="161" t="inlineStr">
        <is>
          <t>Překlad keramický plochý š 115 mm dl 1250 mm</t>
        </is>
      </c>
      <c r="G258" s="162" t="inlineStr">
        <is>
          <t>kus</t>
        </is>
      </c>
      <c r="H258" s="163" t="n">
        <v>1</v>
      </c>
      <c r="I258" s="164" t="n"/>
      <c r="J258" s="164">
        <f>ROUND(I258*H258,2)</f>
        <v/>
      </c>
      <c r="K258" s="161" t="inlineStr">
        <is>
          <t>CS ÚRS 2026 02</t>
        </is>
      </c>
      <c r="L258" s="48" t="n"/>
      <c r="M258" s="165" t="inlineStr"/>
      <c r="N258" s="166" t="inlineStr">
        <is>
          <t>snížená</t>
        </is>
      </c>
      <c r="O258" s="167" t="n">
        <v>0.318</v>
      </c>
      <c r="P258" s="167">
        <f>O258*H258</f>
        <v/>
      </c>
      <c r="Q258" s="167" t="n">
        <v>0.02278</v>
      </c>
      <c r="R258" s="167">
        <f>Q258*H258</f>
        <v/>
      </c>
      <c r="S258" s="167" t="n">
        <v>0</v>
      </c>
      <c r="T258" s="168">
        <f>S258*H258</f>
        <v/>
      </c>
      <c r="U258" s="174" t="n"/>
      <c r="V258" s="174" t="n"/>
      <c r="W258" s="174" t="n"/>
      <c r="X258" s="174" t="n"/>
      <c r="Y258" s="174" t="n"/>
      <c r="Z258" s="174" t="n"/>
      <c r="AA258" s="174" t="n"/>
      <c r="AB258" s="174" t="n"/>
      <c r="AC258" s="174" t="n"/>
      <c r="AD258" s="174" t="n"/>
      <c r="AE258" s="174" t="n"/>
      <c r="AR258" s="169" t="inlineStr">
        <is>
          <t>4</t>
        </is>
      </c>
      <c r="AT258" s="169" t="inlineStr">
        <is>
          <t>K</t>
        </is>
      </c>
      <c r="AU258" s="169" t="inlineStr">
        <is>
          <t>2</t>
        </is>
      </c>
      <c r="AY258" s="19" t="inlineStr">
        <is>
          <t>ROZPOCET</t>
        </is>
      </c>
      <c r="BE258" s="170">
        <f>IF(N258="základní",J258,0)</f>
        <v/>
      </c>
      <c r="BF258" s="170">
        <f>IF(N258="snížená",J258,0)</f>
        <v/>
      </c>
      <c r="BG258" s="170">
        <f>IF(N258="zákl. přenesená",J258,0)</f>
        <v/>
      </c>
      <c r="BH258" s="170">
        <f>IF(N258="sníž. přenesená",J258,0)</f>
        <v/>
      </c>
      <c r="BI258" s="170">
        <f>IF(N258="nulová",J258,0)</f>
        <v/>
      </c>
      <c r="BJ258" s="19" t="inlineStr">
        <is>
          <t>2</t>
        </is>
      </c>
      <c r="BK258" s="170">
        <f>ROUND(I258*H258,2)</f>
        <v/>
      </c>
      <c r="BL258" s="19" t="inlineStr">
        <is>
          <t>4</t>
        </is>
      </c>
      <c r="BM258" s="169" t="inlineStr">
        <is>
          <t>2103772869</t>
        </is>
      </c>
    </row>
    <row r="259" customFormat="1" s="174">
      <c r="A259" s="174" t="n"/>
      <c r="B259" s="48" t="n"/>
      <c r="C259" s="174" t="n"/>
      <c r="D259" s="171" t="inlineStr">
        <is>
          <t>PP</t>
        </is>
      </c>
      <c r="E259" s="174" t="n"/>
      <c r="F259" s="172" t="inlineStr">
        <is>
          <t>Překlady keramické ploché osazené do maltového lože, výšky překladu 71 mm šířky 115 mm, délky 1250 mm</t>
        </is>
      </c>
      <c r="G259" s="174" t="n"/>
      <c r="H259" s="174" t="n"/>
      <c r="I259" s="174" t="n"/>
      <c r="J259" s="174" t="n"/>
      <c r="K259" s="174" t="n"/>
      <c r="L259" s="48" t="n"/>
      <c r="M259" s="173" t="n"/>
      <c r="N259" s="174" t="n"/>
      <c r="O259" s="174" t="n"/>
      <c r="P259" s="174" t="n"/>
      <c r="Q259" s="174" t="n"/>
      <c r="R259" s="174" t="n"/>
      <c r="S259" s="174" t="n"/>
      <c r="T259" s="71" t="n"/>
      <c r="U259" s="174" t="n"/>
      <c r="V259" s="174" t="n"/>
      <c r="W259" s="174" t="n"/>
      <c r="X259" s="174" t="n"/>
      <c r="Y259" s="174" t="n"/>
      <c r="Z259" s="174" t="n"/>
      <c r="AA259" s="174" t="n"/>
      <c r="AB259" s="174" t="n"/>
      <c r="AC259" s="174" t="n"/>
      <c r="AD259" s="174" t="n"/>
      <c r="AE259" s="174" t="n"/>
      <c r="AT259" s="19" t="inlineStr">
        <is>
          <t>PP</t>
        </is>
      </c>
      <c r="AU259" s="19" t="inlineStr">
        <is>
          <t>2</t>
        </is>
      </c>
    </row>
    <row r="260" customFormat="1" s="174">
      <c r="A260" s="174" t="n"/>
      <c r="B260" s="48" t="n"/>
      <c r="C260" s="174" t="n"/>
      <c r="D260" s="175" t="inlineStr">
        <is>
          <t>Online PSC</t>
        </is>
      </c>
      <c r="E260" s="174" t="n"/>
      <c r="F260" s="176" t="inlineStr">
        <is>
          <t>https://podminky.urs.cz/item/CS_URS_2026_02/317168012</t>
        </is>
      </c>
      <c r="G260" s="174" t="n"/>
      <c r="H260" s="174" t="n"/>
      <c r="I260" s="174" t="n"/>
      <c r="J260" s="174" t="n"/>
      <c r="K260" s="174" t="n"/>
      <c r="L260" s="48" t="n"/>
      <c r="M260" s="173" t="n"/>
      <c r="N260" s="174" t="n"/>
      <c r="O260" s="174" t="n"/>
      <c r="P260" s="174" t="n"/>
      <c r="Q260" s="174" t="n"/>
      <c r="R260" s="174" t="n"/>
      <c r="S260" s="174" t="n"/>
      <c r="T260" s="71" t="n"/>
      <c r="U260" s="174" t="n"/>
      <c r="V260" s="174" t="n"/>
      <c r="W260" s="174" t="n"/>
      <c r="X260" s="174" t="n"/>
      <c r="Y260" s="174" t="n"/>
      <c r="Z260" s="174" t="n"/>
      <c r="AA260" s="174" t="n"/>
      <c r="AB260" s="174" t="n"/>
      <c r="AC260" s="174" t="n"/>
      <c r="AD260" s="174" t="n"/>
      <c r="AE260" s="174" t="n"/>
      <c r="AT260" s="19" t="inlineStr">
        <is>
          <t>Online PSC</t>
        </is>
      </c>
      <c r="AU260" s="19" t="inlineStr">
        <is>
          <t>2</t>
        </is>
      </c>
    </row>
    <row r="261" customFormat="1" s="181">
      <c r="A261" s="181" t="n"/>
      <c r="B261" s="177" t="n"/>
      <c r="C261" s="181" t="n"/>
      <c r="D261" s="171" t="inlineStr">
        <is>
          <t>VV</t>
        </is>
      </c>
      <c r="E261" s="178" t="inlineStr"/>
      <c r="F261" s="179" t="inlineStr">
        <is>
          <t>1. np</t>
        </is>
      </c>
      <c r="G261" s="181" t="n"/>
      <c r="H261" s="178" t="inlineStr"/>
      <c r="I261" s="181" t="n"/>
      <c r="J261" s="181" t="n"/>
      <c r="K261" s="181" t="n"/>
      <c r="L261" s="177" t="n"/>
      <c r="M261" s="180" t="n"/>
      <c r="N261" s="181" t="n"/>
      <c r="O261" s="181" t="n"/>
      <c r="P261" s="181" t="n"/>
      <c r="Q261" s="181" t="n"/>
      <c r="R261" s="181" t="n"/>
      <c r="S261" s="181" t="n"/>
      <c r="T261" s="182" t="n"/>
      <c r="U261" s="181" t="n"/>
      <c r="V261" s="181" t="n"/>
      <c r="W261" s="181" t="n"/>
      <c r="X261" s="181" t="n"/>
      <c r="Y261" s="181" t="n"/>
      <c r="Z261" s="181" t="n"/>
      <c r="AA261" s="181" t="n"/>
      <c r="AB261" s="181" t="n"/>
      <c r="AC261" s="181" t="n"/>
      <c r="AD261" s="181" t="n"/>
      <c r="AE261" s="181" t="n"/>
      <c r="AT261" s="178" t="inlineStr">
        <is>
          <t>VV</t>
        </is>
      </c>
      <c r="AU261" s="178" t="inlineStr">
        <is>
          <t>2</t>
        </is>
      </c>
      <c r="AV261" s="181" t="inlineStr">
        <is>
          <t>1</t>
        </is>
      </c>
      <c r="AW261" s="181" t="inlineStr">
        <is>
          <t>True</t>
        </is>
      </c>
      <c r="AX261" s="181" t="inlineStr">
        <is>
          <t>0</t>
        </is>
      </c>
      <c r="AY261" s="178" t="inlineStr">
        <is>
          <t>ROZPOCET</t>
        </is>
      </c>
    </row>
    <row r="262" customFormat="1" s="188">
      <c r="A262" s="188" t="n"/>
      <c r="B262" s="183" t="n"/>
      <c r="C262" s="188" t="n"/>
      <c r="D262" s="171" t="inlineStr">
        <is>
          <t>VV</t>
        </is>
      </c>
      <c r="E262" s="184" t="inlineStr"/>
      <c r="F262" s="185" t="inlineStr">
        <is>
          <t>1</t>
        </is>
      </c>
      <c r="G262" s="188" t="n"/>
      <c r="H262" s="186" t="n">
        <v>1</v>
      </c>
      <c r="I262" s="188" t="n"/>
      <c r="J262" s="188" t="n"/>
      <c r="K262" s="188" t="n"/>
      <c r="L262" s="183" t="n"/>
      <c r="M262" s="187" t="n"/>
      <c r="N262" s="188" t="n"/>
      <c r="O262" s="188" t="n"/>
      <c r="P262" s="188" t="n"/>
      <c r="Q262" s="188" t="n"/>
      <c r="R262" s="188" t="n"/>
      <c r="S262" s="188" t="n"/>
      <c r="T262" s="189" t="n"/>
      <c r="U262" s="188" t="n"/>
      <c r="V262" s="188" t="n"/>
      <c r="W262" s="188" t="n"/>
      <c r="X262" s="188" t="n"/>
      <c r="Y262" s="188" t="n"/>
      <c r="Z262" s="188" t="n"/>
      <c r="AA262" s="188" t="n"/>
      <c r="AB262" s="188" t="n"/>
      <c r="AC262" s="188" t="n"/>
      <c r="AD262" s="188" t="n"/>
      <c r="AE262" s="188" t="n"/>
      <c r="AT262" s="184" t="inlineStr">
        <is>
          <t>VV</t>
        </is>
      </c>
      <c r="AU262" s="184" t="inlineStr">
        <is>
          <t>2</t>
        </is>
      </c>
      <c r="AV262" s="188" t="inlineStr">
        <is>
          <t>2</t>
        </is>
      </c>
      <c r="AW262" s="188" t="inlineStr">
        <is>
          <t>True</t>
        </is>
      </c>
      <c r="AX262" s="188" t="inlineStr">
        <is>
          <t>0</t>
        </is>
      </c>
      <c r="AY262" s="184" t="inlineStr">
        <is>
          <t>ROZPOCET</t>
        </is>
      </c>
    </row>
    <row r="263" customFormat="1" s="195">
      <c r="A263" s="195" t="n"/>
      <c r="B263" s="190" t="n"/>
      <c r="C263" s="195" t="n"/>
      <c r="D263" s="171" t="inlineStr">
        <is>
          <t>VV</t>
        </is>
      </c>
      <c r="E263" s="191" t="inlineStr"/>
      <c r="F263" s="192" t="inlineStr">
        <is>
          <t>Součet</t>
        </is>
      </c>
      <c r="G263" s="195" t="n"/>
      <c r="H263" s="193" t="n">
        <v>1</v>
      </c>
      <c r="I263" s="195" t="n"/>
      <c r="J263" s="195" t="n"/>
      <c r="K263" s="195" t="n"/>
      <c r="L263" s="190" t="n"/>
      <c r="M263" s="194" t="n"/>
      <c r="N263" s="195" t="n"/>
      <c r="O263" s="195" t="n"/>
      <c r="P263" s="195" t="n"/>
      <c r="Q263" s="195" t="n"/>
      <c r="R263" s="195" t="n"/>
      <c r="S263" s="195" t="n"/>
      <c r="T263" s="196" t="n"/>
      <c r="U263" s="195" t="n"/>
      <c r="V263" s="195" t="n"/>
      <c r="W263" s="195" t="n"/>
      <c r="X263" s="195" t="n"/>
      <c r="Y263" s="195" t="n"/>
      <c r="Z263" s="195" t="n"/>
      <c r="AA263" s="195" t="n"/>
      <c r="AB263" s="195" t="n"/>
      <c r="AC263" s="195" t="n"/>
      <c r="AD263" s="195" t="n"/>
      <c r="AE263" s="195" t="n"/>
      <c r="AT263" s="191" t="inlineStr">
        <is>
          <t>VV</t>
        </is>
      </c>
      <c r="AU263" s="191" t="inlineStr">
        <is>
          <t>2</t>
        </is>
      </c>
      <c r="AV263" s="195" t="inlineStr">
        <is>
          <t>4</t>
        </is>
      </c>
      <c r="AW263" s="195" t="inlineStr">
        <is>
          <t>True</t>
        </is>
      </c>
      <c r="AX263" s="195" t="inlineStr">
        <is>
          <t>1</t>
        </is>
      </c>
      <c r="AY263" s="191" t="inlineStr">
        <is>
          <t>ROZPOCET</t>
        </is>
      </c>
    </row>
    <row r="264" ht="21.75" customFormat="1" customHeight="1" s="174">
      <c r="A264" s="174" t="n"/>
      <c r="B264" s="158" t="n"/>
      <c r="C264" s="159" t="inlineStr">
        <is>
          <t>15</t>
        </is>
      </c>
      <c r="D264" s="159" t="inlineStr">
        <is>
          <t>K</t>
        </is>
      </c>
      <c r="E264" s="160" t="inlineStr">
        <is>
          <t>317168022</t>
        </is>
      </c>
      <c r="F264" s="161" t="inlineStr">
        <is>
          <t>Překlad keramický plochý š 145 mm dl 1250 mm</t>
        </is>
      </c>
      <c r="G264" s="162" t="inlineStr">
        <is>
          <t>kus</t>
        </is>
      </c>
      <c r="H264" s="163" t="n">
        <v>5</v>
      </c>
      <c r="I264" s="164" t="n"/>
      <c r="J264" s="164">
        <f>ROUND(I264*H264,2)</f>
        <v/>
      </c>
      <c r="K264" s="161" t="inlineStr">
        <is>
          <t>CS ÚRS 2026 02</t>
        </is>
      </c>
      <c r="L264" s="48" t="n"/>
      <c r="M264" s="165" t="inlineStr"/>
      <c r="N264" s="166" t="inlineStr">
        <is>
          <t>snížená</t>
        </is>
      </c>
      <c r="O264" s="167" t="n">
        <v>0.318</v>
      </c>
      <c r="P264" s="167">
        <f>O264*H264</f>
        <v/>
      </c>
      <c r="Q264" s="167" t="n">
        <v>0.02693</v>
      </c>
      <c r="R264" s="167">
        <f>Q264*H264</f>
        <v/>
      </c>
      <c r="S264" s="167" t="n">
        <v>0</v>
      </c>
      <c r="T264" s="168">
        <f>S264*H264</f>
        <v/>
      </c>
      <c r="U264" s="174" t="n"/>
      <c r="V264" s="174" t="n"/>
      <c r="W264" s="174" t="n"/>
      <c r="X264" s="174" t="n"/>
      <c r="Y264" s="174" t="n"/>
      <c r="Z264" s="174" t="n"/>
      <c r="AA264" s="174" t="n"/>
      <c r="AB264" s="174" t="n"/>
      <c r="AC264" s="174" t="n"/>
      <c r="AD264" s="174" t="n"/>
      <c r="AE264" s="174" t="n"/>
      <c r="AR264" s="169" t="inlineStr">
        <is>
          <t>4</t>
        </is>
      </c>
      <c r="AT264" s="169" t="inlineStr">
        <is>
          <t>K</t>
        </is>
      </c>
      <c r="AU264" s="169" t="inlineStr">
        <is>
          <t>2</t>
        </is>
      </c>
      <c r="AY264" s="19" t="inlineStr">
        <is>
          <t>ROZPOCET</t>
        </is>
      </c>
      <c r="BE264" s="170">
        <f>IF(N264="základní",J264,0)</f>
        <v/>
      </c>
      <c r="BF264" s="170">
        <f>IF(N264="snížená",J264,0)</f>
        <v/>
      </c>
      <c r="BG264" s="170">
        <f>IF(N264="zákl. přenesená",J264,0)</f>
        <v/>
      </c>
      <c r="BH264" s="170">
        <f>IF(N264="sníž. přenesená",J264,0)</f>
        <v/>
      </c>
      <c r="BI264" s="170">
        <f>IF(N264="nulová",J264,0)</f>
        <v/>
      </c>
      <c r="BJ264" s="19" t="inlineStr">
        <is>
          <t>2</t>
        </is>
      </c>
      <c r="BK264" s="170">
        <f>ROUND(I264*H264,2)</f>
        <v/>
      </c>
      <c r="BL264" s="19" t="inlineStr">
        <is>
          <t>4</t>
        </is>
      </c>
      <c r="BM264" s="169" t="inlineStr">
        <is>
          <t>-1318985118</t>
        </is>
      </c>
    </row>
    <row r="265" customFormat="1" s="174">
      <c r="A265" s="174" t="n"/>
      <c r="B265" s="48" t="n"/>
      <c r="C265" s="174" t="n"/>
      <c r="D265" s="171" t="inlineStr">
        <is>
          <t>PP</t>
        </is>
      </c>
      <c r="E265" s="174" t="n"/>
      <c r="F265" s="172" t="inlineStr">
        <is>
          <t>Překlady keramické ploché osazené do maltového lože, výšky překladu 71 mm šířky 145 mm, délky 1250 mm</t>
        </is>
      </c>
      <c r="G265" s="174" t="n"/>
      <c r="H265" s="174" t="n"/>
      <c r="I265" s="174" t="n"/>
      <c r="J265" s="174" t="n"/>
      <c r="K265" s="174" t="n"/>
      <c r="L265" s="48" t="n"/>
      <c r="M265" s="173" t="n"/>
      <c r="N265" s="174" t="n"/>
      <c r="O265" s="174" t="n"/>
      <c r="P265" s="174" t="n"/>
      <c r="Q265" s="174" t="n"/>
      <c r="R265" s="174" t="n"/>
      <c r="S265" s="174" t="n"/>
      <c r="T265" s="71" t="n"/>
      <c r="U265" s="174" t="n"/>
      <c r="V265" s="174" t="n"/>
      <c r="W265" s="174" t="n"/>
      <c r="X265" s="174" t="n"/>
      <c r="Y265" s="174" t="n"/>
      <c r="Z265" s="174" t="n"/>
      <c r="AA265" s="174" t="n"/>
      <c r="AB265" s="174" t="n"/>
      <c r="AC265" s="174" t="n"/>
      <c r="AD265" s="174" t="n"/>
      <c r="AE265" s="174" t="n"/>
      <c r="AT265" s="19" t="inlineStr">
        <is>
          <t>PP</t>
        </is>
      </c>
      <c r="AU265" s="19" t="inlineStr">
        <is>
          <t>2</t>
        </is>
      </c>
    </row>
    <row r="266" customFormat="1" s="174">
      <c r="A266" s="174" t="n"/>
      <c r="B266" s="48" t="n"/>
      <c r="C266" s="174" t="n"/>
      <c r="D266" s="175" t="inlineStr">
        <is>
          <t>Online PSC</t>
        </is>
      </c>
      <c r="E266" s="174" t="n"/>
      <c r="F266" s="176" t="inlineStr">
        <is>
          <t>https://podminky.urs.cz/item/CS_URS_2026_02/317168022</t>
        </is>
      </c>
      <c r="G266" s="174" t="n"/>
      <c r="H266" s="174" t="n"/>
      <c r="I266" s="174" t="n"/>
      <c r="J266" s="174" t="n"/>
      <c r="K266" s="174" t="n"/>
      <c r="L266" s="48" t="n"/>
      <c r="M266" s="173" t="n"/>
      <c r="N266" s="174" t="n"/>
      <c r="O266" s="174" t="n"/>
      <c r="P266" s="174" t="n"/>
      <c r="Q266" s="174" t="n"/>
      <c r="R266" s="174" t="n"/>
      <c r="S266" s="174" t="n"/>
      <c r="T266" s="71" t="n"/>
      <c r="U266" s="174" t="n"/>
      <c r="V266" s="174" t="n"/>
      <c r="W266" s="174" t="n"/>
      <c r="X266" s="174" t="n"/>
      <c r="Y266" s="174" t="n"/>
      <c r="Z266" s="174" t="n"/>
      <c r="AA266" s="174" t="n"/>
      <c r="AB266" s="174" t="n"/>
      <c r="AC266" s="174" t="n"/>
      <c r="AD266" s="174" t="n"/>
      <c r="AE266" s="174" t="n"/>
      <c r="AT266" s="19" t="inlineStr">
        <is>
          <t>Online PSC</t>
        </is>
      </c>
      <c r="AU266" s="19" t="inlineStr">
        <is>
          <t>2</t>
        </is>
      </c>
    </row>
    <row r="267" customFormat="1" s="181">
      <c r="A267" s="181" t="n"/>
      <c r="B267" s="177" t="n"/>
      <c r="C267" s="181" t="n"/>
      <c r="D267" s="171" t="inlineStr">
        <is>
          <t>VV</t>
        </is>
      </c>
      <c r="E267" s="178" t="inlineStr"/>
      <c r="F267" s="179" t="inlineStr">
        <is>
          <t>1. np</t>
        </is>
      </c>
      <c r="G267" s="181" t="n"/>
      <c r="H267" s="178" t="inlineStr"/>
      <c r="I267" s="181" t="n"/>
      <c r="J267" s="181" t="n"/>
      <c r="K267" s="181" t="n"/>
      <c r="L267" s="177" t="n"/>
      <c r="M267" s="180" t="n"/>
      <c r="N267" s="181" t="n"/>
      <c r="O267" s="181" t="n"/>
      <c r="P267" s="181" t="n"/>
      <c r="Q267" s="181" t="n"/>
      <c r="R267" s="181" t="n"/>
      <c r="S267" s="181" t="n"/>
      <c r="T267" s="182" t="n"/>
      <c r="U267" s="181" t="n"/>
      <c r="V267" s="181" t="n"/>
      <c r="W267" s="181" t="n"/>
      <c r="X267" s="181" t="n"/>
      <c r="Y267" s="181" t="n"/>
      <c r="Z267" s="181" t="n"/>
      <c r="AA267" s="181" t="n"/>
      <c r="AB267" s="181" t="n"/>
      <c r="AC267" s="181" t="n"/>
      <c r="AD267" s="181" t="n"/>
      <c r="AE267" s="181" t="n"/>
      <c r="AT267" s="178" t="inlineStr">
        <is>
          <t>VV</t>
        </is>
      </c>
      <c r="AU267" s="178" t="inlineStr">
        <is>
          <t>2</t>
        </is>
      </c>
      <c r="AV267" s="181" t="inlineStr">
        <is>
          <t>1</t>
        </is>
      </c>
      <c r="AW267" s="181" t="inlineStr">
        <is>
          <t>True</t>
        </is>
      </c>
      <c r="AX267" s="181" t="inlineStr">
        <is>
          <t>0</t>
        </is>
      </c>
      <c r="AY267" s="178" t="inlineStr">
        <is>
          <t>ROZPOCET</t>
        </is>
      </c>
    </row>
    <row r="268" customFormat="1" s="188">
      <c r="A268" s="188" t="n"/>
      <c r="B268" s="183" t="n"/>
      <c r="C268" s="188" t="n"/>
      <c r="D268" s="171" t="inlineStr">
        <is>
          <t>VV</t>
        </is>
      </c>
      <c r="E268" s="184" t="inlineStr"/>
      <c r="F268" s="185" t="inlineStr">
        <is>
          <t>5</t>
        </is>
      </c>
      <c r="G268" s="188" t="n"/>
      <c r="H268" s="186" t="n">
        <v>5</v>
      </c>
      <c r="I268" s="188" t="n"/>
      <c r="J268" s="188" t="n"/>
      <c r="K268" s="188" t="n"/>
      <c r="L268" s="183" t="n"/>
      <c r="M268" s="187" t="n"/>
      <c r="N268" s="188" t="n"/>
      <c r="O268" s="188" t="n"/>
      <c r="P268" s="188" t="n"/>
      <c r="Q268" s="188" t="n"/>
      <c r="R268" s="188" t="n"/>
      <c r="S268" s="188" t="n"/>
      <c r="T268" s="189" t="n"/>
      <c r="U268" s="188" t="n"/>
      <c r="V268" s="188" t="n"/>
      <c r="W268" s="188" t="n"/>
      <c r="X268" s="188" t="n"/>
      <c r="Y268" s="188" t="n"/>
      <c r="Z268" s="188" t="n"/>
      <c r="AA268" s="188" t="n"/>
      <c r="AB268" s="188" t="n"/>
      <c r="AC268" s="188" t="n"/>
      <c r="AD268" s="188" t="n"/>
      <c r="AE268" s="188" t="n"/>
      <c r="AT268" s="184" t="inlineStr">
        <is>
          <t>VV</t>
        </is>
      </c>
      <c r="AU268" s="184" t="inlineStr">
        <is>
          <t>2</t>
        </is>
      </c>
      <c r="AV268" s="188" t="inlineStr">
        <is>
          <t>2</t>
        </is>
      </c>
      <c r="AW268" s="188" t="inlineStr">
        <is>
          <t>True</t>
        </is>
      </c>
      <c r="AX268" s="188" t="inlineStr">
        <is>
          <t>0</t>
        </is>
      </c>
      <c r="AY268" s="184" t="inlineStr">
        <is>
          <t>ROZPOCET</t>
        </is>
      </c>
    </row>
    <row r="269" customFormat="1" s="195">
      <c r="A269" s="195" t="n"/>
      <c r="B269" s="190" t="n"/>
      <c r="C269" s="195" t="n"/>
      <c r="D269" s="171" t="inlineStr">
        <is>
          <t>VV</t>
        </is>
      </c>
      <c r="E269" s="191" t="inlineStr"/>
      <c r="F269" s="192" t="inlineStr">
        <is>
          <t>Součet</t>
        </is>
      </c>
      <c r="G269" s="195" t="n"/>
      <c r="H269" s="193" t="n">
        <v>5</v>
      </c>
      <c r="I269" s="195" t="n"/>
      <c r="J269" s="195" t="n"/>
      <c r="K269" s="195" t="n"/>
      <c r="L269" s="190" t="n"/>
      <c r="M269" s="194" t="n"/>
      <c r="N269" s="195" t="n"/>
      <c r="O269" s="195" t="n"/>
      <c r="P269" s="195" t="n"/>
      <c r="Q269" s="195" t="n"/>
      <c r="R269" s="195" t="n"/>
      <c r="S269" s="195" t="n"/>
      <c r="T269" s="196" t="n"/>
      <c r="U269" s="195" t="n"/>
      <c r="V269" s="195" t="n"/>
      <c r="W269" s="195" t="n"/>
      <c r="X269" s="195" t="n"/>
      <c r="Y269" s="195" t="n"/>
      <c r="Z269" s="195" t="n"/>
      <c r="AA269" s="195" t="n"/>
      <c r="AB269" s="195" t="n"/>
      <c r="AC269" s="195" t="n"/>
      <c r="AD269" s="195" t="n"/>
      <c r="AE269" s="195" t="n"/>
      <c r="AT269" s="191" t="inlineStr">
        <is>
          <t>VV</t>
        </is>
      </c>
      <c r="AU269" s="191" t="inlineStr">
        <is>
          <t>2</t>
        </is>
      </c>
      <c r="AV269" s="195" t="inlineStr">
        <is>
          <t>4</t>
        </is>
      </c>
      <c r="AW269" s="195" t="inlineStr">
        <is>
          <t>True</t>
        </is>
      </c>
      <c r="AX269" s="195" t="inlineStr">
        <is>
          <t>1</t>
        </is>
      </c>
      <c r="AY269" s="191" t="inlineStr">
        <is>
          <t>ROZPOCET</t>
        </is>
      </c>
    </row>
    <row r="270" ht="16.5" customFormat="1" customHeight="1" s="174">
      <c r="A270" s="174" t="n"/>
      <c r="B270" s="158" t="n"/>
      <c r="C270" s="159" t="inlineStr">
        <is>
          <t>16</t>
        </is>
      </c>
      <c r="D270" s="159" t="inlineStr">
        <is>
          <t>K</t>
        </is>
      </c>
      <c r="E270" s="160" t="inlineStr">
        <is>
          <t>317234410</t>
        </is>
      </c>
      <c r="F270" s="161" t="inlineStr">
        <is>
          <t>Vyzdívka mezi nosníky z cihel pálených na MC</t>
        </is>
      </c>
      <c r="G270" s="162" t="inlineStr">
        <is>
          <t>m3</t>
        </is>
      </c>
      <c r="H270" s="163" t="n">
        <v>1.341</v>
      </c>
      <c r="I270" s="164" t="n"/>
      <c r="J270" s="164">
        <f>ROUND(I270*H270,2)</f>
        <v/>
      </c>
      <c r="K270" s="161" t="inlineStr">
        <is>
          <t>CS ÚRS 2026 02</t>
        </is>
      </c>
      <c r="L270" s="48" t="n"/>
      <c r="M270" s="165" t="inlineStr"/>
      <c r="N270" s="166" t="inlineStr">
        <is>
          <t>snížená</t>
        </is>
      </c>
      <c r="O270" s="167" t="n">
        <v>6.77</v>
      </c>
      <c r="P270" s="167">
        <f>O270*H270</f>
        <v/>
      </c>
      <c r="Q270" s="167" t="n">
        <v>1.94302</v>
      </c>
      <c r="R270" s="167">
        <f>Q270*H270</f>
        <v/>
      </c>
      <c r="S270" s="167" t="n">
        <v>0</v>
      </c>
      <c r="T270" s="168">
        <f>S270*H270</f>
        <v/>
      </c>
      <c r="U270" s="174" t="n"/>
      <c r="V270" s="174" t="n"/>
      <c r="W270" s="174" t="n"/>
      <c r="X270" s="174" t="n"/>
      <c r="Y270" s="174" t="n"/>
      <c r="Z270" s="174" t="n"/>
      <c r="AA270" s="174" t="n"/>
      <c r="AB270" s="174" t="n"/>
      <c r="AC270" s="174" t="n"/>
      <c r="AD270" s="174" t="n"/>
      <c r="AE270" s="174" t="n"/>
      <c r="AR270" s="169" t="inlineStr">
        <is>
          <t>4</t>
        </is>
      </c>
      <c r="AT270" s="169" t="inlineStr">
        <is>
          <t>K</t>
        </is>
      </c>
      <c r="AU270" s="169" t="inlineStr">
        <is>
          <t>2</t>
        </is>
      </c>
      <c r="AY270" s="19" t="inlineStr">
        <is>
          <t>ROZPOCET</t>
        </is>
      </c>
      <c r="BE270" s="170">
        <f>IF(N270="základní",J270,0)</f>
        <v/>
      </c>
      <c r="BF270" s="170">
        <f>IF(N270="snížená",J270,0)</f>
        <v/>
      </c>
      <c r="BG270" s="170">
        <f>IF(N270="zákl. přenesená",J270,0)</f>
        <v/>
      </c>
      <c r="BH270" s="170">
        <f>IF(N270="sníž. přenesená",J270,0)</f>
        <v/>
      </c>
      <c r="BI270" s="170">
        <f>IF(N270="nulová",J270,0)</f>
        <v/>
      </c>
      <c r="BJ270" s="19" t="inlineStr">
        <is>
          <t>2</t>
        </is>
      </c>
      <c r="BK270" s="170">
        <f>ROUND(I270*H270,2)</f>
        <v/>
      </c>
      <c r="BL270" s="19" t="inlineStr">
        <is>
          <t>4</t>
        </is>
      </c>
      <c r="BM270" s="169" t="inlineStr">
        <is>
          <t>-1592221093</t>
        </is>
      </c>
    </row>
    <row r="271" customFormat="1" s="174">
      <c r="A271" s="174" t="n"/>
      <c r="B271" s="48" t="n"/>
      <c r="C271" s="174" t="n"/>
      <c r="D271" s="171" t="inlineStr">
        <is>
          <t>PP</t>
        </is>
      </c>
      <c r="E271" s="174" t="n"/>
      <c r="F271" s="172" t="inlineStr">
        <is>
          <t>Vyzdívka mezi nosníky cihlami pálenými na maltu cementovou</t>
        </is>
      </c>
      <c r="G271" s="174" t="n"/>
      <c r="H271" s="174" t="n"/>
      <c r="I271" s="174" t="n"/>
      <c r="J271" s="174" t="n"/>
      <c r="K271" s="174" t="n"/>
      <c r="L271" s="48" t="n"/>
      <c r="M271" s="173" t="n"/>
      <c r="N271" s="174" t="n"/>
      <c r="O271" s="174" t="n"/>
      <c r="P271" s="174" t="n"/>
      <c r="Q271" s="174" t="n"/>
      <c r="R271" s="174" t="n"/>
      <c r="S271" s="174" t="n"/>
      <c r="T271" s="71" t="n"/>
      <c r="U271" s="174" t="n"/>
      <c r="V271" s="174" t="n"/>
      <c r="W271" s="174" t="n"/>
      <c r="X271" s="174" t="n"/>
      <c r="Y271" s="174" t="n"/>
      <c r="Z271" s="174" t="n"/>
      <c r="AA271" s="174" t="n"/>
      <c r="AB271" s="174" t="n"/>
      <c r="AC271" s="174" t="n"/>
      <c r="AD271" s="174" t="n"/>
      <c r="AE271" s="174" t="n"/>
      <c r="AT271" s="19" t="inlineStr">
        <is>
          <t>PP</t>
        </is>
      </c>
      <c r="AU271" s="19" t="inlineStr">
        <is>
          <t>2</t>
        </is>
      </c>
    </row>
    <row r="272" customFormat="1" s="174">
      <c r="A272" s="174" t="n"/>
      <c r="B272" s="48" t="n"/>
      <c r="C272" s="174" t="n"/>
      <c r="D272" s="175" t="inlineStr">
        <is>
          <t>Online PSC</t>
        </is>
      </c>
      <c r="E272" s="174" t="n"/>
      <c r="F272" s="176" t="inlineStr">
        <is>
          <t>https://podminky.urs.cz/item/CS_URS_2026_02/317234410</t>
        </is>
      </c>
      <c r="G272" s="174" t="n"/>
      <c r="H272" s="174" t="n"/>
      <c r="I272" s="174" t="n"/>
      <c r="J272" s="174" t="n"/>
      <c r="K272" s="174" t="n"/>
      <c r="L272" s="48" t="n"/>
      <c r="M272" s="173" t="n"/>
      <c r="N272" s="174" t="n"/>
      <c r="O272" s="174" t="n"/>
      <c r="P272" s="174" t="n"/>
      <c r="Q272" s="174" t="n"/>
      <c r="R272" s="174" t="n"/>
      <c r="S272" s="174" t="n"/>
      <c r="T272" s="71" t="n"/>
      <c r="U272" s="174" t="n"/>
      <c r="V272" s="174" t="n"/>
      <c r="W272" s="174" t="n"/>
      <c r="X272" s="174" t="n"/>
      <c r="Y272" s="174" t="n"/>
      <c r="Z272" s="174" t="n"/>
      <c r="AA272" s="174" t="n"/>
      <c r="AB272" s="174" t="n"/>
      <c r="AC272" s="174" t="n"/>
      <c r="AD272" s="174" t="n"/>
      <c r="AE272" s="174" t="n"/>
      <c r="AT272" s="19" t="inlineStr">
        <is>
          <t>Online PSC</t>
        </is>
      </c>
      <c r="AU272" s="19" t="inlineStr">
        <is>
          <t>2</t>
        </is>
      </c>
    </row>
    <row r="273" customFormat="1" s="181">
      <c r="A273" s="181" t="n"/>
      <c r="B273" s="177" t="n"/>
      <c r="C273" s="181" t="n"/>
      <c r="D273" s="171" t="inlineStr">
        <is>
          <t>VV</t>
        </is>
      </c>
      <c r="E273" s="178" t="inlineStr"/>
      <c r="F273" s="179" t="inlineStr">
        <is>
          <t>I nosníky</t>
        </is>
      </c>
      <c r="G273" s="181" t="n"/>
      <c r="H273" s="178" t="inlineStr"/>
      <c r="I273" s="181" t="n"/>
      <c r="J273" s="181" t="n"/>
      <c r="K273" s="181" t="n"/>
      <c r="L273" s="177" t="n"/>
      <c r="M273" s="180" t="n"/>
      <c r="N273" s="181" t="n"/>
      <c r="O273" s="181" t="n"/>
      <c r="P273" s="181" t="n"/>
      <c r="Q273" s="181" t="n"/>
      <c r="R273" s="181" t="n"/>
      <c r="S273" s="181" t="n"/>
      <c r="T273" s="182" t="n"/>
      <c r="U273" s="181" t="n"/>
      <c r="V273" s="181" t="n"/>
      <c r="W273" s="181" t="n"/>
      <c r="X273" s="181" t="n"/>
      <c r="Y273" s="181" t="n"/>
      <c r="Z273" s="181" t="n"/>
      <c r="AA273" s="181" t="n"/>
      <c r="AB273" s="181" t="n"/>
      <c r="AC273" s="181" t="n"/>
      <c r="AD273" s="181" t="n"/>
      <c r="AE273" s="181" t="n"/>
      <c r="AT273" s="178" t="inlineStr">
        <is>
          <t>VV</t>
        </is>
      </c>
      <c r="AU273" s="178" t="inlineStr">
        <is>
          <t>2</t>
        </is>
      </c>
      <c r="AV273" s="181" t="inlineStr">
        <is>
          <t>1</t>
        </is>
      </c>
      <c r="AW273" s="181" t="inlineStr">
        <is>
          <t>True</t>
        </is>
      </c>
      <c r="AX273" s="181" t="inlineStr">
        <is>
          <t>0</t>
        </is>
      </c>
      <c r="AY273" s="178" t="inlineStr">
        <is>
          <t>ROZPOCET</t>
        </is>
      </c>
    </row>
    <row r="274" customFormat="1" s="181">
      <c r="A274" s="181" t="n"/>
      <c r="B274" s="177" t="n"/>
      <c r="C274" s="181" t="n"/>
      <c r="D274" s="171" t="inlineStr">
        <is>
          <t>VV</t>
        </is>
      </c>
      <c r="E274" s="178" t="inlineStr"/>
      <c r="F274" s="179" t="inlineStr">
        <is>
          <t>1. np</t>
        </is>
      </c>
      <c r="G274" s="181" t="n"/>
      <c r="H274" s="178" t="inlineStr"/>
      <c r="I274" s="181" t="n"/>
      <c r="J274" s="181" t="n"/>
      <c r="K274" s="181" t="n"/>
      <c r="L274" s="177" t="n"/>
      <c r="M274" s="180" t="n"/>
      <c r="N274" s="181" t="n"/>
      <c r="O274" s="181" t="n"/>
      <c r="P274" s="181" t="n"/>
      <c r="Q274" s="181" t="n"/>
      <c r="R274" s="181" t="n"/>
      <c r="S274" s="181" t="n"/>
      <c r="T274" s="182" t="n"/>
      <c r="U274" s="181" t="n"/>
      <c r="V274" s="181" t="n"/>
      <c r="W274" s="181" t="n"/>
      <c r="X274" s="181" t="n"/>
      <c r="Y274" s="181" t="n"/>
      <c r="Z274" s="181" t="n"/>
      <c r="AA274" s="181" t="n"/>
      <c r="AB274" s="181" t="n"/>
      <c r="AC274" s="181" t="n"/>
      <c r="AD274" s="181" t="n"/>
      <c r="AE274" s="181" t="n"/>
      <c r="AT274" s="178" t="inlineStr">
        <is>
          <t>VV</t>
        </is>
      </c>
      <c r="AU274" s="178" t="inlineStr">
        <is>
          <t>2</t>
        </is>
      </c>
      <c r="AV274" s="181" t="inlineStr">
        <is>
          <t>1</t>
        </is>
      </c>
      <c r="AW274" s="181" t="inlineStr">
        <is>
          <t>True</t>
        </is>
      </c>
      <c r="AX274" s="181" t="inlineStr">
        <is>
          <t>0</t>
        </is>
      </c>
      <c r="AY274" s="178" t="inlineStr">
        <is>
          <t>ROZPOCET</t>
        </is>
      </c>
    </row>
    <row r="275" customFormat="1" s="181">
      <c r="A275" s="181" t="n"/>
      <c r="B275" s="177" t="n"/>
      <c r="C275" s="181" t="n"/>
      <c r="D275" s="171" t="inlineStr">
        <is>
          <t>VV</t>
        </is>
      </c>
      <c r="E275" s="178" t="inlineStr"/>
      <c r="F275" s="179" t="inlineStr">
        <is>
          <t>IPE 120</t>
        </is>
      </c>
      <c r="G275" s="181" t="n"/>
      <c r="H275" s="178" t="inlineStr"/>
      <c r="I275" s="181" t="n"/>
      <c r="J275" s="181" t="n"/>
      <c r="K275" s="181" t="n"/>
      <c r="L275" s="177" t="n"/>
      <c r="M275" s="180" t="n"/>
      <c r="N275" s="181" t="n"/>
      <c r="O275" s="181" t="n"/>
      <c r="P275" s="181" t="n"/>
      <c r="Q275" s="181" t="n"/>
      <c r="R275" s="181" t="n"/>
      <c r="S275" s="181" t="n"/>
      <c r="T275" s="182" t="n"/>
      <c r="U275" s="181" t="n"/>
      <c r="V275" s="181" t="n"/>
      <c r="W275" s="181" t="n"/>
      <c r="X275" s="181" t="n"/>
      <c r="Y275" s="181" t="n"/>
      <c r="Z275" s="181" t="n"/>
      <c r="AA275" s="181" t="n"/>
      <c r="AB275" s="181" t="n"/>
      <c r="AC275" s="181" t="n"/>
      <c r="AD275" s="181" t="n"/>
      <c r="AE275" s="181" t="n"/>
      <c r="AT275" s="178" t="inlineStr">
        <is>
          <t>VV</t>
        </is>
      </c>
      <c r="AU275" s="178" t="inlineStr">
        <is>
          <t>2</t>
        </is>
      </c>
      <c r="AV275" s="181" t="inlineStr">
        <is>
          <t>1</t>
        </is>
      </c>
      <c r="AW275" s="181" t="inlineStr">
        <is>
          <t>True</t>
        </is>
      </c>
      <c r="AX275" s="181" t="inlineStr">
        <is>
          <t>0</t>
        </is>
      </c>
      <c r="AY275" s="178" t="inlineStr">
        <is>
          <t>ROZPOCET</t>
        </is>
      </c>
    </row>
    <row r="276" customFormat="1" s="188">
      <c r="A276" s="188" t="n"/>
      <c r="B276" s="183" t="n"/>
      <c r="C276" s="188" t="n"/>
      <c r="D276" s="171" t="inlineStr">
        <is>
          <t>VV</t>
        </is>
      </c>
      <c r="E276" s="184" t="inlineStr"/>
      <c r="F276" s="185" t="inlineStr">
        <is>
          <t>1,40*0,12*(0,30+0,45)</t>
        </is>
      </c>
      <c r="G276" s="188" t="n"/>
      <c r="H276" s="186" t="n">
        <v>0.126</v>
      </c>
      <c r="I276" s="188" t="n"/>
      <c r="J276" s="188" t="n"/>
      <c r="K276" s="188" t="n"/>
      <c r="L276" s="183" t="n"/>
      <c r="M276" s="187" t="n"/>
      <c r="N276" s="188" t="n"/>
      <c r="O276" s="188" t="n"/>
      <c r="P276" s="188" t="n"/>
      <c r="Q276" s="188" t="n"/>
      <c r="R276" s="188" t="n"/>
      <c r="S276" s="188" t="n"/>
      <c r="T276" s="189" t="n"/>
      <c r="U276" s="188" t="n"/>
      <c r="V276" s="188" t="n"/>
      <c r="W276" s="188" t="n"/>
      <c r="X276" s="188" t="n"/>
      <c r="Y276" s="188" t="n"/>
      <c r="Z276" s="188" t="n"/>
      <c r="AA276" s="188" t="n"/>
      <c r="AB276" s="188" t="n"/>
      <c r="AC276" s="188" t="n"/>
      <c r="AD276" s="188" t="n"/>
      <c r="AE276" s="188" t="n"/>
      <c r="AT276" s="184" t="inlineStr">
        <is>
          <t>VV</t>
        </is>
      </c>
      <c r="AU276" s="184" t="inlineStr">
        <is>
          <t>2</t>
        </is>
      </c>
      <c r="AV276" s="188" t="inlineStr">
        <is>
          <t>2</t>
        </is>
      </c>
      <c r="AW276" s="188" t="inlineStr">
        <is>
          <t>True</t>
        </is>
      </c>
      <c r="AX276" s="188" t="inlineStr">
        <is>
          <t>0</t>
        </is>
      </c>
      <c r="AY276" s="184" t="inlineStr">
        <is>
          <t>ROZPOCET</t>
        </is>
      </c>
    </row>
    <row r="277" customFormat="1" s="181">
      <c r="A277" s="181" t="n"/>
      <c r="B277" s="177" t="n"/>
      <c r="C277" s="181" t="n"/>
      <c r="D277" s="171" t="inlineStr">
        <is>
          <t>VV</t>
        </is>
      </c>
      <c r="E277" s="178" t="inlineStr"/>
      <c r="F277" s="179" t="inlineStr">
        <is>
          <t>IPE 160</t>
        </is>
      </c>
      <c r="G277" s="181" t="n"/>
      <c r="H277" s="178" t="inlineStr"/>
      <c r="I277" s="181" t="n"/>
      <c r="J277" s="181" t="n"/>
      <c r="K277" s="181" t="n"/>
      <c r="L277" s="177" t="n"/>
      <c r="M277" s="180" t="n"/>
      <c r="N277" s="181" t="n"/>
      <c r="O277" s="181" t="n"/>
      <c r="P277" s="181" t="n"/>
      <c r="Q277" s="181" t="n"/>
      <c r="R277" s="181" t="n"/>
      <c r="S277" s="181" t="n"/>
      <c r="T277" s="182" t="n"/>
      <c r="U277" s="181" t="n"/>
      <c r="V277" s="181" t="n"/>
      <c r="W277" s="181" t="n"/>
      <c r="X277" s="181" t="n"/>
      <c r="Y277" s="181" t="n"/>
      <c r="Z277" s="181" t="n"/>
      <c r="AA277" s="181" t="n"/>
      <c r="AB277" s="181" t="n"/>
      <c r="AC277" s="181" t="n"/>
      <c r="AD277" s="181" t="n"/>
      <c r="AE277" s="181" t="n"/>
      <c r="AT277" s="178" t="inlineStr">
        <is>
          <t>VV</t>
        </is>
      </c>
      <c r="AU277" s="178" t="inlineStr">
        <is>
          <t>2</t>
        </is>
      </c>
      <c r="AV277" s="181" t="inlineStr">
        <is>
          <t>1</t>
        </is>
      </c>
      <c r="AW277" s="181" t="inlineStr">
        <is>
          <t>True</t>
        </is>
      </c>
      <c r="AX277" s="181" t="inlineStr">
        <is>
          <t>0</t>
        </is>
      </c>
      <c r="AY277" s="178" t="inlineStr">
        <is>
          <t>ROZPOCET</t>
        </is>
      </c>
    </row>
    <row r="278" customFormat="1" s="188">
      <c r="A278" s="188" t="n"/>
      <c r="B278" s="183" t="n"/>
      <c r="C278" s="188" t="n"/>
      <c r="D278" s="171" t="inlineStr">
        <is>
          <t>VV</t>
        </is>
      </c>
      <c r="E278" s="184" t="inlineStr"/>
      <c r="F278" s="185" t="inlineStr">
        <is>
          <t>1,80*2*0,50*0,16</t>
        </is>
      </c>
      <c r="G278" s="188" t="n"/>
      <c r="H278" s="186" t="n">
        <v>0.288</v>
      </c>
      <c r="I278" s="188" t="n"/>
      <c r="J278" s="188" t="n"/>
      <c r="K278" s="188" t="n"/>
      <c r="L278" s="183" t="n"/>
      <c r="M278" s="187" t="n"/>
      <c r="N278" s="188" t="n"/>
      <c r="O278" s="188" t="n"/>
      <c r="P278" s="188" t="n"/>
      <c r="Q278" s="188" t="n"/>
      <c r="R278" s="188" t="n"/>
      <c r="S278" s="188" t="n"/>
      <c r="T278" s="189" t="n"/>
      <c r="U278" s="188" t="n"/>
      <c r="V278" s="188" t="n"/>
      <c r="W278" s="188" t="n"/>
      <c r="X278" s="188" t="n"/>
      <c r="Y278" s="188" t="n"/>
      <c r="Z278" s="188" t="n"/>
      <c r="AA278" s="188" t="n"/>
      <c r="AB278" s="188" t="n"/>
      <c r="AC278" s="188" t="n"/>
      <c r="AD278" s="188" t="n"/>
      <c r="AE278" s="188" t="n"/>
      <c r="AT278" s="184" t="inlineStr">
        <is>
          <t>VV</t>
        </is>
      </c>
      <c r="AU278" s="184" t="inlineStr">
        <is>
          <t>2</t>
        </is>
      </c>
      <c r="AV278" s="188" t="inlineStr">
        <is>
          <t>2</t>
        </is>
      </c>
      <c r="AW278" s="188" t="inlineStr">
        <is>
          <t>True</t>
        </is>
      </c>
      <c r="AX278" s="188" t="inlineStr">
        <is>
          <t>0</t>
        </is>
      </c>
      <c r="AY278" s="184" t="inlineStr">
        <is>
          <t>ROZPOCET</t>
        </is>
      </c>
    </row>
    <row r="279" customFormat="1" s="188">
      <c r="A279" s="188" t="n"/>
      <c r="B279" s="183" t="n"/>
      <c r="C279" s="188" t="n"/>
      <c r="D279" s="171" t="inlineStr">
        <is>
          <t>VV</t>
        </is>
      </c>
      <c r="E279" s="184" t="inlineStr"/>
      <c r="F279" s="185" t="inlineStr">
        <is>
          <t>1,30*3*0,50*0,16</t>
        </is>
      </c>
      <c r="G279" s="188" t="n"/>
      <c r="H279" s="186" t="n">
        <v>0.312</v>
      </c>
      <c r="I279" s="188" t="n"/>
      <c r="J279" s="188" t="n"/>
      <c r="K279" s="188" t="n"/>
      <c r="L279" s="183" t="n"/>
      <c r="M279" s="187" t="n"/>
      <c r="N279" s="188" t="n"/>
      <c r="O279" s="188" t="n"/>
      <c r="P279" s="188" t="n"/>
      <c r="Q279" s="188" t="n"/>
      <c r="R279" s="188" t="n"/>
      <c r="S279" s="188" t="n"/>
      <c r="T279" s="189" t="n"/>
      <c r="U279" s="188" t="n"/>
      <c r="V279" s="188" t="n"/>
      <c r="W279" s="188" t="n"/>
      <c r="X279" s="188" t="n"/>
      <c r="Y279" s="188" t="n"/>
      <c r="Z279" s="188" t="n"/>
      <c r="AA279" s="188" t="n"/>
      <c r="AB279" s="188" t="n"/>
      <c r="AC279" s="188" t="n"/>
      <c r="AD279" s="188" t="n"/>
      <c r="AE279" s="188" t="n"/>
      <c r="AT279" s="184" t="inlineStr">
        <is>
          <t>VV</t>
        </is>
      </c>
      <c r="AU279" s="184" t="inlineStr">
        <is>
          <t>2</t>
        </is>
      </c>
      <c r="AV279" s="188" t="inlineStr">
        <is>
          <t>2</t>
        </is>
      </c>
      <c r="AW279" s="188" t="inlineStr">
        <is>
          <t>True</t>
        </is>
      </c>
      <c r="AX279" s="188" t="inlineStr">
        <is>
          <t>0</t>
        </is>
      </c>
      <c r="AY279" s="184" t="inlineStr">
        <is>
          <t>ROZPOCET</t>
        </is>
      </c>
    </row>
    <row r="280" customFormat="1" s="181">
      <c r="A280" s="181" t="n"/>
      <c r="B280" s="177" t="n"/>
      <c r="C280" s="181" t="n"/>
      <c r="D280" s="171" t="inlineStr">
        <is>
          <t>VV</t>
        </is>
      </c>
      <c r="E280" s="178" t="inlineStr"/>
      <c r="F280" s="179" t="inlineStr">
        <is>
          <t>IPE 180</t>
        </is>
      </c>
      <c r="G280" s="181" t="n"/>
      <c r="H280" s="178" t="inlineStr"/>
      <c r="I280" s="181" t="n"/>
      <c r="J280" s="181" t="n"/>
      <c r="K280" s="181" t="n"/>
      <c r="L280" s="177" t="n"/>
      <c r="M280" s="180" t="n"/>
      <c r="N280" s="181" t="n"/>
      <c r="O280" s="181" t="n"/>
      <c r="P280" s="181" t="n"/>
      <c r="Q280" s="181" t="n"/>
      <c r="R280" s="181" t="n"/>
      <c r="S280" s="181" t="n"/>
      <c r="T280" s="182" t="n"/>
      <c r="U280" s="181" t="n"/>
      <c r="V280" s="181" t="n"/>
      <c r="W280" s="181" t="n"/>
      <c r="X280" s="181" t="n"/>
      <c r="Y280" s="181" t="n"/>
      <c r="Z280" s="181" t="n"/>
      <c r="AA280" s="181" t="n"/>
      <c r="AB280" s="181" t="n"/>
      <c r="AC280" s="181" t="n"/>
      <c r="AD280" s="181" t="n"/>
      <c r="AE280" s="181" t="n"/>
      <c r="AT280" s="178" t="inlineStr">
        <is>
          <t>VV</t>
        </is>
      </c>
      <c r="AU280" s="178" t="inlineStr">
        <is>
          <t>2</t>
        </is>
      </c>
      <c r="AV280" s="181" t="inlineStr">
        <is>
          <t>1</t>
        </is>
      </c>
      <c r="AW280" s="181" t="inlineStr">
        <is>
          <t>True</t>
        </is>
      </c>
      <c r="AX280" s="181" t="inlineStr">
        <is>
          <t>0</t>
        </is>
      </c>
      <c r="AY280" s="178" t="inlineStr">
        <is>
          <t>ROZPOCET</t>
        </is>
      </c>
    </row>
    <row r="281" customFormat="1" s="188">
      <c r="A281" s="188" t="n"/>
      <c r="B281" s="183" t="n"/>
      <c r="C281" s="188" t="n"/>
      <c r="D281" s="171" t="inlineStr">
        <is>
          <t>VV</t>
        </is>
      </c>
      <c r="E281" s="184" t="inlineStr"/>
      <c r="F281" s="185" t="inlineStr">
        <is>
          <t>2,50*0,55*0,18</t>
        </is>
      </c>
      <c r="G281" s="188" t="n"/>
      <c r="H281" s="186" t="n">
        <v>0.248</v>
      </c>
      <c r="I281" s="188" t="n"/>
      <c r="J281" s="188" t="n"/>
      <c r="K281" s="188" t="n"/>
      <c r="L281" s="183" t="n"/>
      <c r="M281" s="187" t="n"/>
      <c r="N281" s="188" t="n"/>
      <c r="O281" s="188" t="n"/>
      <c r="P281" s="188" t="n"/>
      <c r="Q281" s="188" t="n"/>
      <c r="R281" s="188" t="n"/>
      <c r="S281" s="188" t="n"/>
      <c r="T281" s="189" t="n"/>
      <c r="U281" s="188" t="n"/>
      <c r="V281" s="188" t="n"/>
      <c r="W281" s="188" t="n"/>
      <c r="X281" s="188" t="n"/>
      <c r="Y281" s="188" t="n"/>
      <c r="Z281" s="188" t="n"/>
      <c r="AA281" s="188" t="n"/>
      <c r="AB281" s="188" t="n"/>
      <c r="AC281" s="188" t="n"/>
      <c r="AD281" s="188" t="n"/>
      <c r="AE281" s="188" t="n"/>
      <c r="AT281" s="184" t="inlineStr">
        <is>
          <t>VV</t>
        </is>
      </c>
      <c r="AU281" s="184" t="inlineStr">
        <is>
          <t>2</t>
        </is>
      </c>
      <c r="AV281" s="188" t="inlineStr">
        <is>
          <t>2</t>
        </is>
      </c>
      <c r="AW281" s="188" t="inlineStr">
        <is>
          <t>True</t>
        </is>
      </c>
      <c r="AX281" s="188" t="inlineStr">
        <is>
          <t>0</t>
        </is>
      </c>
      <c r="AY281" s="184" t="inlineStr">
        <is>
          <t>ROZPOCET</t>
        </is>
      </c>
    </row>
    <row r="282" customFormat="1" s="181">
      <c r="A282" s="181" t="n"/>
      <c r="B282" s="177" t="n"/>
      <c r="C282" s="181" t="n"/>
      <c r="D282" s="171" t="inlineStr">
        <is>
          <t>VV</t>
        </is>
      </c>
      <c r="E282" s="178" t="inlineStr"/>
      <c r="F282" s="179" t="inlineStr">
        <is>
          <t>2. np</t>
        </is>
      </c>
      <c r="G282" s="181" t="n"/>
      <c r="H282" s="178" t="inlineStr"/>
      <c r="I282" s="181" t="n"/>
      <c r="J282" s="181" t="n"/>
      <c r="K282" s="181" t="n"/>
      <c r="L282" s="177" t="n"/>
      <c r="M282" s="180" t="n"/>
      <c r="N282" s="181" t="n"/>
      <c r="O282" s="181" t="n"/>
      <c r="P282" s="181" t="n"/>
      <c r="Q282" s="181" t="n"/>
      <c r="R282" s="181" t="n"/>
      <c r="S282" s="181" t="n"/>
      <c r="T282" s="182" t="n"/>
      <c r="U282" s="181" t="n"/>
      <c r="V282" s="181" t="n"/>
      <c r="W282" s="181" t="n"/>
      <c r="X282" s="181" t="n"/>
      <c r="Y282" s="181" t="n"/>
      <c r="Z282" s="181" t="n"/>
      <c r="AA282" s="181" t="n"/>
      <c r="AB282" s="181" t="n"/>
      <c r="AC282" s="181" t="n"/>
      <c r="AD282" s="181" t="n"/>
      <c r="AE282" s="181" t="n"/>
      <c r="AT282" s="178" t="inlineStr">
        <is>
          <t>VV</t>
        </is>
      </c>
      <c r="AU282" s="178" t="inlineStr">
        <is>
          <t>2</t>
        </is>
      </c>
      <c r="AV282" s="181" t="inlineStr">
        <is>
          <t>1</t>
        </is>
      </c>
      <c r="AW282" s="181" t="inlineStr">
        <is>
          <t>True</t>
        </is>
      </c>
      <c r="AX282" s="181" t="inlineStr">
        <is>
          <t>0</t>
        </is>
      </c>
      <c r="AY282" s="178" t="inlineStr">
        <is>
          <t>ROZPOCET</t>
        </is>
      </c>
    </row>
    <row r="283" customFormat="1" s="181">
      <c r="A283" s="181" t="n"/>
      <c r="B283" s="177" t="n"/>
      <c r="C283" s="181" t="n"/>
      <c r="D283" s="171" t="inlineStr">
        <is>
          <t>VV</t>
        </is>
      </c>
      <c r="E283" s="178" t="inlineStr"/>
      <c r="F283" s="179" t="inlineStr">
        <is>
          <t>IPE 140</t>
        </is>
      </c>
      <c r="G283" s="181" t="n"/>
      <c r="H283" s="178" t="inlineStr"/>
      <c r="I283" s="181" t="n"/>
      <c r="J283" s="181" t="n"/>
      <c r="K283" s="181" t="n"/>
      <c r="L283" s="177" t="n"/>
      <c r="M283" s="180" t="n"/>
      <c r="N283" s="181" t="n"/>
      <c r="O283" s="181" t="n"/>
      <c r="P283" s="181" t="n"/>
      <c r="Q283" s="181" t="n"/>
      <c r="R283" s="181" t="n"/>
      <c r="S283" s="181" t="n"/>
      <c r="T283" s="182" t="n"/>
      <c r="U283" s="181" t="n"/>
      <c r="V283" s="181" t="n"/>
      <c r="W283" s="181" t="n"/>
      <c r="X283" s="181" t="n"/>
      <c r="Y283" s="181" t="n"/>
      <c r="Z283" s="181" t="n"/>
      <c r="AA283" s="181" t="n"/>
      <c r="AB283" s="181" t="n"/>
      <c r="AC283" s="181" t="n"/>
      <c r="AD283" s="181" t="n"/>
      <c r="AE283" s="181" t="n"/>
      <c r="AT283" s="178" t="inlineStr">
        <is>
          <t>VV</t>
        </is>
      </c>
      <c r="AU283" s="178" t="inlineStr">
        <is>
          <t>2</t>
        </is>
      </c>
      <c r="AV283" s="181" t="inlineStr">
        <is>
          <t>1</t>
        </is>
      </c>
      <c r="AW283" s="181" t="inlineStr">
        <is>
          <t>True</t>
        </is>
      </c>
      <c r="AX283" s="181" t="inlineStr">
        <is>
          <t>0</t>
        </is>
      </c>
      <c r="AY283" s="178" t="inlineStr">
        <is>
          <t>ROZPOCET</t>
        </is>
      </c>
    </row>
    <row r="284" customFormat="1" s="188">
      <c r="A284" s="188" t="n"/>
      <c r="B284" s="183" t="n"/>
      <c r="C284" s="188" t="n"/>
      <c r="D284" s="171" t="inlineStr">
        <is>
          <t>VV</t>
        </is>
      </c>
      <c r="E284" s="184" t="inlineStr"/>
      <c r="F284" s="185" t="inlineStr">
        <is>
          <t>1,40*0,50*0,14</t>
        </is>
      </c>
      <c r="G284" s="188" t="n"/>
      <c r="H284" s="186" t="n">
        <v>0.098</v>
      </c>
      <c r="I284" s="188" t="n"/>
      <c r="J284" s="188" t="n"/>
      <c r="K284" s="188" t="n"/>
      <c r="L284" s="183" t="n"/>
      <c r="M284" s="187" t="n"/>
      <c r="N284" s="188" t="n"/>
      <c r="O284" s="188" t="n"/>
      <c r="P284" s="188" t="n"/>
      <c r="Q284" s="188" t="n"/>
      <c r="R284" s="188" t="n"/>
      <c r="S284" s="188" t="n"/>
      <c r="T284" s="189" t="n"/>
      <c r="U284" s="188" t="n"/>
      <c r="V284" s="188" t="n"/>
      <c r="W284" s="188" t="n"/>
      <c r="X284" s="188" t="n"/>
      <c r="Y284" s="188" t="n"/>
      <c r="Z284" s="188" t="n"/>
      <c r="AA284" s="188" t="n"/>
      <c r="AB284" s="188" t="n"/>
      <c r="AC284" s="188" t="n"/>
      <c r="AD284" s="188" t="n"/>
      <c r="AE284" s="188" t="n"/>
      <c r="AT284" s="184" t="inlineStr">
        <is>
          <t>VV</t>
        </is>
      </c>
      <c r="AU284" s="184" t="inlineStr">
        <is>
          <t>2</t>
        </is>
      </c>
      <c r="AV284" s="188" t="inlineStr">
        <is>
          <t>2</t>
        </is>
      </c>
      <c r="AW284" s="188" t="inlineStr">
        <is>
          <t>True</t>
        </is>
      </c>
      <c r="AX284" s="188" t="inlineStr">
        <is>
          <t>0</t>
        </is>
      </c>
      <c r="AY284" s="184" t="inlineStr">
        <is>
          <t>ROZPOCET</t>
        </is>
      </c>
    </row>
    <row r="285" customFormat="1" s="181">
      <c r="A285" s="181" t="n"/>
      <c r="B285" s="177" t="n"/>
      <c r="C285" s="181" t="n"/>
      <c r="D285" s="171" t="inlineStr">
        <is>
          <t>VV</t>
        </is>
      </c>
      <c r="E285" s="178" t="inlineStr"/>
      <c r="F285" s="179" t="inlineStr">
        <is>
          <t>IPE 120</t>
        </is>
      </c>
      <c r="G285" s="181" t="n"/>
      <c r="H285" s="178" t="inlineStr"/>
      <c r="I285" s="181" t="n"/>
      <c r="J285" s="181" t="n"/>
      <c r="K285" s="181" t="n"/>
      <c r="L285" s="177" t="n"/>
      <c r="M285" s="180" t="n"/>
      <c r="N285" s="181" t="n"/>
      <c r="O285" s="181" t="n"/>
      <c r="P285" s="181" t="n"/>
      <c r="Q285" s="181" t="n"/>
      <c r="R285" s="181" t="n"/>
      <c r="S285" s="181" t="n"/>
      <c r="T285" s="182" t="n"/>
      <c r="U285" s="181" t="n"/>
      <c r="V285" s="181" t="n"/>
      <c r="W285" s="181" t="n"/>
      <c r="X285" s="181" t="n"/>
      <c r="Y285" s="181" t="n"/>
      <c r="Z285" s="181" t="n"/>
      <c r="AA285" s="181" t="n"/>
      <c r="AB285" s="181" t="n"/>
      <c r="AC285" s="181" t="n"/>
      <c r="AD285" s="181" t="n"/>
      <c r="AE285" s="181" t="n"/>
      <c r="AT285" s="178" t="inlineStr">
        <is>
          <t>VV</t>
        </is>
      </c>
      <c r="AU285" s="178" t="inlineStr">
        <is>
          <t>2</t>
        </is>
      </c>
      <c r="AV285" s="181" t="inlineStr">
        <is>
          <t>1</t>
        </is>
      </c>
      <c r="AW285" s="181" t="inlineStr">
        <is>
          <t>True</t>
        </is>
      </c>
      <c r="AX285" s="181" t="inlineStr">
        <is>
          <t>0</t>
        </is>
      </c>
      <c r="AY285" s="178" t="inlineStr">
        <is>
          <t>ROZPOCET</t>
        </is>
      </c>
    </row>
    <row r="286" customFormat="1" s="188">
      <c r="A286" s="188" t="n"/>
      <c r="B286" s="183" t="n"/>
      <c r="C286" s="188" t="n"/>
      <c r="D286" s="171" t="inlineStr">
        <is>
          <t>VV</t>
        </is>
      </c>
      <c r="E286" s="184" t="inlineStr"/>
      <c r="F286" s="185" t="inlineStr">
        <is>
          <t>1,40*4*0,30*0,12</t>
        </is>
      </c>
      <c r="G286" s="188" t="n"/>
      <c r="H286" s="186" t="n">
        <v>0.202</v>
      </c>
      <c r="I286" s="188" t="n"/>
      <c r="J286" s="188" t="n"/>
      <c r="K286" s="188" t="n"/>
      <c r="L286" s="183" t="n"/>
      <c r="M286" s="187" t="n"/>
      <c r="N286" s="188" t="n"/>
      <c r="O286" s="188" t="n"/>
      <c r="P286" s="188" t="n"/>
      <c r="Q286" s="188" t="n"/>
      <c r="R286" s="188" t="n"/>
      <c r="S286" s="188" t="n"/>
      <c r="T286" s="189" t="n"/>
      <c r="U286" s="188" t="n"/>
      <c r="V286" s="188" t="n"/>
      <c r="W286" s="188" t="n"/>
      <c r="X286" s="188" t="n"/>
      <c r="Y286" s="188" t="n"/>
      <c r="Z286" s="188" t="n"/>
      <c r="AA286" s="188" t="n"/>
      <c r="AB286" s="188" t="n"/>
      <c r="AC286" s="188" t="n"/>
      <c r="AD286" s="188" t="n"/>
      <c r="AE286" s="188" t="n"/>
      <c r="AT286" s="184" t="inlineStr">
        <is>
          <t>VV</t>
        </is>
      </c>
      <c r="AU286" s="184" t="inlineStr">
        <is>
          <t>2</t>
        </is>
      </c>
      <c r="AV286" s="188" t="inlineStr">
        <is>
          <t>2</t>
        </is>
      </c>
      <c r="AW286" s="188" t="inlineStr">
        <is>
          <t>True</t>
        </is>
      </c>
      <c r="AX286" s="188" t="inlineStr">
        <is>
          <t>0</t>
        </is>
      </c>
      <c r="AY286" s="184" t="inlineStr">
        <is>
          <t>ROZPOCET</t>
        </is>
      </c>
    </row>
    <row r="287" customFormat="1" s="181">
      <c r="A287" s="181" t="n"/>
      <c r="B287" s="177" t="n"/>
      <c r="C287" s="181" t="n"/>
      <c r="D287" s="171" t="inlineStr">
        <is>
          <t>VV</t>
        </is>
      </c>
      <c r="E287" s="178" t="inlineStr"/>
      <c r="F287" s="179" t="inlineStr">
        <is>
          <t>IPE 160</t>
        </is>
      </c>
      <c r="G287" s="181" t="n"/>
      <c r="H287" s="178" t="inlineStr"/>
      <c r="I287" s="181" t="n"/>
      <c r="J287" s="181" t="n"/>
      <c r="K287" s="181" t="n"/>
      <c r="L287" s="177" t="n"/>
      <c r="M287" s="180" t="n"/>
      <c r="N287" s="181" t="n"/>
      <c r="O287" s="181" t="n"/>
      <c r="P287" s="181" t="n"/>
      <c r="Q287" s="181" t="n"/>
      <c r="R287" s="181" t="n"/>
      <c r="S287" s="181" t="n"/>
      <c r="T287" s="182" t="n"/>
      <c r="U287" s="181" t="n"/>
      <c r="V287" s="181" t="n"/>
      <c r="W287" s="181" t="n"/>
      <c r="X287" s="181" t="n"/>
      <c r="Y287" s="181" t="n"/>
      <c r="Z287" s="181" t="n"/>
      <c r="AA287" s="181" t="n"/>
      <c r="AB287" s="181" t="n"/>
      <c r="AC287" s="181" t="n"/>
      <c r="AD287" s="181" t="n"/>
      <c r="AE287" s="181" t="n"/>
      <c r="AT287" s="178" t="inlineStr">
        <is>
          <t>VV</t>
        </is>
      </c>
      <c r="AU287" s="178" t="inlineStr">
        <is>
          <t>2</t>
        </is>
      </c>
      <c r="AV287" s="181" t="inlineStr">
        <is>
          <t>1</t>
        </is>
      </c>
      <c r="AW287" s="181" t="inlineStr">
        <is>
          <t>True</t>
        </is>
      </c>
      <c r="AX287" s="181" t="inlineStr">
        <is>
          <t>0</t>
        </is>
      </c>
      <c r="AY287" s="178" t="inlineStr">
        <is>
          <t>ROZPOCET</t>
        </is>
      </c>
    </row>
    <row r="288" customFormat="1" s="188">
      <c r="A288" s="188" t="n"/>
      <c r="B288" s="183" t="n"/>
      <c r="C288" s="188" t="n"/>
      <c r="D288" s="171" t="inlineStr">
        <is>
          <t>VV</t>
        </is>
      </c>
      <c r="E288" s="184" t="inlineStr"/>
      <c r="F288" s="185" t="inlineStr">
        <is>
          <t>1,40*0,30*0,16</t>
        </is>
      </c>
      <c r="G288" s="188" t="n"/>
      <c r="H288" s="186" t="n">
        <v>0.067</v>
      </c>
      <c r="I288" s="188" t="n"/>
      <c r="J288" s="188" t="n"/>
      <c r="K288" s="188" t="n"/>
      <c r="L288" s="183" t="n"/>
      <c r="M288" s="187" t="n"/>
      <c r="N288" s="188" t="n"/>
      <c r="O288" s="188" t="n"/>
      <c r="P288" s="188" t="n"/>
      <c r="Q288" s="188" t="n"/>
      <c r="R288" s="188" t="n"/>
      <c r="S288" s="188" t="n"/>
      <c r="T288" s="189" t="n"/>
      <c r="U288" s="188" t="n"/>
      <c r="V288" s="188" t="n"/>
      <c r="W288" s="188" t="n"/>
      <c r="X288" s="188" t="n"/>
      <c r="Y288" s="188" t="n"/>
      <c r="Z288" s="188" t="n"/>
      <c r="AA288" s="188" t="n"/>
      <c r="AB288" s="188" t="n"/>
      <c r="AC288" s="188" t="n"/>
      <c r="AD288" s="188" t="n"/>
      <c r="AE288" s="188" t="n"/>
      <c r="AT288" s="184" t="inlineStr">
        <is>
          <t>VV</t>
        </is>
      </c>
      <c r="AU288" s="184" t="inlineStr">
        <is>
          <t>2</t>
        </is>
      </c>
      <c r="AV288" s="188" t="inlineStr">
        <is>
          <t>2</t>
        </is>
      </c>
      <c r="AW288" s="188" t="inlineStr">
        <is>
          <t>True</t>
        </is>
      </c>
      <c r="AX288" s="188" t="inlineStr">
        <is>
          <t>0</t>
        </is>
      </c>
      <c r="AY288" s="184" t="inlineStr">
        <is>
          <t>ROZPOCET</t>
        </is>
      </c>
    </row>
    <row r="289" customFormat="1" s="195">
      <c r="A289" s="195" t="n"/>
      <c r="B289" s="190" t="n"/>
      <c r="C289" s="195" t="n"/>
      <c r="D289" s="171" t="inlineStr">
        <is>
          <t>VV</t>
        </is>
      </c>
      <c r="E289" s="191" t="inlineStr"/>
      <c r="F289" s="192" t="inlineStr">
        <is>
          <t>Součet</t>
        </is>
      </c>
      <c r="G289" s="195" t="n"/>
      <c r="H289" s="193" t="n">
        <v>1.341</v>
      </c>
      <c r="I289" s="195" t="n"/>
      <c r="J289" s="195" t="n"/>
      <c r="K289" s="195" t="n"/>
      <c r="L289" s="190" t="n"/>
      <c r="M289" s="194" t="n"/>
      <c r="N289" s="195" t="n"/>
      <c r="O289" s="195" t="n"/>
      <c r="P289" s="195" t="n"/>
      <c r="Q289" s="195" t="n"/>
      <c r="R289" s="195" t="n"/>
      <c r="S289" s="195" t="n"/>
      <c r="T289" s="196" t="n"/>
      <c r="U289" s="195" t="n"/>
      <c r="V289" s="195" t="n"/>
      <c r="W289" s="195" t="n"/>
      <c r="X289" s="195" t="n"/>
      <c r="Y289" s="195" t="n"/>
      <c r="Z289" s="195" t="n"/>
      <c r="AA289" s="195" t="n"/>
      <c r="AB289" s="195" t="n"/>
      <c r="AC289" s="195" t="n"/>
      <c r="AD289" s="195" t="n"/>
      <c r="AE289" s="195" t="n"/>
      <c r="AT289" s="191" t="inlineStr">
        <is>
          <t>VV</t>
        </is>
      </c>
      <c r="AU289" s="191" t="inlineStr">
        <is>
          <t>2</t>
        </is>
      </c>
      <c r="AV289" s="195" t="inlineStr">
        <is>
          <t>4</t>
        </is>
      </c>
      <c r="AW289" s="195" t="inlineStr">
        <is>
          <t>True</t>
        </is>
      </c>
      <c r="AX289" s="195" t="inlineStr">
        <is>
          <t>1</t>
        </is>
      </c>
      <c r="AY289" s="191" t="inlineStr">
        <is>
          <t>ROZPOCET</t>
        </is>
      </c>
    </row>
    <row r="290" ht="24.15" customFormat="1" customHeight="1" s="174">
      <c r="A290" s="174" t="n"/>
      <c r="B290" s="158" t="n"/>
      <c r="C290" s="159" t="inlineStr">
        <is>
          <t>17</t>
        </is>
      </c>
      <c r="D290" s="159" t="inlineStr">
        <is>
          <t>K</t>
        </is>
      </c>
      <c r="E290" s="160" t="inlineStr">
        <is>
          <t>317944321</t>
        </is>
      </c>
      <c r="F290" s="161" t="inlineStr">
        <is>
          <t>Válcované nosníky výšky do 120 mm dodatečně osazované do připravených otvorů</t>
        </is>
      </c>
      <c r="G290" s="162" t="inlineStr">
        <is>
          <t>t</t>
        </is>
      </c>
      <c r="H290" s="163" t="n">
        <v>0.189</v>
      </c>
      <c r="I290" s="164" t="n"/>
      <c r="J290" s="164">
        <f>ROUND(I290*H290,2)</f>
        <v/>
      </c>
      <c r="K290" s="161" t="inlineStr">
        <is>
          <t>CS ÚRS 2026 02</t>
        </is>
      </c>
      <c r="L290" s="48" t="n"/>
      <c r="M290" s="165" t="inlineStr"/>
      <c r="N290" s="166" t="inlineStr">
        <is>
          <t>snížená</t>
        </is>
      </c>
      <c r="O290" s="167" t="n">
        <v>40.5</v>
      </c>
      <c r="P290" s="167">
        <f>O290*H290</f>
        <v/>
      </c>
      <c r="Q290" s="167" t="n">
        <v>1.32394</v>
      </c>
      <c r="R290" s="167">
        <f>Q290*H290</f>
        <v/>
      </c>
      <c r="S290" s="167" t="n">
        <v>0</v>
      </c>
      <c r="T290" s="168">
        <f>S290*H290</f>
        <v/>
      </c>
      <c r="U290" s="174" t="n"/>
      <c r="V290" s="174" t="n"/>
      <c r="W290" s="174" t="n"/>
      <c r="X290" s="174" t="n"/>
      <c r="Y290" s="174" t="n"/>
      <c r="Z290" s="174" t="n"/>
      <c r="AA290" s="174" t="n"/>
      <c r="AB290" s="174" t="n"/>
      <c r="AC290" s="174" t="n"/>
      <c r="AD290" s="174" t="n"/>
      <c r="AE290" s="174" t="n"/>
      <c r="AR290" s="169" t="inlineStr">
        <is>
          <t>4</t>
        </is>
      </c>
      <c r="AT290" s="169" t="inlineStr">
        <is>
          <t>K</t>
        </is>
      </c>
      <c r="AU290" s="169" t="inlineStr">
        <is>
          <t>2</t>
        </is>
      </c>
      <c r="AY290" s="19" t="inlineStr">
        <is>
          <t>ROZPOCET</t>
        </is>
      </c>
      <c r="BE290" s="170">
        <f>IF(N290="základní",J290,0)</f>
        <v/>
      </c>
      <c r="BF290" s="170">
        <f>IF(N290="snížená",J290,0)</f>
        <v/>
      </c>
      <c r="BG290" s="170">
        <f>IF(N290="zákl. přenesená",J290,0)</f>
        <v/>
      </c>
      <c r="BH290" s="170">
        <f>IF(N290="sníž. přenesená",J290,0)</f>
        <v/>
      </c>
      <c r="BI290" s="170">
        <f>IF(N290="nulová",J290,0)</f>
        <v/>
      </c>
      <c r="BJ290" s="19" t="inlineStr">
        <is>
          <t>2</t>
        </is>
      </c>
      <c r="BK290" s="170">
        <f>ROUND(I290*H290,2)</f>
        <v/>
      </c>
      <c r="BL290" s="19" t="inlineStr">
        <is>
          <t>4</t>
        </is>
      </c>
      <c r="BM290" s="169" t="inlineStr">
        <is>
          <t>653133140</t>
        </is>
      </c>
    </row>
    <row r="291" customFormat="1" s="174">
      <c r="A291" s="174" t="n"/>
      <c r="B291" s="48" t="n"/>
      <c r="C291" s="174" t="n"/>
      <c r="D291" s="171" t="inlineStr">
        <is>
          <t>PP</t>
        </is>
      </c>
      <c r="E291" s="174" t="n"/>
      <c r="F291" s="172" t="inlineStr">
        <is>
          <t>Válcované nosníky dodatečně osazované do připravených otvorů bez zazdění hlav, výšky do 120 mm</t>
        </is>
      </c>
      <c r="G291" s="174" t="n"/>
      <c r="H291" s="174" t="n"/>
      <c r="I291" s="174" t="n"/>
      <c r="J291" s="174" t="n"/>
      <c r="K291" s="174" t="n"/>
      <c r="L291" s="48" t="n"/>
      <c r="M291" s="173" t="n"/>
      <c r="N291" s="174" t="n"/>
      <c r="O291" s="174" t="n"/>
      <c r="P291" s="174" t="n"/>
      <c r="Q291" s="174" t="n"/>
      <c r="R291" s="174" t="n"/>
      <c r="S291" s="174" t="n"/>
      <c r="T291" s="71" t="n"/>
      <c r="U291" s="174" t="n"/>
      <c r="V291" s="174" t="n"/>
      <c r="W291" s="174" t="n"/>
      <c r="X291" s="174" t="n"/>
      <c r="Y291" s="174" t="n"/>
      <c r="Z291" s="174" t="n"/>
      <c r="AA291" s="174" t="n"/>
      <c r="AB291" s="174" t="n"/>
      <c r="AC291" s="174" t="n"/>
      <c r="AD291" s="174" t="n"/>
      <c r="AE291" s="174" t="n"/>
      <c r="AT291" s="19" t="inlineStr">
        <is>
          <t>PP</t>
        </is>
      </c>
      <c r="AU291" s="19" t="inlineStr">
        <is>
          <t>2</t>
        </is>
      </c>
    </row>
    <row r="292" customFormat="1" s="174">
      <c r="A292" s="174" t="n"/>
      <c r="B292" s="48" t="n"/>
      <c r="C292" s="174" t="n"/>
      <c r="D292" s="175" t="inlineStr">
        <is>
          <t>Online PSC</t>
        </is>
      </c>
      <c r="E292" s="174" t="n"/>
      <c r="F292" s="176" t="inlineStr">
        <is>
          <t>https://podminky.urs.cz/item/CS_URS_2026_02/317944321</t>
        </is>
      </c>
      <c r="G292" s="174" t="n"/>
      <c r="H292" s="174" t="n"/>
      <c r="I292" s="174" t="n"/>
      <c r="J292" s="174" t="n"/>
      <c r="K292" s="174" t="n"/>
      <c r="L292" s="48" t="n"/>
      <c r="M292" s="173" t="n"/>
      <c r="N292" s="174" t="n"/>
      <c r="O292" s="174" t="n"/>
      <c r="P292" s="174" t="n"/>
      <c r="Q292" s="174" t="n"/>
      <c r="R292" s="174" t="n"/>
      <c r="S292" s="174" t="n"/>
      <c r="T292" s="71" t="n"/>
      <c r="U292" s="174" t="n"/>
      <c r="V292" s="174" t="n"/>
      <c r="W292" s="174" t="n"/>
      <c r="X292" s="174" t="n"/>
      <c r="Y292" s="174" t="n"/>
      <c r="Z292" s="174" t="n"/>
      <c r="AA292" s="174" t="n"/>
      <c r="AB292" s="174" t="n"/>
      <c r="AC292" s="174" t="n"/>
      <c r="AD292" s="174" t="n"/>
      <c r="AE292" s="174" t="n"/>
      <c r="AT292" s="19" t="inlineStr">
        <is>
          <t>Online PSC</t>
        </is>
      </c>
      <c r="AU292" s="19" t="inlineStr">
        <is>
          <t>2</t>
        </is>
      </c>
    </row>
    <row r="293" customFormat="1" s="181">
      <c r="A293" s="181" t="n"/>
      <c r="B293" s="177" t="n"/>
      <c r="C293" s="181" t="n"/>
      <c r="D293" s="171" t="inlineStr">
        <is>
          <t>VV</t>
        </is>
      </c>
      <c r="E293" s="178" t="inlineStr"/>
      <c r="F293" s="179" t="inlineStr">
        <is>
          <t>IPE 120 - 10,40 / 0,475</t>
        </is>
      </c>
      <c r="G293" s="181" t="n"/>
      <c r="H293" s="178" t="inlineStr"/>
      <c r="I293" s="181" t="n"/>
      <c r="J293" s="181" t="n"/>
      <c r="K293" s="181" t="n"/>
      <c r="L293" s="177" t="n"/>
      <c r="M293" s="180" t="n"/>
      <c r="N293" s="181" t="n"/>
      <c r="O293" s="181" t="n"/>
      <c r="P293" s="181" t="n"/>
      <c r="Q293" s="181" t="n"/>
      <c r="R293" s="181" t="n"/>
      <c r="S293" s="181" t="n"/>
      <c r="T293" s="182" t="n"/>
      <c r="U293" s="181" t="n"/>
      <c r="V293" s="181" t="n"/>
      <c r="W293" s="181" t="n"/>
      <c r="X293" s="181" t="n"/>
      <c r="Y293" s="181" t="n"/>
      <c r="Z293" s="181" t="n"/>
      <c r="AA293" s="181" t="n"/>
      <c r="AB293" s="181" t="n"/>
      <c r="AC293" s="181" t="n"/>
      <c r="AD293" s="181" t="n"/>
      <c r="AE293" s="181" t="n"/>
      <c r="AT293" s="178" t="inlineStr">
        <is>
          <t>VV</t>
        </is>
      </c>
      <c r="AU293" s="178" t="inlineStr">
        <is>
          <t>2</t>
        </is>
      </c>
      <c r="AV293" s="181" t="inlineStr">
        <is>
          <t>1</t>
        </is>
      </c>
      <c r="AW293" s="181" t="inlineStr">
        <is>
          <t>True</t>
        </is>
      </c>
      <c r="AX293" s="181" t="inlineStr">
        <is>
          <t>0</t>
        </is>
      </c>
      <c r="AY293" s="178" t="inlineStr">
        <is>
          <t>ROZPOCET</t>
        </is>
      </c>
    </row>
    <row r="294" customFormat="1" s="188">
      <c r="A294" s="188" t="n"/>
      <c r="B294" s="183" t="n"/>
      <c r="C294" s="188" t="n"/>
      <c r="D294" s="171" t="inlineStr">
        <is>
          <t>VV</t>
        </is>
      </c>
      <c r="E294" s="184" t="inlineStr"/>
      <c r="F294" s="185" t="inlineStr">
        <is>
          <t>1,40*5*10,40*0,001</t>
        </is>
      </c>
      <c r="G294" s="188" t="n"/>
      <c r="H294" s="186" t="n">
        <v>0.073</v>
      </c>
      <c r="I294" s="188" t="n"/>
      <c r="J294" s="188" t="n"/>
      <c r="K294" s="188" t="n"/>
      <c r="L294" s="183" t="n"/>
      <c r="M294" s="187" t="n"/>
      <c r="N294" s="188" t="n"/>
      <c r="O294" s="188" t="n"/>
      <c r="P294" s="188" t="n"/>
      <c r="Q294" s="188" t="n"/>
      <c r="R294" s="188" t="n"/>
      <c r="S294" s="188" t="n"/>
      <c r="T294" s="189" t="n"/>
      <c r="U294" s="188" t="n"/>
      <c r="V294" s="188" t="n"/>
      <c r="W294" s="188" t="n"/>
      <c r="X294" s="188" t="n"/>
      <c r="Y294" s="188" t="n"/>
      <c r="Z294" s="188" t="n"/>
      <c r="AA294" s="188" t="n"/>
      <c r="AB294" s="188" t="n"/>
      <c r="AC294" s="188" t="n"/>
      <c r="AD294" s="188" t="n"/>
      <c r="AE294" s="188" t="n"/>
      <c r="AT294" s="184" t="inlineStr">
        <is>
          <t>VV</t>
        </is>
      </c>
      <c r="AU294" s="184" t="inlineStr">
        <is>
          <t>2</t>
        </is>
      </c>
      <c r="AV294" s="188" t="inlineStr">
        <is>
          <t>2</t>
        </is>
      </c>
      <c r="AW294" s="188" t="inlineStr">
        <is>
          <t>True</t>
        </is>
      </c>
      <c r="AX294" s="188" t="inlineStr">
        <is>
          <t>0</t>
        </is>
      </c>
      <c r="AY294" s="184" t="inlineStr">
        <is>
          <t>ROZPOCET</t>
        </is>
      </c>
    </row>
    <row r="295" customFormat="1" s="188">
      <c r="A295" s="188" t="n"/>
      <c r="B295" s="183" t="n"/>
      <c r="C295" s="188" t="n"/>
      <c r="D295" s="171" t="inlineStr">
        <is>
          <t>VV</t>
        </is>
      </c>
      <c r="E295" s="184" t="inlineStr"/>
      <c r="F295" s="185" t="inlineStr">
        <is>
          <t>1,40*8*10,40*0,001</t>
        </is>
      </c>
      <c r="G295" s="188" t="n"/>
      <c r="H295" s="186" t="n">
        <v>0.116</v>
      </c>
      <c r="I295" s="188" t="n"/>
      <c r="J295" s="188" t="n"/>
      <c r="K295" s="188" t="n"/>
      <c r="L295" s="183" t="n"/>
      <c r="M295" s="187" t="n"/>
      <c r="N295" s="188" t="n"/>
      <c r="O295" s="188" t="n"/>
      <c r="P295" s="188" t="n"/>
      <c r="Q295" s="188" t="n"/>
      <c r="R295" s="188" t="n"/>
      <c r="S295" s="188" t="n"/>
      <c r="T295" s="189" t="n"/>
      <c r="U295" s="188" t="n"/>
      <c r="V295" s="188" t="n"/>
      <c r="W295" s="188" t="n"/>
      <c r="X295" s="188" t="n"/>
      <c r="Y295" s="188" t="n"/>
      <c r="Z295" s="188" t="n"/>
      <c r="AA295" s="188" t="n"/>
      <c r="AB295" s="188" t="n"/>
      <c r="AC295" s="188" t="n"/>
      <c r="AD295" s="188" t="n"/>
      <c r="AE295" s="188" t="n"/>
      <c r="AT295" s="184" t="inlineStr">
        <is>
          <t>VV</t>
        </is>
      </c>
      <c r="AU295" s="184" t="inlineStr">
        <is>
          <t>2</t>
        </is>
      </c>
      <c r="AV295" s="188" t="inlineStr">
        <is>
          <t>2</t>
        </is>
      </c>
      <c r="AW295" s="188" t="inlineStr">
        <is>
          <t>True</t>
        </is>
      </c>
      <c r="AX295" s="188" t="inlineStr">
        <is>
          <t>0</t>
        </is>
      </c>
      <c r="AY295" s="184" t="inlineStr">
        <is>
          <t>ROZPOCET</t>
        </is>
      </c>
    </row>
    <row r="296" customFormat="1" s="195">
      <c r="A296" s="195" t="n"/>
      <c r="B296" s="190" t="n"/>
      <c r="C296" s="195" t="n"/>
      <c r="D296" s="171" t="inlineStr">
        <is>
          <t>VV</t>
        </is>
      </c>
      <c r="E296" s="191" t="inlineStr"/>
      <c r="F296" s="192" t="inlineStr">
        <is>
          <t>Součet</t>
        </is>
      </c>
      <c r="G296" s="195" t="n"/>
      <c r="H296" s="193" t="n">
        <v>0.189</v>
      </c>
      <c r="I296" s="195" t="n"/>
      <c r="J296" s="195" t="n"/>
      <c r="K296" s="195" t="n"/>
      <c r="L296" s="190" t="n"/>
      <c r="M296" s="194" t="n"/>
      <c r="N296" s="195" t="n"/>
      <c r="O296" s="195" t="n"/>
      <c r="P296" s="195" t="n"/>
      <c r="Q296" s="195" t="n"/>
      <c r="R296" s="195" t="n"/>
      <c r="S296" s="195" t="n"/>
      <c r="T296" s="196" t="n"/>
      <c r="U296" s="195" t="n"/>
      <c r="V296" s="195" t="n"/>
      <c r="W296" s="195" t="n"/>
      <c r="X296" s="195" t="n"/>
      <c r="Y296" s="195" t="n"/>
      <c r="Z296" s="195" t="n"/>
      <c r="AA296" s="195" t="n"/>
      <c r="AB296" s="195" t="n"/>
      <c r="AC296" s="195" t="n"/>
      <c r="AD296" s="195" t="n"/>
      <c r="AE296" s="195" t="n"/>
      <c r="AT296" s="191" t="inlineStr">
        <is>
          <t>VV</t>
        </is>
      </c>
      <c r="AU296" s="191" t="inlineStr">
        <is>
          <t>2</t>
        </is>
      </c>
      <c r="AV296" s="195" t="inlineStr">
        <is>
          <t>4</t>
        </is>
      </c>
      <c r="AW296" s="195" t="inlineStr">
        <is>
          <t>True</t>
        </is>
      </c>
      <c r="AX296" s="195" t="inlineStr">
        <is>
          <t>1</t>
        </is>
      </c>
      <c r="AY296" s="191" t="inlineStr">
        <is>
          <t>ROZPOCET</t>
        </is>
      </c>
    </row>
    <row r="297" ht="24.15" customFormat="1" customHeight="1" s="174">
      <c r="A297" s="174" t="n"/>
      <c r="B297" s="158" t="n"/>
      <c r="C297" s="159" t="inlineStr">
        <is>
          <t>18</t>
        </is>
      </c>
      <c r="D297" s="159" t="inlineStr">
        <is>
          <t>K</t>
        </is>
      </c>
      <c r="E297" s="160" t="inlineStr">
        <is>
          <t>317944323</t>
        </is>
      </c>
      <c r="F297" s="161" t="inlineStr">
        <is>
          <t>Válcované nosníky výšky přes 120 do 220 mm dodatečně osazované do připravených otvorů</t>
        </is>
      </c>
      <c r="G297" s="162" t="inlineStr">
        <is>
          <t>t</t>
        </is>
      </c>
      <c r="H297" s="163" t="n">
        <v>0.496</v>
      </c>
      <c r="I297" s="164" t="n"/>
      <c r="J297" s="164">
        <f>ROUND(I297*H297,2)</f>
        <v/>
      </c>
      <c r="K297" s="161" t="inlineStr">
        <is>
          <t>CS ÚRS 2026 02</t>
        </is>
      </c>
      <c r="L297" s="48" t="n"/>
      <c r="M297" s="165" t="inlineStr"/>
      <c r="N297" s="166" t="inlineStr">
        <is>
          <t>snížená</t>
        </is>
      </c>
      <c r="O297" s="167" t="n">
        <v>36.9</v>
      </c>
      <c r="P297" s="167">
        <f>O297*H297</f>
        <v/>
      </c>
      <c r="Q297" s="167" t="n">
        <v>1.23896</v>
      </c>
      <c r="R297" s="167">
        <f>Q297*H297</f>
        <v/>
      </c>
      <c r="S297" s="167" t="n">
        <v>0</v>
      </c>
      <c r="T297" s="168">
        <f>S297*H297</f>
        <v/>
      </c>
      <c r="U297" s="174" t="n"/>
      <c r="V297" s="174" t="n"/>
      <c r="W297" s="174" t="n"/>
      <c r="X297" s="174" t="n"/>
      <c r="Y297" s="174" t="n"/>
      <c r="Z297" s="174" t="n"/>
      <c r="AA297" s="174" t="n"/>
      <c r="AB297" s="174" t="n"/>
      <c r="AC297" s="174" t="n"/>
      <c r="AD297" s="174" t="n"/>
      <c r="AE297" s="174" t="n"/>
      <c r="AR297" s="169" t="inlineStr">
        <is>
          <t>4</t>
        </is>
      </c>
      <c r="AT297" s="169" t="inlineStr">
        <is>
          <t>K</t>
        </is>
      </c>
      <c r="AU297" s="169" t="inlineStr">
        <is>
          <t>2</t>
        </is>
      </c>
      <c r="AY297" s="19" t="inlineStr">
        <is>
          <t>ROZPOCET</t>
        </is>
      </c>
      <c r="BE297" s="170">
        <f>IF(N297="základní",J297,0)</f>
        <v/>
      </c>
      <c r="BF297" s="170">
        <f>IF(N297="snížená",J297,0)</f>
        <v/>
      </c>
      <c r="BG297" s="170">
        <f>IF(N297="zákl. přenesená",J297,0)</f>
        <v/>
      </c>
      <c r="BH297" s="170">
        <f>IF(N297="sníž. přenesená",J297,0)</f>
        <v/>
      </c>
      <c r="BI297" s="170">
        <f>IF(N297="nulová",J297,0)</f>
        <v/>
      </c>
      <c r="BJ297" s="19" t="inlineStr">
        <is>
          <t>2</t>
        </is>
      </c>
      <c r="BK297" s="170">
        <f>ROUND(I297*H297,2)</f>
        <v/>
      </c>
      <c r="BL297" s="19" t="inlineStr">
        <is>
          <t>4</t>
        </is>
      </c>
      <c r="BM297" s="169" t="inlineStr">
        <is>
          <t>-1975656335</t>
        </is>
      </c>
    </row>
    <row r="298" customFormat="1" s="174">
      <c r="A298" s="174" t="n"/>
      <c r="B298" s="48" t="n"/>
      <c r="C298" s="174" t="n"/>
      <c r="D298" s="171" t="inlineStr">
        <is>
          <t>PP</t>
        </is>
      </c>
      <c r="E298" s="174" t="n"/>
      <c r="F298" s="172" t="inlineStr">
        <is>
          <t>Válcované nosníky dodatečně osazované do připravených otvorů bez zazdění hlav, výšky přes 120 do 220 mm</t>
        </is>
      </c>
      <c r="G298" s="174" t="n"/>
      <c r="H298" s="174" t="n"/>
      <c r="I298" s="174" t="n"/>
      <c r="J298" s="174" t="n"/>
      <c r="K298" s="174" t="n"/>
      <c r="L298" s="48" t="n"/>
      <c r="M298" s="173" t="n"/>
      <c r="N298" s="174" t="n"/>
      <c r="O298" s="174" t="n"/>
      <c r="P298" s="174" t="n"/>
      <c r="Q298" s="174" t="n"/>
      <c r="R298" s="174" t="n"/>
      <c r="S298" s="174" t="n"/>
      <c r="T298" s="71" t="n"/>
      <c r="U298" s="174" t="n"/>
      <c r="V298" s="174" t="n"/>
      <c r="W298" s="174" t="n"/>
      <c r="X298" s="174" t="n"/>
      <c r="Y298" s="174" t="n"/>
      <c r="Z298" s="174" t="n"/>
      <c r="AA298" s="174" t="n"/>
      <c r="AB298" s="174" t="n"/>
      <c r="AC298" s="174" t="n"/>
      <c r="AD298" s="174" t="n"/>
      <c r="AE298" s="174" t="n"/>
      <c r="AT298" s="19" t="inlineStr">
        <is>
          <t>PP</t>
        </is>
      </c>
      <c r="AU298" s="19" t="inlineStr">
        <is>
          <t>2</t>
        </is>
      </c>
    </row>
    <row r="299" customFormat="1" s="174">
      <c r="A299" s="174" t="n"/>
      <c r="B299" s="48" t="n"/>
      <c r="C299" s="174" t="n"/>
      <c r="D299" s="175" t="inlineStr">
        <is>
          <t>Online PSC</t>
        </is>
      </c>
      <c r="E299" s="174" t="n"/>
      <c r="F299" s="176" t="inlineStr">
        <is>
          <t>https://podminky.urs.cz/item/CS_URS_2026_02/317944323</t>
        </is>
      </c>
      <c r="G299" s="174" t="n"/>
      <c r="H299" s="174" t="n"/>
      <c r="I299" s="174" t="n"/>
      <c r="J299" s="174" t="n"/>
      <c r="K299" s="174" t="n"/>
      <c r="L299" s="48" t="n"/>
      <c r="M299" s="173" t="n"/>
      <c r="N299" s="174" t="n"/>
      <c r="O299" s="174" t="n"/>
      <c r="P299" s="174" t="n"/>
      <c r="Q299" s="174" t="n"/>
      <c r="R299" s="174" t="n"/>
      <c r="S299" s="174" t="n"/>
      <c r="T299" s="71" t="n"/>
      <c r="U299" s="174" t="n"/>
      <c r="V299" s="174" t="n"/>
      <c r="W299" s="174" t="n"/>
      <c r="X299" s="174" t="n"/>
      <c r="Y299" s="174" t="n"/>
      <c r="Z299" s="174" t="n"/>
      <c r="AA299" s="174" t="n"/>
      <c r="AB299" s="174" t="n"/>
      <c r="AC299" s="174" t="n"/>
      <c r="AD299" s="174" t="n"/>
      <c r="AE299" s="174" t="n"/>
      <c r="AT299" s="19" t="inlineStr">
        <is>
          <t>Online PSC</t>
        </is>
      </c>
      <c r="AU299" s="19" t="inlineStr">
        <is>
          <t>2</t>
        </is>
      </c>
    </row>
    <row r="300" customFormat="1" s="181">
      <c r="A300" s="181" t="n"/>
      <c r="B300" s="177" t="n"/>
      <c r="C300" s="181" t="n"/>
      <c r="D300" s="171" t="inlineStr">
        <is>
          <t>VV</t>
        </is>
      </c>
      <c r="E300" s="178" t="inlineStr"/>
      <c r="F300" s="179" t="inlineStr">
        <is>
          <t>IPE 140 - 12,90 / 0,551</t>
        </is>
      </c>
      <c r="G300" s="181" t="n"/>
      <c r="H300" s="178" t="inlineStr"/>
      <c r="I300" s="181" t="n"/>
      <c r="J300" s="181" t="n"/>
      <c r="K300" s="181" t="n"/>
      <c r="L300" s="177" t="n"/>
      <c r="M300" s="180" t="n"/>
      <c r="N300" s="181" t="n"/>
      <c r="O300" s="181" t="n"/>
      <c r="P300" s="181" t="n"/>
      <c r="Q300" s="181" t="n"/>
      <c r="R300" s="181" t="n"/>
      <c r="S300" s="181" t="n"/>
      <c r="T300" s="182" t="n"/>
      <c r="U300" s="181" t="n"/>
      <c r="V300" s="181" t="n"/>
      <c r="W300" s="181" t="n"/>
      <c r="X300" s="181" t="n"/>
      <c r="Y300" s="181" t="n"/>
      <c r="Z300" s="181" t="n"/>
      <c r="AA300" s="181" t="n"/>
      <c r="AB300" s="181" t="n"/>
      <c r="AC300" s="181" t="n"/>
      <c r="AD300" s="181" t="n"/>
      <c r="AE300" s="181" t="n"/>
      <c r="AT300" s="178" t="inlineStr">
        <is>
          <t>VV</t>
        </is>
      </c>
      <c r="AU300" s="178" t="inlineStr">
        <is>
          <t>2</t>
        </is>
      </c>
      <c r="AV300" s="181" t="inlineStr">
        <is>
          <t>1</t>
        </is>
      </c>
      <c r="AW300" s="181" t="inlineStr">
        <is>
          <t>True</t>
        </is>
      </c>
      <c r="AX300" s="181" t="inlineStr">
        <is>
          <t>0</t>
        </is>
      </c>
      <c r="AY300" s="178" t="inlineStr">
        <is>
          <t>ROZPOCET</t>
        </is>
      </c>
    </row>
    <row r="301" customFormat="1" s="188">
      <c r="A301" s="188" t="n"/>
      <c r="B301" s="183" t="n"/>
      <c r="C301" s="188" t="n"/>
      <c r="D301" s="171" t="inlineStr">
        <is>
          <t>VV</t>
        </is>
      </c>
      <c r="E301" s="184" t="inlineStr"/>
      <c r="F301" s="185" t="inlineStr">
        <is>
          <t>1,40*2*12,90*0,001</t>
        </is>
      </c>
      <c r="G301" s="188" t="n"/>
      <c r="H301" s="186" t="n">
        <v>0.036</v>
      </c>
      <c r="I301" s="188" t="n"/>
      <c r="J301" s="188" t="n"/>
      <c r="K301" s="188" t="n"/>
      <c r="L301" s="183" t="n"/>
      <c r="M301" s="187" t="n"/>
      <c r="N301" s="188" t="n"/>
      <c r="O301" s="188" t="n"/>
      <c r="P301" s="188" t="n"/>
      <c r="Q301" s="188" t="n"/>
      <c r="R301" s="188" t="n"/>
      <c r="S301" s="188" t="n"/>
      <c r="T301" s="189" t="n"/>
      <c r="U301" s="188" t="n"/>
      <c r="V301" s="188" t="n"/>
      <c r="W301" s="188" t="n"/>
      <c r="X301" s="188" t="n"/>
      <c r="Y301" s="188" t="n"/>
      <c r="Z301" s="188" t="n"/>
      <c r="AA301" s="188" t="n"/>
      <c r="AB301" s="188" t="n"/>
      <c r="AC301" s="188" t="n"/>
      <c r="AD301" s="188" t="n"/>
      <c r="AE301" s="188" t="n"/>
      <c r="AT301" s="184" t="inlineStr">
        <is>
          <t>VV</t>
        </is>
      </c>
      <c r="AU301" s="184" t="inlineStr">
        <is>
          <t>2</t>
        </is>
      </c>
      <c r="AV301" s="188" t="inlineStr">
        <is>
          <t>2</t>
        </is>
      </c>
      <c r="AW301" s="188" t="inlineStr">
        <is>
          <t>True</t>
        </is>
      </c>
      <c r="AX301" s="188" t="inlineStr">
        <is>
          <t>0</t>
        </is>
      </c>
      <c r="AY301" s="184" t="inlineStr">
        <is>
          <t>ROZPOCET</t>
        </is>
      </c>
    </row>
    <row r="302" customFormat="1" s="181">
      <c r="A302" s="181" t="n"/>
      <c r="B302" s="177" t="n"/>
      <c r="C302" s="181" t="n"/>
      <c r="D302" s="171" t="inlineStr">
        <is>
          <t>VV</t>
        </is>
      </c>
      <c r="E302" s="178" t="inlineStr"/>
      <c r="F302" s="179" t="inlineStr">
        <is>
          <t>IPE 160 - 15,80 / 0,623</t>
        </is>
      </c>
      <c r="G302" s="181" t="n"/>
      <c r="H302" s="178" t="inlineStr"/>
      <c r="I302" s="181" t="n"/>
      <c r="J302" s="181" t="n"/>
      <c r="K302" s="181" t="n"/>
      <c r="L302" s="177" t="n"/>
      <c r="M302" s="180" t="n"/>
      <c r="N302" s="181" t="n"/>
      <c r="O302" s="181" t="n"/>
      <c r="P302" s="181" t="n"/>
      <c r="Q302" s="181" t="n"/>
      <c r="R302" s="181" t="n"/>
      <c r="S302" s="181" t="n"/>
      <c r="T302" s="182" t="n"/>
      <c r="U302" s="181" t="n"/>
      <c r="V302" s="181" t="n"/>
      <c r="W302" s="181" t="n"/>
      <c r="X302" s="181" t="n"/>
      <c r="Y302" s="181" t="n"/>
      <c r="Z302" s="181" t="n"/>
      <c r="AA302" s="181" t="n"/>
      <c r="AB302" s="181" t="n"/>
      <c r="AC302" s="181" t="n"/>
      <c r="AD302" s="181" t="n"/>
      <c r="AE302" s="181" t="n"/>
      <c r="AT302" s="178" t="inlineStr">
        <is>
          <t>VV</t>
        </is>
      </c>
      <c r="AU302" s="178" t="inlineStr">
        <is>
          <t>2</t>
        </is>
      </c>
      <c r="AV302" s="181" t="inlineStr">
        <is>
          <t>1</t>
        </is>
      </c>
      <c r="AW302" s="181" t="inlineStr">
        <is>
          <t>True</t>
        </is>
      </c>
      <c r="AX302" s="181" t="inlineStr">
        <is>
          <t>0</t>
        </is>
      </c>
      <c r="AY302" s="178" t="inlineStr">
        <is>
          <t>ROZPOCET</t>
        </is>
      </c>
    </row>
    <row r="303" customFormat="1" s="188">
      <c r="A303" s="188" t="n"/>
      <c r="B303" s="183" t="n"/>
      <c r="C303" s="188" t="n"/>
      <c r="D303" s="171" t="inlineStr">
        <is>
          <t>VV</t>
        </is>
      </c>
      <c r="E303" s="184" t="inlineStr"/>
      <c r="F303" s="185" t="inlineStr">
        <is>
          <t>(1,30*6+1,80*4)*15,80*0,001</t>
        </is>
      </c>
      <c r="G303" s="188" t="n"/>
      <c r="H303" s="186" t="n">
        <v>0.237</v>
      </c>
      <c r="I303" s="188" t="n"/>
      <c r="J303" s="188" t="n"/>
      <c r="K303" s="188" t="n"/>
      <c r="L303" s="183" t="n"/>
      <c r="M303" s="187" t="n"/>
      <c r="N303" s="188" t="n"/>
      <c r="O303" s="188" t="n"/>
      <c r="P303" s="188" t="n"/>
      <c r="Q303" s="188" t="n"/>
      <c r="R303" s="188" t="n"/>
      <c r="S303" s="188" t="n"/>
      <c r="T303" s="189" t="n"/>
      <c r="U303" s="188" t="n"/>
      <c r="V303" s="188" t="n"/>
      <c r="W303" s="188" t="n"/>
      <c r="X303" s="188" t="n"/>
      <c r="Y303" s="188" t="n"/>
      <c r="Z303" s="188" t="n"/>
      <c r="AA303" s="188" t="n"/>
      <c r="AB303" s="188" t="n"/>
      <c r="AC303" s="188" t="n"/>
      <c r="AD303" s="188" t="n"/>
      <c r="AE303" s="188" t="n"/>
      <c r="AT303" s="184" t="inlineStr">
        <is>
          <t>VV</t>
        </is>
      </c>
      <c r="AU303" s="184" t="inlineStr">
        <is>
          <t>2</t>
        </is>
      </c>
      <c r="AV303" s="188" t="inlineStr">
        <is>
          <t>2</t>
        </is>
      </c>
      <c r="AW303" s="188" t="inlineStr">
        <is>
          <t>True</t>
        </is>
      </c>
      <c r="AX303" s="188" t="inlineStr">
        <is>
          <t>0</t>
        </is>
      </c>
      <c r="AY303" s="184" t="inlineStr">
        <is>
          <t>ROZPOCET</t>
        </is>
      </c>
    </row>
    <row r="304" customFormat="1" s="188">
      <c r="A304" s="188" t="n"/>
      <c r="B304" s="183" t="n"/>
      <c r="C304" s="188" t="n"/>
      <c r="D304" s="171" t="inlineStr">
        <is>
          <t>VV</t>
        </is>
      </c>
      <c r="E304" s="184" t="inlineStr"/>
      <c r="F304" s="185" t="inlineStr">
        <is>
          <t>1,40*2*15,80*0,001</t>
        </is>
      </c>
      <c r="G304" s="188" t="n"/>
      <c r="H304" s="186" t="n">
        <v>0.044</v>
      </c>
      <c r="I304" s="188" t="n"/>
      <c r="J304" s="188" t="n"/>
      <c r="K304" s="188" t="n"/>
      <c r="L304" s="183" t="n"/>
      <c r="M304" s="187" t="n"/>
      <c r="N304" s="188" t="n"/>
      <c r="O304" s="188" t="n"/>
      <c r="P304" s="188" t="n"/>
      <c r="Q304" s="188" t="n"/>
      <c r="R304" s="188" t="n"/>
      <c r="S304" s="188" t="n"/>
      <c r="T304" s="189" t="n"/>
      <c r="U304" s="188" t="n"/>
      <c r="V304" s="188" t="n"/>
      <c r="W304" s="188" t="n"/>
      <c r="X304" s="188" t="n"/>
      <c r="Y304" s="188" t="n"/>
      <c r="Z304" s="188" t="n"/>
      <c r="AA304" s="188" t="n"/>
      <c r="AB304" s="188" t="n"/>
      <c r="AC304" s="188" t="n"/>
      <c r="AD304" s="188" t="n"/>
      <c r="AE304" s="188" t="n"/>
      <c r="AT304" s="184" t="inlineStr">
        <is>
          <t>VV</t>
        </is>
      </c>
      <c r="AU304" s="184" t="inlineStr">
        <is>
          <t>2</t>
        </is>
      </c>
      <c r="AV304" s="188" t="inlineStr">
        <is>
          <t>2</t>
        </is>
      </c>
      <c r="AW304" s="188" t="inlineStr">
        <is>
          <t>True</t>
        </is>
      </c>
      <c r="AX304" s="188" t="inlineStr">
        <is>
          <t>0</t>
        </is>
      </c>
      <c r="AY304" s="184" t="inlineStr">
        <is>
          <t>ROZPOCET</t>
        </is>
      </c>
    </row>
    <row r="305" customFormat="1" s="181">
      <c r="A305" s="181" t="n"/>
      <c r="B305" s="177" t="n"/>
      <c r="C305" s="181" t="n"/>
      <c r="D305" s="171" t="inlineStr">
        <is>
          <t>VV</t>
        </is>
      </c>
      <c r="E305" s="178" t="inlineStr"/>
      <c r="F305" s="179" t="inlineStr">
        <is>
          <t>IPE 180 - 18,80 / 0,698</t>
        </is>
      </c>
      <c r="G305" s="181" t="n"/>
      <c r="H305" s="178" t="inlineStr"/>
      <c r="I305" s="181" t="n"/>
      <c r="J305" s="181" t="n"/>
      <c r="K305" s="181" t="n"/>
      <c r="L305" s="177" t="n"/>
      <c r="M305" s="180" t="n"/>
      <c r="N305" s="181" t="n"/>
      <c r="O305" s="181" t="n"/>
      <c r="P305" s="181" t="n"/>
      <c r="Q305" s="181" t="n"/>
      <c r="R305" s="181" t="n"/>
      <c r="S305" s="181" t="n"/>
      <c r="T305" s="182" t="n"/>
      <c r="U305" s="181" t="n"/>
      <c r="V305" s="181" t="n"/>
      <c r="W305" s="181" t="n"/>
      <c r="X305" s="181" t="n"/>
      <c r="Y305" s="181" t="n"/>
      <c r="Z305" s="181" t="n"/>
      <c r="AA305" s="181" t="n"/>
      <c r="AB305" s="181" t="n"/>
      <c r="AC305" s="181" t="n"/>
      <c r="AD305" s="181" t="n"/>
      <c r="AE305" s="181" t="n"/>
      <c r="AT305" s="178" t="inlineStr">
        <is>
          <t>VV</t>
        </is>
      </c>
      <c r="AU305" s="178" t="inlineStr">
        <is>
          <t>2</t>
        </is>
      </c>
      <c r="AV305" s="181" t="inlineStr">
        <is>
          <t>1</t>
        </is>
      </c>
      <c r="AW305" s="181" t="inlineStr">
        <is>
          <t>True</t>
        </is>
      </c>
      <c r="AX305" s="181" t="inlineStr">
        <is>
          <t>0</t>
        </is>
      </c>
      <c r="AY305" s="178" t="inlineStr">
        <is>
          <t>ROZPOCET</t>
        </is>
      </c>
    </row>
    <row r="306" customFormat="1" s="188">
      <c r="A306" s="188" t="n"/>
      <c r="B306" s="183" t="n"/>
      <c r="C306" s="188" t="n"/>
      <c r="D306" s="171" t="inlineStr">
        <is>
          <t>VV</t>
        </is>
      </c>
      <c r="E306" s="184" t="inlineStr"/>
      <c r="F306" s="185" t="inlineStr">
        <is>
          <t>2,50*2*18,80*0,001</t>
        </is>
      </c>
      <c r="G306" s="188" t="n"/>
      <c r="H306" s="186" t="n">
        <v>0.094</v>
      </c>
      <c r="I306" s="188" t="n"/>
      <c r="J306" s="188" t="n"/>
      <c r="K306" s="188" t="n"/>
      <c r="L306" s="183" t="n"/>
      <c r="M306" s="187" t="n"/>
      <c r="N306" s="188" t="n"/>
      <c r="O306" s="188" t="n"/>
      <c r="P306" s="188" t="n"/>
      <c r="Q306" s="188" t="n"/>
      <c r="R306" s="188" t="n"/>
      <c r="S306" s="188" t="n"/>
      <c r="T306" s="189" t="n"/>
      <c r="U306" s="188" t="n"/>
      <c r="V306" s="188" t="n"/>
      <c r="W306" s="188" t="n"/>
      <c r="X306" s="188" t="n"/>
      <c r="Y306" s="188" t="n"/>
      <c r="Z306" s="188" t="n"/>
      <c r="AA306" s="188" t="n"/>
      <c r="AB306" s="188" t="n"/>
      <c r="AC306" s="188" t="n"/>
      <c r="AD306" s="188" t="n"/>
      <c r="AE306" s="188" t="n"/>
      <c r="AT306" s="184" t="inlineStr">
        <is>
          <t>VV</t>
        </is>
      </c>
      <c r="AU306" s="184" t="inlineStr">
        <is>
          <t>2</t>
        </is>
      </c>
      <c r="AV306" s="188" t="inlineStr">
        <is>
          <t>2</t>
        </is>
      </c>
      <c r="AW306" s="188" t="inlineStr">
        <is>
          <t>True</t>
        </is>
      </c>
      <c r="AX306" s="188" t="inlineStr">
        <is>
          <t>0</t>
        </is>
      </c>
      <c r="AY306" s="184" t="inlineStr">
        <is>
          <t>ROZPOCET</t>
        </is>
      </c>
    </row>
    <row r="307" customFormat="1" s="188">
      <c r="A307" s="188" t="n"/>
      <c r="B307" s="183" t="n"/>
      <c r="C307" s="188" t="n"/>
      <c r="D307" s="171" t="inlineStr">
        <is>
          <t>VV</t>
        </is>
      </c>
      <c r="E307" s="184" t="inlineStr"/>
      <c r="F307" s="185" t="inlineStr">
        <is>
          <t>4,50*1*18,80*0,001</t>
        </is>
      </c>
      <c r="G307" s="188" t="n"/>
      <c r="H307" s="186" t="n">
        <v>0.08500000000000001</v>
      </c>
      <c r="I307" s="188" t="n"/>
      <c r="J307" s="188" t="n"/>
      <c r="K307" s="188" t="n"/>
      <c r="L307" s="183" t="n"/>
      <c r="M307" s="187" t="n"/>
      <c r="N307" s="188" t="n"/>
      <c r="O307" s="188" t="n"/>
      <c r="P307" s="188" t="n"/>
      <c r="Q307" s="188" t="n"/>
      <c r="R307" s="188" t="n"/>
      <c r="S307" s="188" t="n"/>
      <c r="T307" s="189" t="n"/>
      <c r="U307" s="188" t="n"/>
      <c r="V307" s="188" t="n"/>
      <c r="W307" s="188" t="n"/>
      <c r="X307" s="188" t="n"/>
      <c r="Y307" s="188" t="n"/>
      <c r="Z307" s="188" t="n"/>
      <c r="AA307" s="188" t="n"/>
      <c r="AB307" s="188" t="n"/>
      <c r="AC307" s="188" t="n"/>
      <c r="AD307" s="188" t="n"/>
      <c r="AE307" s="188" t="n"/>
      <c r="AT307" s="184" t="inlineStr">
        <is>
          <t>VV</t>
        </is>
      </c>
      <c r="AU307" s="184" t="inlineStr">
        <is>
          <t>2</t>
        </is>
      </c>
      <c r="AV307" s="188" t="inlineStr">
        <is>
          <t>2</t>
        </is>
      </c>
      <c r="AW307" s="188" t="inlineStr">
        <is>
          <t>True</t>
        </is>
      </c>
      <c r="AX307" s="188" t="inlineStr">
        <is>
          <t>0</t>
        </is>
      </c>
      <c r="AY307" s="184" t="inlineStr">
        <is>
          <t>ROZPOCET</t>
        </is>
      </c>
    </row>
    <row r="308" customFormat="1" s="195">
      <c r="A308" s="195" t="n"/>
      <c r="B308" s="190" t="n"/>
      <c r="C308" s="195" t="n"/>
      <c r="D308" s="171" t="inlineStr">
        <is>
          <t>VV</t>
        </is>
      </c>
      <c r="E308" s="191" t="inlineStr"/>
      <c r="F308" s="192" t="inlineStr">
        <is>
          <t>Součet</t>
        </is>
      </c>
      <c r="G308" s="195" t="n"/>
      <c r="H308" s="193" t="n">
        <v>0.496</v>
      </c>
      <c r="I308" s="195" t="n"/>
      <c r="J308" s="195" t="n"/>
      <c r="K308" s="195" t="n"/>
      <c r="L308" s="190" t="n"/>
      <c r="M308" s="194" t="n"/>
      <c r="N308" s="195" t="n"/>
      <c r="O308" s="195" t="n"/>
      <c r="P308" s="195" t="n"/>
      <c r="Q308" s="195" t="n"/>
      <c r="R308" s="195" t="n"/>
      <c r="S308" s="195" t="n"/>
      <c r="T308" s="196" t="n"/>
      <c r="U308" s="195" t="n"/>
      <c r="V308" s="195" t="n"/>
      <c r="W308" s="195" t="n"/>
      <c r="X308" s="195" t="n"/>
      <c r="Y308" s="195" t="n"/>
      <c r="Z308" s="195" t="n"/>
      <c r="AA308" s="195" t="n"/>
      <c r="AB308" s="195" t="n"/>
      <c r="AC308" s="195" t="n"/>
      <c r="AD308" s="195" t="n"/>
      <c r="AE308" s="195" t="n"/>
      <c r="AT308" s="191" t="inlineStr">
        <is>
          <t>VV</t>
        </is>
      </c>
      <c r="AU308" s="191" t="inlineStr">
        <is>
          <t>2</t>
        </is>
      </c>
      <c r="AV308" s="195" t="inlineStr">
        <is>
          <t>4</t>
        </is>
      </c>
      <c r="AW308" s="195" t="inlineStr">
        <is>
          <t>True</t>
        </is>
      </c>
      <c r="AX308" s="195" t="inlineStr">
        <is>
          <t>1</t>
        </is>
      </c>
      <c r="AY308" s="191" t="inlineStr">
        <is>
          <t>ROZPOCET</t>
        </is>
      </c>
    </row>
    <row r="309" ht="37.8" customFormat="1" customHeight="1" s="174">
      <c r="A309" s="174" t="n"/>
      <c r="B309" s="158" t="n"/>
      <c r="C309" s="159" t="inlineStr">
        <is>
          <t>19</t>
        </is>
      </c>
      <c r="D309" s="159" t="inlineStr">
        <is>
          <t>K</t>
        </is>
      </c>
      <c r="E309" s="160" t="inlineStr">
        <is>
          <t>340231115</t>
        </is>
      </c>
      <c r="F309" s="161" t="inlineStr">
        <is>
          <t>Zazdívka otvorů v příčkách nebo stěnách pl přes 1 do 4 m2 cihlami děrovanými broušenými na tenkovrstvou maltu tl. příčky 115 mm</t>
        </is>
      </c>
      <c r="G309" s="162" t="inlineStr">
        <is>
          <t>m2</t>
        </is>
      </c>
      <c r="H309" s="163" t="n">
        <v>1.89</v>
      </c>
      <c r="I309" s="164" t="n"/>
      <c r="J309" s="164">
        <f>ROUND(I309*H309,2)</f>
        <v/>
      </c>
      <c r="K309" s="161" t="inlineStr">
        <is>
          <t>CS ÚRS 2026 02</t>
        </is>
      </c>
      <c r="L309" s="48" t="n"/>
      <c r="M309" s="165" t="inlineStr"/>
      <c r="N309" s="166" t="inlineStr">
        <is>
          <t>snížená</t>
        </is>
      </c>
      <c r="O309" s="167" t="n">
        <v>0.623</v>
      </c>
      <c r="P309" s="167">
        <f>O309*H309</f>
        <v/>
      </c>
      <c r="Q309" s="167" t="n">
        <v>0.09712999999999999</v>
      </c>
      <c r="R309" s="167">
        <f>Q309*H309</f>
        <v/>
      </c>
      <c r="S309" s="167" t="n">
        <v>0</v>
      </c>
      <c r="T309" s="168">
        <f>S309*H309</f>
        <v/>
      </c>
      <c r="U309" s="174" t="n"/>
      <c r="V309" s="174" t="n"/>
      <c r="W309" s="174" t="n"/>
      <c r="X309" s="174" t="n"/>
      <c r="Y309" s="174" t="n"/>
      <c r="Z309" s="174" t="n"/>
      <c r="AA309" s="174" t="n"/>
      <c r="AB309" s="174" t="n"/>
      <c r="AC309" s="174" t="n"/>
      <c r="AD309" s="174" t="n"/>
      <c r="AE309" s="174" t="n"/>
      <c r="AR309" s="169" t="inlineStr">
        <is>
          <t>4</t>
        </is>
      </c>
      <c r="AT309" s="169" t="inlineStr">
        <is>
          <t>K</t>
        </is>
      </c>
      <c r="AU309" s="169" t="inlineStr">
        <is>
          <t>2</t>
        </is>
      </c>
      <c r="AY309" s="19" t="inlineStr">
        <is>
          <t>ROZPOCET</t>
        </is>
      </c>
      <c r="BE309" s="170">
        <f>IF(N309="základní",J309,0)</f>
        <v/>
      </c>
      <c r="BF309" s="170">
        <f>IF(N309="snížená",J309,0)</f>
        <v/>
      </c>
      <c r="BG309" s="170">
        <f>IF(N309="zákl. přenesená",J309,0)</f>
        <v/>
      </c>
      <c r="BH309" s="170">
        <f>IF(N309="sníž. přenesená",J309,0)</f>
        <v/>
      </c>
      <c r="BI309" s="170">
        <f>IF(N309="nulová",J309,0)</f>
        <v/>
      </c>
      <c r="BJ309" s="19" t="inlineStr">
        <is>
          <t>2</t>
        </is>
      </c>
      <c r="BK309" s="170">
        <f>ROUND(I309*H309,2)</f>
        <v/>
      </c>
      <c r="BL309" s="19" t="inlineStr">
        <is>
          <t>4</t>
        </is>
      </c>
      <c r="BM309" s="169" t="inlineStr">
        <is>
          <t>1364431697</t>
        </is>
      </c>
    </row>
    <row r="310" customFormat="1" s="174">
      <c r="A310" s="174" t="n"/>
      <c r="B310" s="48" t="n"/>
      <c r="C310" s="174" t="n"/>
      <c r="D310" s="171" t="inlineStr">
        <is>
          <t>PP</t>
        </is>
      </c>
      <c r="E310" s="174" t="n"/>
      <c r="F310" s="172" t="inlineStr">
        <is>
          <t>Zazdívka otvorů v příčkách nebo stěnách děrovanými broušenými cihlami plochy přes 1 do 4 m2, na tenkovrstvou maltu, tl. příčky 115 mm</t>
        </is>
      </c>
      <c r="G310" s="174" t="n"/>
      <c r="H310" s="174" t="n"/>
      <c r="I310" s="174" t="n"/>
      <c r="J310" s="174" t="n"/>
      <c r="K310" s="174" t="n"/>
      <c r="L310" s="48" t="n"/>
      <c r="M310" s="173" t="n"/>
      <c r="N310" s="174" t="n"/>
      <c r="O310" s="174" t="n"/>
      <c r="P310" s="174" t="n"/>
      <c r="Q310" s="174" t="n"/>
      <c r="R310" s="174" t="n"/>
      <c r="S310" s="174" t="n"/>
      <c r="T310" s="71" t="n"/>
      <c r="U310" s="174" t="n"/>
      <c r="V310" s="174" t="n"/>
      <c r="W310" s="174" t="n"/>
      <c r="X310" s="174" t="n"/>
      <c r="Y310" s="174" t="n"/>
      <c r="Z310" s="174" t="n"/>
      <c r="AA310" s="174" t="n"/>
      <c r="AB310" s="174" t="n"/>
      <c r="AC310" s="174" t="n"/>
      <c r="AD310" s="174" t="n"/>
      <c r="AE310" s="174" t="n"/>
      <c r="AT310" s="19" t="inlineStr">
        <is>
          <t>PP</t>
        </is>
      </c>
      <c r="AU310" s="19" t="inlineStr">
        <is>
          <t>2</t>
        </is>
      </c>
    </row>
    <row r="311" customFormat="1" s="174">
      <c r="A311" s="174" t="n"/>
      <c r="B311" s="48" t="n"/>
      <c r="C311" s="174" t="n"/>
      <c r="D311" s="175" t="inlineStr">
        <is>
          <t>Online PSC</t>
        </is>
      </c>
      <c r="E311" s="174" t="n"/>
      <c r="F311" s="176" t="inlineStr">
        <is>
          <t>https://podminky.urs.cz/item/CS_URS_2026_02/340231115</t>
        </is>
      </c>
      <c r="G311" s="174" t="n"/>
      <c r="H311" s="174" t="n"/>
      <c r="I311" s="174" t="n"/>
      <c r="J311" s="174" t="n"/>
      <c r="K311" s="174" t="n"/>
      <c r="L311" s="48" t="n"/>
      <c r="M311" s="173" t="n"/>
      <c r="N311" s="174" t="n"/>
      <c r="O311" s="174" t="n"/>
      <c r="P311" s="174" t="n"/>
      <c r="Q311" s="174" t="n"/>
      <c r="R311" s="174" t="n"/>
      <c r="S311" s="174" t="n"/>
      <c r="T311" s="71" t="n"/>
      <c r="U311" s="174" t="n"/>
      <c r="V311" s="174" t="n"/>
      <c r="W311" s="174" t="n"/>
      <c r="X311" s="174" t="n"/>
      <c r="Y311" s="174" t="n"/>
      <c r="Z311" s="174" t="n"/>
      <c r="AA311" s="174" t="n"/>
      <c r="AB311" s="174" t="n"/>
      <c r="AC311" s="174" t="n"/>
      <c r="AD311" s="174" t="n"/>
      <c r="AE311" s="174" t="n"/>
      <c r="AT311" s="19" t="inlineStr">
        <is>
          <t>Online PSC</t>
        </is>
      </c>
      <c r="AU311" s="19" t="inlineStr">
        <is>
          <t>2</t>
        </is>
      </c>
    </row>
    <row r="312" customFormat="1" s="181">
      <c r="A312" s="181" t="n"/>
      <c r="B312" s="177" t="n"/>
      <c r="C312" s="181" t="n"/>
      <c r="D312" s="171" t="inlineStr">
        <is>
          <t>VV</t>
        </is>
      </c>
      <c r="E312" s="178" t="inlineStr"/>
      <c r="F312" s="179" t="inlineStr">
        <is>
          <t>m 2,07</t>
        </is>
      </c>
      <c r="G312" s="181" t="n"/>
      <c r="H312" s="178" t="inlineStr"/>
      <c r="I312" s="181" t="n"/>
      <c r="J312" s="181" t="n"/>
      <c r="K312" s="181" t="n"/>
      <c r="L312" s="177" t="n"/>
      <c r="M312" s="180" t="n"/>
      <c r="N312" s="181" t="n"/>
      <c r="O312" s="181" t="n"/>
      <c r="P312" s="181" t="n"/>
      <c r="Q312" s="181" t="n"/>
      <c r="R312" s="181" t="n"/>
      <c r="S312" s="181" t="n"/>
      <c r="T312" s="182" t="n"/>
      <c r="U312" s="181" t="n"/>
      <c r="V312" s="181" t="n"/>
      <c r="W312" s="181" t="n"/>
      <c r="X312" s="181" t="n"/>
      <c r="Y312" s="181" t="n"/>
      <c r="Z312" s="181" t="n"/>
      <c r="AA312" s="181" t="n"/>
      <c r="AB312" s="181" t="n"/>
      <c r="AC312" s="181" t="n"/>
      <c r="AD312" s="181" t="n"/>
      <c r="AE312" s="181" t="n"/>
      <c r="AT312" s="178" t="inlineStr">
        <is>
          <t>VV</t>
        </is>
      </c>
      <c r="AU312" s="178" t="inlineStr">
        <is>
          <t>2</t>
        </is>
      </c>
      <c r="AV312" s="181" t="inlineStr">
        <is>
          <t>1</t>
        </is>
      </c>
      <c r="AW312" s="181" t="inlineStr">
        <is>
          <t>True</t>
        </is>
      </c>
      <c r="AX312" s="181" t="inlineStr">
        <is>
          <t>0</t>
        </is>
      </c>
      <c r="AY312" s="178" t="inlineStr">
        <is>
          <t>ROZPOCET</t>
        </is>
      </c>
    </row>
    <row r="313" customFormat="1" s="188">
      <c r="A313" s="188" t="n"/>
      <c r="B313" s="183" t="n"/>
      <c r="C313" s="188" t="n"/>
      <c r="D313" s="171" t="inlineStr">
        <is>
          <t>VV</t>
        </is>
      </c>
      <c r="E313" s="184" t="inlineStr"/>
      <c r="F313" s="185" t="inlineStr">
        <is>
          <t>0,90*2,10</t>
        </is>
      </c>
      <c r="G313" s="188" t="n"/>
      <c r="H313" s="186" t="n">
        <v>1.89</v>
      </c>
      <c r="I313" s="188" t="n"/>
      <c r="J313" s="188" t="n"/>
      <c r="K313" s="188" t="n"/>
      <c r="L313" s="183" t="n"/>
      <c r="M313" s="187" t="n"/>
      <c r="N313" s="188" t="n"/>
      <c r="O313" s="188" t="n"/>
      <c r="P313" s="188" t="n"/>
      <c r="Q313" s="188" t="n"/>
      <c r="R313" s="188" t="n"/>
      <c r="S313" s="188" t="n"/>
      <c r="T313" s="189" t="n"/>
      <c r="U313" s="188" t="n"/>
      <c r="V313" s="188" t="n"/>
      <c r="W313" s="188" t="n"/>
      <c r="X313" s="188" t="n"/>
      <c r="Y313" s="188" t="n"/>
      <c r="Z313" s="188" t="n"/>
      <c r="AA313" s="188" t="n"/>
      <c r="AB313" s="188" t="n"/>
      <c r="AC313" s="188" t="n"/>
      <c r="AD313" s="188" t="n"/>
      <c r="AE313" s="188" t="n"/>
      <c r="AT313" s="184" t="inlineStr">
        <is>
          <t>VV</t>
        </is>
      </c>
      <c r="AU313" s="184" t="inlineStr">
        <is>
          <t>2</t>
        </is>
      </c>
      <c r="AV313" s="188" t="inlineStr">
        <is>
          <t>2</t>
        </is>
      </c>
      <c r="AW313" s="188" t="inlineStr">
        <is>
          <t>True</t>
        </is>
      </c>
      <c r="AX313" s="188" t="inlineStr">
        <is>
          <t>0</t>
        </is>
      </c>
      <c r="AY313" s="184" t="inlineStr">
        <is>
          <t>ROZPOCET</t>
        </is>
      </c>
    </row>
    <row r="314" customFormat="1" s="195">
      <c r="A314" s="195" t="n"/>
      <c r="B314" s="190" t="n"/>
      <c r="C314" s="195" t="n"/>
      <c r="D314" s="171" t="inlineStr">
        <is>
          <t>VV</t>
        </is>
      </c>
      <c r="E314" s="191" t="inlineStr"/>
      <c r="F314" s="192" t="inlineStr">
        <is>
          <t>Součet</t>
        </is>
      </c>
      <c r="G314" s="195" t="n"/>
      <c r="H314" s="193" t="n">
        <v>1.89</v>
      </c>
      <c r="I314" s="195" t="n"/>
      <c r="J314" s="195" t="n"/>
      <c r="K314" s="195" t="n"/>
      <c r="L314" s="190" t="n"/>
      <c r="M314" s="194" t="n"/>
      <c r="N314" s="195" t="n"/>
      <c r="O314" s="195" t="n"/>
      <c r="P314" s="195" t="n"/>
      <c r="Q314" s="195" t="n"/>
      <c r="R314" s="195" t="n"/>
      <c r="S314" s="195" t="n"/>
      <c r="T314" s="196" t="n"/>
      <c r="U314" s="195" t="n"/>
      <c r="V314" s="195" t="n"/>
      <c r="W314" s="195" t="n"/>
      <c r="X314" s="195" t="n"/>
      <c r="Y314" s="195" t="n"/>
      <c r="Z314" s="195" t="n"/>
      <c r="AA314" s="195" t="n"/>
      <c r="AB314" s="195" t="n"/>
      <c r="AC314" s="195" t="n"/>
      <c r="AD314" s="195" t="n"/>
      <c r="AE314" s="195" t="n"/>
      <c r="AT314" s="191" t="inlineStr">
        <is>
          <t>VV</t>
        </is>
      </c>
      <c r="AU314" s="191" t="inlineStr">
        <is>
          <t>2</t>
        </is>
      </c>
      <c r="AV314" s="195" t="inlineStr">
        <is>
          <t>4</t>
        </is>
      </c>
      <c r="AW314" s="195" t="inlineStr">
        <is>
          <t>True</t>
        </is>
      </c>
      <c r="AX314" s="195" t="inlineStr">
        <is>
          <t>1</t>
        </is>
      </c>
      <c r="AY314" s="191" t="inlineStr">
        <is>
          <t>ROZPOCET</t>
        </is>
      </c>
    </row>
    <row r="315" ht="37.8" customFormat="1" customHeight="1" s="174">
      <c r="A315" s="174" t="n"/>
      <c r="B315" s="158" t="n"/>
      <c r="C315" s="159" t="inlineStr">
        <is>
          <t>20</t>
        </is>
      </c>
      <c r="D315" s="159" t="inlineStr">
        <is>
          <t>K</t>
        </is>
      </c>
      <c r="E315" s="160" t="inlineStr">
        <is>
          <t>340231125</t>
        </is>
      </c>
      <c r="F315" s="161" t="inlineStr">
        <is>
          <t>Zazdívka otvorů v příčkách nebo stěnách pl přes 1 do 4 m2 cihlami děrovanými broušenými na tenkovrstvou maltu tl. příčky 140 mm</t>
        </is>
      </c>
      <c r="G315" s="162" t="inlineStr">
        <is>
          <t>m2</t>
        </is>
      </c>
      <c r="H315" s="163" t="n">
        <v>12.069</v>
      </c>
      <c r="I315" s="164" t="n"/>
      <c r="J315" s="164">
        <f>ROUND(I315*H315,2)</f>
        <v/>
      </c>
      <c r="K315" s="161" t="inlineStr">
        <is>
          <t>CS ÚRS 2026 02</t>
        </is>
      </c>
      <c r="L315" s="48" t="n"/>
      <c r="M315" s="165" t="inlineStr"/>
      <c r="N315" s="166" t="inlineStr">
        <is>
          <t>snížená</t>
        </is>
      </c>
      <c r="O315" s="167" t="n">
        <v>0.758</v>
      </c>
      <c r="P315" s="167">
        <f>O315*H315</f>
        <v/>
      </c>
      <c r="Q315" s="167" t="n">
        <v>0.11715</v>
      </c>
      <c r="R315" s="167">
        <f>Q315*H315</f>
        <v/>
      </c>
      <c r="S315" s="167" t="n">
        <v>0</v>
      </c>
      <c r="T315" s="168">
        <f>S315*H315</f>
        <v/>
      </c>
      <c r="U315" s="174" t="n"/>
      <c r="V315" s="174" t="n"/>
      <c r="W315" s="174" t="n"/>
      <c r="X315" s="174" t="n"/>
      <c r="Y315" s="174" t="n"/>
      <c r="Z315" s="174" t="n"/>
      <c r="AA315" s="174" t="n"/>
      <c r="AB315" s="174" t="n"/>
      <c r="AC315" s="174" t="n"/>
      <c r="AD315" s="174" t="n"/>
      <c r="AE315" s="174" t="n"/>
      <c r="AR315" s="169" t="inlineStr">
        <is>
          <t>4</t>
        </is>
      </c>
      <c r="AT315" s="169" t="inlineStr">
        <is>
          <t>K</t>
        </is>
      </c>
      <c r="AU315" s="169" t="inlineStr">
        <is>
          <t>2</t>
        </is>
      </c>
      <c r="AY315" s="19" t="inlineStr">
        <is>
          <t>ROZPOCET</t>
        </is>
      </c>
      <c r="BE315" s="170">
        <f>IF(N315="základní",J315,0)</f>
        <v/>
      </c>
      <c r="BF315" s="170">
        <f>IF(N315="snížená",J315,0)</f>
        <v/>
      </c>
      <c r="BG315" s="170">
        <f>IF(N315="zákl. přenesená",J315,0)</f>
        <v/>
      </c>
      <c r="BH315" s="170">
        <f>IF(N315="sníž. přenesená",J315,0)</f>
        <v/>
      </c>
      <c r="BI315" s="170">
        <f>IF(N315="nulová",J315,0)</f>
        <v/>
      </c>
      <c r="BJ315" s="19" t="inlineStr">
        <is>
          <t>2</t>
        </is>
      </c>
      <c r="BK315" s="170">
        <f>ROUND(I315*H315,2)</f>
        <v/>
      </c>
      <c r="BL315" s="19" t="inlineStr">
        <is>
          <t>4</t>
        </is>
      </c>
      <c r="BM315" s="169" t="inlineStr">
        <is>
          <t>497356828</t>
        </is>
      </c>
    </row>
    <row r="316" customFormat="1" s="174">
      <c r="A316" s="174" t="n"/>
      <c r="B316" s="48" t="n"/>
      <c r="C316" s="174" t="n"/>
      <c r="D316" s="171" t="inlineStr">
        <is>
          <t>PP</t>
        </is>
      </c>
      <c r="E316" s="174" t="n"/>
      <c r="F316" s="172" t="inlineStr">
        <is>
          <t>Zazdívka otvorů v příčkách nebo stěnách děrovanými broušenými cihlami plochy přes 1 do 4 m2, na tenkovrstvou maltu, tl. příčky 140 mm</t>
        </is>
      </c>
      <c r="G316" s="174" t="n"/>
      <c r="H316" s="174" t="n"/>
      <c r="I316" s="174" t="n"/>
      <c r="J316" s="174" t="n"/>
      <c r="K316" s="174" t="n"/>
      <c r="L316" s="48" t="n"/>
      <c r="M316" s="173" t="n"/>
      <c r="N316" s="174" t="n"/>
      <c r="O316" s="174" t="n"/>
      <c r="P316" s="174" t="n"/>
      <c r="Q316" s="174" t="n"/>
      <c r="R316" s="174" t="n"/>
      <c r="S316" s="174" t="n"/>
      <c r="T316" s="71" t="n"/>
      <c r="U316" s="174" t="n"/>
      <c r="V316" s="174" t="n"/>
      <c r="W316" s="174" t="n"/>
      <c r="X316" s="174" t="n"/>
      <c r="Y316" s="174" t="n"/>
      <c r="Z316" s="174" t="n"/>
      <c r="AA316" s="174" t="n"/>
      <c r="AB316" s="174" t="n"/>
      <c r="AC316" s="174" t="n"/>
      <c r="AD316" s="174" t="n"/>
      <c r="AE316" s="174" t="n"/>
      <c r="AT316" s="19" t="inlineStr">
        <is>
          <t>PP</t>
        </is>
      </c>
      <c r="AU316" s="19" t="inlineStr">
        <is>
          <t>2</t>
        </is>
      </c>
    </row>
    <row r="317" customFormat="1" s="174">
      <c r="A317" s="174" t="n"/>
      <c r="B317" s="48" t="n"/>
      <c r="C317" s="174" t="n"/>
      <c r="D317" s="175" t="inlineStr">
        <is>
          <t>Online PSC</t>
        </is>
      </c>
      <c r="E317" s="174" t="n"/>
      <c r="F317" s="176" t="inlineStr">
        <is>
          <t>https://podminky.urs.cz/item/CS_URS_2026_02/340231125</t>
        </is>
      </c>
      <c r="G317" s="174" t="n"/>
      <c r="H317" s="174" t="n"/>
      <c r="I317" s="174" t="n"/>
      <c r="J317" s="174" t="n"/>
      <c r="K317" s="174" t="n"/>
      <c r="L317" s="48" t="n"/>
      <c r="M317" s="173" t="n"/>
      <c r="N317" s="174" t="n"/>
      <c r="O317" s="174" t="n"/>
      <c r="P317" s="174" t="n"/>
      <c r="Q317" s="174" t="n"/>
      <c r="R317" s="174" t="n"/>
      <c r="S317" s="174" t="n"/>
      <c r="T317" s="71" t="n"/>
      <c r="U317" s="174" t="n"/>
      <c r="V317" s="174" t="n"/>
      <c r="W317" s="174" t="n"/>
      <c r="X317" s="174" t="n"/>
      <c r="Y317" s="174" t="n"/>
      <c r="Z317" s="174" t="n"/>
      <c r="AA317" s="174" t="n"/>
      <c r="AB317" s="174" t="n"/>
      <c r="AC317" s="174" t="n"/>
      <c r="AD317" s="174" t="n"/>
      <c r="AE317" s="174" t="n"/>
      <c r="AT317" s="19" t="inlineStr">
        <is>
          <t>Online PSC</t>
        </is>
      </c>
      <c r="AU317" s="19" t="inlineStr">
        <is>
          <t>2</t>
        </is>
      </c>
    </row>
    <row r="318" customFormat="1" s="181">
      <c r="A318" s="181" t="n"/>
      <c r="B318" s="177" t="n"/>
      <c r="C318" s="181" t="n"/>
      <c r="D318" s="171" t="inlineStr">
        <is>
          <t>VV</t>
        </is>
      </c>
      <c r="E318" s="178" t="inlineStr"/>
      <c r="F318" s="179" t="inlineStr">
        <is>
          <t>zazdívky</t>
        </is>
      </c>
      <c r="G318" s="181" t="n"/>
      <c r="H318" s="178" t="inlineStr"/>
      <c r="I318" s="181" t="n"/>
      <c r="J318" s="181" t="n"/>
      <c r="K318" s="181" t="n"/>
      <c r="L318" s="177" t="n"/>
      <c r="M318" s="180" t="n"/>
      <c r="N318" s="181" t="n"/>
      <c r="O318" s="181" t="n"/>
      <c r="P318" s="181" t="n"/>
      <c r="Q318" s="181" t="n"/>
      <c r="R318" s="181" t="n"/>
      <c r="S318" s="181" t="n"/>
      <c r="T318" s="182" t="n"/>
      <c r="U318" s="181" t="n"/>
      <c r="V318" s="181" t="n"/>
      <c r="W318" s="181" t="n"/>
      <c r="X318" s="181" t="n"/>
      <c r="Y318" s="181" t="n"/>
      <c r="Z318" s="181" t="n"/>
      <c r="AA318" s="181" t="n"/>
      <c r="AB318" s="181" t="n"/>
      <c r="AC318" s="181" t="n"/>
      <c r="AD318" s="181" t="n"/>
      <c r="AE318" s="181" t="n"/>
      <c r="AT318" s="178" t="inlineStr">
        <is>
          <t>VV</t>
        </is>
      </c>
      <c r="AU318" s="178" t="inlineStr">
        <is>
          <t>2</t>
        </is>
      </c>
      <c r="AV318" s="181" t="inlineStr">
        <is>
          <t>1</t>
        </is>
      </c>
      <c r="AW318" s="181" t="inlineStr">
        <is>
          <t>True</t>
        </is>
      </c>
      <c r="AX318" s="181" t="inlineStr">
        <is>
          <t>0</t>
        </is>
      </c>
      <c r="AY318" s="178" t="inlineStr">
        <is>
          <t>ROZPOCET</t>
        </is>
      </c>
    </row>
    <row r="319" customFormat="1" s="181">
      <c r="A319" s="181" t="n"/>
      <c r="B319" s="177" t="n"/>
      <c r="C319" s="181" t="n"/>
      <c r="D319" s="171" t="inlineStr">
        <is>
          <t>VV</t>
        </is>
      </c>
      <c r="E319" s="178" t="inlineStr"/>
      <c r="F319" s="179" t="inlineStr">
        <is>
          <t>m 1,14 - 1,12</t>
        </is>
      </c>
      <c r="G319" s="181" t="n"/>
      <c r="H319" s="178" t="inlineStr"/>
      <c r="I319" s="181" t="n"/>
      <c r="J319" s="181" t="n"/>
      <c r="K319" s="181" t="n"/>
      <c r="L319" s="177" t="n"/>
      <c r="M319" s="180" t="n"/>
      <c r="N319" s="181" t="n"/>
      <c r="O319" s="181" t="n"/>
      <c r="P319" s="181" t="n"/>
      <c r="Q319" s="181" t="n"/>
      <c r="R319" s="181" t="n"/>
      <c r="S319" s="181" t="n"/>
      <c r="T319" s="182" t="n"/>
      <c r="U319" s="181" t="n"/>
      <c r="V319" s="181" t="n"/>
      <c r="W319" s="181" t="n"/>
      <c r="X319" s="181" t="n"/>
      <c r="Y319" s="181" t="n"/>
      <c r="Z319" s="181" t="n"/>
      <c r="AA319" s="181" t="n"/>
      <c r="AB319" s="181" t="n"/>
      <c r="AC319" s="181" t="n"/>
      <c r="AD319" s="181" t="n"/>
      <c r="AE319" s="181" t="n"/>
      <c r="AT319" s="178" t="inlineStr">
        <is>
          <t>VV</t>
        </is>
      </c>
      <c r="AU319" s="178" t="inlineStr">
        <is>
          <t>2</t>
        </is>
      </c>
      <c r="AV319" s="181" t="inlineStr">
        <is>
          <t>1</t>
        </is>
      </c>
      <c r="AW319" s="181" t="inlineStr">
        <is>
          <t>True</t>
        </is>
      </c>
      <c r="AX319" s="181" t="inlineStr">
        <is>
          <t>0</t>
        </is>
      </c>
      <c r="AY319" s="178" t="inlineStr">
        <is>
          <t>ROZPOCET</t>
        </is>
      </c>
    </row>
    <row r="320" customFormat="1" s="188">
      <c r="A320" s="188" t="n"/>
      <c r="B320" s="183" t="n"/>
      <c r="C320" s="188" t="n"/>
      <c r="D320" s="171" t="inlineStr">
        <is>
          <t>VV</t>
        </is>
      </c>
      <c r="E320" s="184" t="inlineStr"/>
      <c r="F320" s="185" t="inlineStr">
        <is>
          <t>1,556*3,50-0,80*2,00</t>
        </is>
      </c>
      <c r="G320" s="188" t="n"/>
      <c r="H320" s="186" t="n">
        <v>3.846</v>
      </c>
      <c r="I320" s="188" t="n"/>
      <c r="J320" s="188" t="n"/>
      <c r="K320" s="188" t="n"/>
      <c r="L320" s="183" t="n"/>
      <c r="M320" s="187" t="n"/>
      <c r="N320" s="188" t="n"/>
      <c r="O320" s="188" t="n"/>
      <c r="P320" s="188" t="n"/>
      <c r="Q320" s="188" t="n"/>
      <c r="R320" s="188" t="n"/>
      <c r="S320" s="188" t="n"/>
      <c r="T320" s="189" t="n"/>
      <c r="U320" s="188" t="n"/>
      <c r="V320" s="188" t="n"/>
      <c r="W320" s="188" t="n"/>
      <c r="X320" s="188" t="n"/>
      <c r="Y320" s="188" t="n"/>
      <c r="Z320" s="188" t="n"/>
      <c r="AA320" s="188" t="n"/>
      <c r="AB320" s="188" t="n"/>
      <c r="AC320" s="188" t="n"/>
      <c r="AD320" s="188" t="n"/>
      <c r="AE320" s="188" t="n"/>
      <c r="AT320" s="184" t="inlineStr">
        <is>
          <t>VV</t>
        </is>
      </c>
      <c r="AU320" s="184" t="inlineStr">
        <is>
          <t>2</t>
        </is>
      </c>
      <c r="AV320" s="188" t="inlineStr">
        <is>
          <t>2</t>
        </is>
      </c>
      <c r="AW320" s="188" t="inlineStr">
        <is>
          <t>True</t>
        </is>
      </c>
      <c r="AX320" s="188" t="inlineStr">
        <is>
          <t>0</t>
        </is>
      </c>
      <c r="AY320" s="184" t="inlineStr">
        <is>
          <t>ROZPOCET</t>
        </is>
      </c>
    </row>
    <row r="321" customFormat="1" s="181">
      <c r="A321" s="181" t="n"/>
      <c r="B321" s="177" t="n"/>
      <c r="C321" s="181" t="n"/>
      <c r="D321" s="171" t="inlineStr">
        <is>
          <t>VV</t>
        </is>
      </c>
      <c r="E321" s="178" t="inlineStr"/>
      <c r="F321" s="179" t="inlineStr">
        <is>
          <t>n 1,13 - 1,12</t>
        </is>
      </c>
      <c r="G321" s="181" t="n"/>
      <c r="H321" s="178" t="inlineStr"/>
      <c r="I321" s="181" t="n"/>
      <c r="J321" s="181" t="n"/>
      <c r="K321" s="181" t="n"/>
      <c r="L321" s="177" t="n"/>
      <c r="M321" s="180" t="n"/>
      <c r="N321" s="181" t="n"/>
      <c r="O321" s="181" t="n"/>
      <c r="P321" s="181" t="n"/>
      <c r="Q321" s="181" t="n"/>
      <c r="R321" s="181" t="n"/>
      <c r="S321" s="181" t="n"/>
      <c r="T321" s="182" t="n"/>
      <c r="U321" s="181" t="n"/>
      <c r="V321" s="181" t="n"/>
      <c r="W321" s="181" t="n"/>
      <c r="X321" s="181" t="n"/>
      <c r="Y321" s="181" t="n"/>
      <c r="Z321" s="181" t="n"/>
      <c r="AA321" s="181" t="n"/>
      <c r="AB321" s="181" t="n"/>
      <c r="AC321" s="181" t="n"/>
      <c r="AD321" s="181" t="n"/>
      <c r="AE321" s="181" t="n"/>
      <c r="AT321" s="178" t="inlineStr">
        <is>
          <t>VV</t>
        </is>
      </c>
      <c r="AU321" s="178" t="inlineStr">
        <is>
          <t>2</t>
        </is>
      </c>
      <c r="AV321" s="181" t="inlineStr">
        <is>
          <t>1</t>
        </is>
      </c>
      <c r="AW321" s="181" t="inlineStr">
        <is>
          <t>True</t>
        </is>
      </c>
      <c r="AX321" s="181" t="inlineStr">
        <is>
          <t>0</t>
        </is>
      </c>
      <c r="AY321" s="178" t="inlineStr">
        <is>
          <t>ROZPOCET</t>
        </is>
      </c>
    </row>
    <row r="322" customFormat="1" s="188">
      <c r="A322" s="188" t="n"/>
      <c r="B322" s="183" t="n"/>
      <c r="C322" s="188" t="n"/>
      <c r="D322" s="171" t="inlineStr">
        <is>
          <t>VV</t>
        </is>
      </c>
      <c r="E322" s="184" t="inlineStr"/>
      <c r="F322" s="185" t="inlineStr">
        <is>
          <t>2,50*2,50-0,80*2,00</t>
        </is>
      </c>
      <c r="G322" s="188" t="n"/>
      <c r="H322" s="186" t="n">
        <v>4.65</v>
      </c>
      <c r="I322" s="188" t="n"/>
      <c r="J322" s="188" t="n"/>
      <c r="K322" s="188" t="n"/>
      <c r="L322" s="183" t="n"/>
      <c r="M322" s="187" t="n"/>
      <c r="N322" s="188" t="n"/>
      <c r="O322" s="188" t="n"/>
      <c r="P322" s="188" t="n"/>
      <c r="Q322" s="188" t="n"/>
      <c r="R322" s="188" t="n"/>
      <c r="S322" s="188" t="n"/>
      <c r="T322" s="189" t="n"/>
      <c r="U322" s="188" t="n"/>
      <c r="V322" s="188" t="n"/>
      <c r="W322" s="188" t="n"/>
      <c r="X322" s="188" t="n"/>
      <c r="Y322" s="188" t="n"/>
      <c r="Z322" s="188" t="n"/>
      <c r="AA322" s="188" t="n"/>
      <c r="AB322" s="188" t="n"/>
      <c r="AC322" s="188" t="n"/>
      <c r="AD322" s="188" t="n"/>
      <c r="AE322" s="188" t="n"/>
      <c r="AT322" s="184" t="inlineStr">
        <is>
          <t>VV</t>
        </is>
      </c>
      <c r="AU322" s="184" t="inlineStr">
        <is>
          <t>2</t>
        </is>
      </c>
      <c r="AV322" s="188" t="inlineStr">
        <is>
          <t>2</t>
        </is>
      </c>
      <c r="AW322" s="188" t="inlineStr">
        <is>
          <t>True</t>
        </is>
      </c>
      <c r="AX322" s="188" t="inlineStr">
        <is>
          <t>0</t>
        </is>
      </c>
      <c r="AY322" s="184" t="inlineStr">
        <is>
          <t>ROZPOCET</t>
        </is>
      </c>
    </row>
    <row r="323" customFormat="1" s="181">
      <c r="A323" s="181" t="n"/>
      <c r="B323" s="177" t="n"/>
      <c r="C323" s="181" t="n"/>
      <c r="D323" s="171" t="inlineStr">
        <is>
          <t>VV</t>
        </is>
      </c>
      <c r="E323" s="178" t="inlineStr"/>
      <c r="F323" s="179" t="inlineStr">
        <is>
          <t>m 2,09, 4 - 2,01</t>
        </is>
      </c>
      <c r="G323" s="181" t="n"/>
      <c r="H323" s="178" t="inlineStr"/>
      <c r="I323" s="181" t="n"/>
      <c r="J323" s="181" t="n"/>
      <c r="K323" s="181" t="n"/>
      <c r="L323" s="177" t="n"/>
      <c r="M323" s="180" t="n"/>
      <c r="N323" s="181" t="n"/>
      <c r="O323" s="181" t="n"/>
      <c r="P323" s="181" t="n"/>
      <c r="Q323" s="181" t="n"/>
      <c r="R323" s="181" t="n"/>
      <c r="S323" s="181" t="n"/>
      <c r="T323" s="182" t="n"/>
      <c r="U323" s="181" t="n"/>
      <c r="V323" s="181" t="n"/>
      <c r="W323" s="181" t="n"/>
      <c r="X323" s="181" t="n"/>
      <c r="Y323" s="181" t="n"/>
      <c r="Z323" s="181" t="n"/>
      <c r="AA323" s="181" t="n"/>
      <c r="AB323" s="181" t="n"/>
      <c r="AC323" s="181" t="n"/>
      <c r="AD323" s="181" t="n"/>
      <c r="AE323" s="181" t="n"/>
      <c r="AT323" s="178" t="inlineStr">
        <is>
          <t>VV</t>
        </is>
      </c>
      <c r="AU323" s="178" t="inlineStr">
        <is>
          <t>2</t>
        </is>
      </c>
      <c r="AV323" s="181" t="inlineStr">
        <is>
          <t>1</t>
        </is>
      </c>
      <c r="AW323" s="181" t="inlineStr">
        <is>
          <t>True</t>
        </is>
      </c>
      <c r="AX323" s="181" t="inlineStr">
        <is>
          <t>0</t>
        </is>
      </c>
      <c r="AY323" s="178" t="inlineStr">
        <is>
          <t>ROZPOCET</t>
        </is>
      </c>
    </row>
    <row r="324" customFormat="1" s="188">
      <c r="A324" s="188" t="n"/>
      <c r="B324" s="183" t="n"/>
      <c r="C324" s="188" t="n"/>
      <c r="D324" s="171" t="inlineStr">
        <is>
          <t>VV</t>
        </is>
      </c>
      <c r="E324" s="184" t="inlineStr"/>
      <c r="F324" s="185" t="inlineStr">
        <is>
          <t>0,88*2,01</t>
        </is>
      </c>
      <c r="G324" s="188" t="n"/>
      <c r="H324" s="186" t="n">
        <v>1.769</v>
      </c>
      <c r="I324" s="188" t="n"/>
      <c r="J324" s="188" t="n"/>
      <c r="K324" s="188" t="n"/>
      <c r="L324" s="183" t="n"/>
      <c r="M324" s="187" t="n"/>
      <c r="N324" s="188" t="n"/>
      <c r="O324" s="188" t="n"/>
      <c r="P324" s="188" t="n"/>
      <c r="Q324" s="188" t="n"/>
      <c r="R324" s="188" t="n"/>
      <c r="S324" s="188" t="n"/>
      <c r="T324" s="189" t="n"/>
      <c r="U324" s="188" t="n"/>
      <c r="V324" s="188" t="n"/>
      <c r="W324" s="188" t="n"/>
      <c r="X324" s="188" t="n"/>
      <c r="Y324" s="188" t="n"/>
      <c r="Z324" s="188" t="n"/>
      <c r="AA324" s="188" t="n"/>
      <c r="AB324" s="188" t="n"/>
      <c r="AC324" s="188" t="n"/>
      <c r="AD324" s="188" t="n"/>
      <c r="AE324" s="188" t="n"/>
      <c r="AT324" s="184" t="inlineStr">
        <is>
          <t>VV</t>
        </is>
      </c>
      <c r="AU324" s="184" t="inlineStr">
        <is>
          <t>2</t>
        </is>
      </c>
      <c r="AV324" s="188" t="inlineStr">
        <is>
          <t>2</t>
        </is>
      </c>
      <c r="AW324" s="188" t="inlineStr">
        <is>
          <t>True</t>
        </is>
      </c>
      <c r="AX324" s="188" t="inlineStr">
        <is>
          <t>0</t>
        </is>
      </c>
      <c r="AY324" s="184" t="inlineStr">
        <is>
          <t>ROZPOCET</t>
        </is>
      </c>
    </row>
    <row r="325" customFormat="1" s="181">
      <c r="A325" s="181" t="n"/>
      <c r="B325" s="177" t="n"/>
      <c r="C325" s="181" t="n"/>
      <c r="D325" s="171" t="inlineStr">
        <is>
          <t>VV</t>
        </is>
      </c>
      <c r="E325" s="178" t="inlineStr"/>
      <c r="F325" s="179" t="inlineStr">
        <is>
          <t>m 2,06 - 2,01</t>
        </is>
      </c>
      <c r="G325" s="181" t="n"/>
      <c r="H325" s="178" t="inlineStr"/>
      <c r="I325" s="181" t="n"/>
      <c r="J325" s="181" t="n"/>
      <c r="K325" s="181" t="n"/>
      <c r="L325" s="177" t="n"/>
      <c r="M325" s="180" t="n"/>
      <c r="N325" s="181" t="n"/>
      <c r="O325" s="181" t="n"/>
      <c r="P325" s="181" t="n"/>
      <c r="Q325" s="181" t="n"/>
      <c r="R325" s="181" t="n"/>
      <c r="S325" s="181" t="n"/>
      <c r="T325" s="182" t="n"/>
      <c r="U325" s="181" t="n"/>
      <c r="V325" s="181" t="n"/>
      <c r="W325" s="181" t="n"/>
      <c r="X325" s="181" t="n"/>
      <c r="Y325" s="181" t="n"/>
      <c r="Z325" s="181" t="n"/>
      <c r="AA325" s="181" t="n"/>
      <c r="AB325" s="181" t="n"/>
      <c r="AC325" s="181" t="n"/>
      <c r="AD325" s="181" t="n"/>
      <c r="AE325" s="181" t="n"/>
      <c r="AT325" s="178" t="inlineStr">
        <is>
          <t>VV</t>
        </is>
      </c>
      <c r="AU325" s="178" t="inlineStr">
        <is>
          <t>2</t>
        </is>
      </c>
      <c r="AV325" s="181" t="inlineStr">
        <is>
          <t>1</t>
        </is>
      </c>
      <c r="AW325" s="181" t="inlineStr">
        <is>
          <t>True</t>
        </is>
      </c>
      <c r="AX325" s="181" t="inlineStr">
        <is>
          <t>0</t>
        </is>
      </c>
      <c r="AY325" s="178" t="inlineStr">
        <is>
          <t>ROZPOCET</t>
        </is>
      </c>
    </row>
    <row r="326" customFormat="1" s="188">
      <c r="A326" s="188" t="n"/>
      <c r="B326" s="183" t="n"/>
      <c r="C326" s="188" t="n"/>
      <c r="D326" s="171" t="inlineStr">
        <is>
          <t>VV</t>
        </is>
      </c>
      <c r="E326" s="184" t="inlineStr"/>
      <c r="F326" s="185" t="inlineStr">
        <is>
          <t>0,88*2,05</t>
        </is>
      </c>
      <c r="G326" s="188" t="n"/>
      <c r="H326" s="186" t="n">
        <v>1.804</v>
      </c>
      <c r="I326" s="188" t="n"/>
      <c r="J326" s="188" t="n"/>
      <c r="K326" s="188" t="n"/>
      <c r="L326" s="183" t="n"/>
      <c r="M326" s="187" t="n"/>
      <c r="N326" s="188" t="n"/>
      <c r="O326" s="188" t="n"/>
      <c r="P326" s="188" t="n"/>
      <c r="Q326" s="188" t="n"/>
      <c r="R326" s="188" t="n"/>
      <c r="S326" s="188" t="n"/>
      <c r="T326" s="189" t="n"/>
      <c r="U326" s="188" t="n"/>
      <c r="V326" s="188" t="n"/>
      <c r="W326" s="188" t="n"/>
      <c r="X326" s="188" t="n"/>
      <c r="Y326" s="188" t="n"/>
      <c r="Z326" s="188" t="n"/>
      <c r="AA326" s="188" t="n"/>
      <c r="AB326" s="188" t="n"/>
      <c r="AC326" s="188" t="n"/>
      <c r="AD326" s="188" t="n"/>
      <c r="AE326" s="188" t="n"/>
      <c r="AT326" s="184" t="inlineStr">
        <is>
          <t>VV</t>
        </is>
      </c>
      <c r="AU326" s="184" t="inlineStr">
        <is>
          <t>2</t>
        </is>
      </c>
      <c r="AV326" s="188" t="inlineStr">
        <is>
          <t>2</t>
        </is>
      </c>
      <c r="AW326" s="188" t="inlineStr">
        <is>
          <t>True</t>
        </is>
      </c>
      <c r="AX326" s="188" t="inlineStr">
        <is>
          <t>0</t>
        </is>
      </c>
      <c r="AY326" s="184" t="inlineStr">
        <is>
          <t>ROZPOCET</t>
        </is>
      </c>
    </row>
    <row r="327" customFormat="1" s="195">
      <c r="A327" s="195" t="n"/>
      <c r="B327" s="190" t="n"/>
      <c r="C327" s="195" t="n"/>
      <c r="D327" s="171" t="inlineStr">
        <is>
          <t>VV</t>
        </is>
      </c>
      <c r="E327" s="191" t="inlineStr"/>
      <c r="F327" s="192" t="inlineStr">
        <is>
          <t>Součet</t>
        </is>
      </c>
      <c r="G327" s="195" t="n"/>
      <c r="H327" s="193" t="n">
        <v>12.069</v>
      </c>
      <c r="I327" s="195" t="n"/>
      <c r="J327" s="195" t="n"/>
      <c r="K327" s="195" t="n"/>
      <c r="L327" s="190" t="n"/>
      <c r="M327" s="194" t="n"/>
      <c r="N327" s="195" t="n"/>
      <c r="O327" s="195" t="n"/>
      <c r="P327" s="195" t="n"/>
      <c r="Q327" s="195" t="n"/>
      <c r="R327" s="195" t="n"/>
      <c r="S327" s="195" t="n"/>
      <c r="T327" s="196" t="n"/>
      <c r="U327" s="195" t="n"/>
      <c r="V327" s="195" t="n"/>
      <c r="W327" s="195" t="n"/>
      <c r="X327" s="195" t="n"/>
      <c r="Y327" s="195" t="n"/>
      <c r="Z327" s="195" t="n"/>
      <c r="AA327" s="195" t="n"/>
      <c r="AB327" s="195" t="n"/>
      <c r="AC327" s="195" t="n"/>
      <c r="AD327" s="195" t="n"/>
      <c r="AE327" s="195" t="n"/>
      <c r="AT327" s="191" t="inlineStr">
        <is>
          <t>VV</t>
        </is>
      </c>
      <c r="AU327" s="191" t="inlineStr">
        <is>
          <t>2</t>
        </is>
      </c>
      <c r="AV327" s="195" t="inlineStr">
        <is>
          <t>4</t>
        </is>
      </c>
      <c r="AW327" s="195" t="inlineStr">
        <is>
          <t>True</t>
        </is>
      </c>
      <c r="AX327" s="195" t="inlineStr">
        <is>
          <t>1</t>
        </is>
      </c>
      <c r="AY327" s="191" t="inlineStr">
        <is>
          <t>ROZPOCET</t>
        </is>
      </c>
    </row>
    <row r="328" ht="24.15" customFormat="1" customHeight="1" s="174">
      <c r="A328" s="174" t="n"/>
      <c r="B328" s="158" t="n"/>
      <c r="C328" s="159" t="inlineStr">
        <is>
          <t>21</t>
        </is>
      </c>
      <c r="D328" s="159" t="inlineStr">
        <is>
          <t>K</t>
        </is>
      </c>
      <c r="E328" s="160" t="inlineStr">
        <is>
          <t>342244211</t>
        </is>
      </c>
      <c r="F328" s="161" t="inlineStr">
        <is>
          <t>Příčka z cihel broušených na tenkovrstvou maltu tloušťky 115 mm</t>
        </is>
      </c>
      <c r="G328" s="162" t="inlineStr">
        <is>
          <t>m2</t>
        </is>
      </c>
      <c r="H328" s="163" t="n">
        <v>11.287</v>
      </c>
      <c r="I328" s="164" t="n"/>
      <c r="J328" s="164">
        <f>ROUND(I328*H328,2)</f>
        <v/>
      </c>
      <c r="K328" s="161" t="inlineStr">
        <is>
          <t>CS ÚRS 2026 02</t>
        </is>
      </c>
      <c r="L328" s="48" t="n"/>
      <c r="M328" s="165" t="inlineStr"/>
      <c r="N328" s="166" t="inlineStr">
        <is>
          <t>snížená</t>
        </is>
      </c>
      <c r="O328" s="167" t="n">
        <v>0.6870000000000001</v>
      </c>
      <c r="P328" s="167">
        <f>O328*H328</f>
        <v/>
      </c>
      <c r="Q328" s="167" t="n">
        <v>0.09608</v>
      </c>
      <c r="R328" s="167">
        <f>Q328*H328</f>
        <v/>
      </c>
      <c r="S328" s="167" t="n">
        <v>0</v>
      </c>
      <c r="T328" s="168">
        <f>S328*H328</f>
        <v/>
      </c>
      <c r="U328" s="174" t="n"/>
      <c r="V328" s="174" t="n"/>
      <c r="W328" s="174" t="n"/>
      <c r="X328" s="174" t="n"/>
      <c r="Y328" s="174" t="n"/>
      <c r="Z328" s="174" t="n"/>
      <c r="AA328" s="174" t="n"/>
      <c r="AB328" s="174" t="n"/>
      <c r="AC328" s="174" t="n"/>
      <c r="AD328" s="174" t="n"/>
      <c r="AE328" s="174" t="n"/>
      <c r="AR328" s="169" t="inlineStr">
        <is>
          <t>4</t>
        </is>
      </c>
      <c r="AT328" s="169" t="inlineStr">
        <is>
          <t>K</t>
        </is>
      </c>
      <c r="AU328" s="169" t="inlineStr">
        <is>
          <t>2</t>
        </is>
      </c>
      <c r="AY328" s="19" t="inlineStr">
        <is>
          <t>ROZPOCET</t>
        </is>
      </c>
      <c r="BE328" s="170">
        <f>IF(N328="základní",J328,0)</f>
        <v/>
      </c>
      <c r="BF328" s="170">
        <f>IF(N328="snížená",J328,0)</f>
        <v/>
      </c>
      <c r="BG328" s="170">
        <f>IF(N328="zákl. přenesená",J328,0)</f>
        <v/>
      </c>
      <c r="BH328" s="170">
        <f>IF(N328="sníž. přenesená",J328,0)</f>
        <v/>
      </c>
      <c r="BI328" s="170">
        <f>IF(N328="nulová",J328,0)</f>
        <v/>
      </c>
      <c r="BJ328" s="19" t="inlineStr">
        <is>
          <t>2</t>
        </is>
      </c>
      <c r="BK328" s="170">
        <f>ROUND(I328*H328,2)</f>
        <v/>
      </c>
      <c r="BL328" s="19" t="inlineStr">
        <is>
          <t>4</t>
        </is>
      </c>
      <c r="BM328" s="169" t="inlineStr">
        <is>
          <t>-196837649</t>
        </is>
      </c>
    </row>
    <row r="329" customFormat="1" s="174">
      <c r="A329" s="174" t="n"/>
      <c r="B329" s="48" t="n"/>
      <c r="C329" s="174" t="n"/>
      <c r="D329" s="171" t="inlineStr">
        <is>
          <t>PP</t>
        </is>
      </c>
      <c r="E329" s="174" t="n"/>
      <c r="F329" s="172" t="inlineStr">
        <is>
          <t>Příčky jednoduché z cihel děrovaných broušených na tenkovrstvou maltu, pevnost cihel do P15, tl. příčky 115 mm</t>
        </is>
      </c>
      <c r="G329" s="174" t="n"/>
      <c r="H329" s="174" t="n"/>
      <c r="I329" s="174" t="n"/>
      <c r="J329" s="174" t="n"/>
      <c r="K329" s="174" t="n"/>
      <c r="L329" s="48" t="n"/>
      <c r="M329" s="173" t="n"/>
      <c r="N329" s="174" t="n"/>
      <c r="O329" s="174" t="n"/>
      <c r="P329" s="174" t="n"/>
      <c r="Q329" s="174" t="n"/>
      <c r="R329" s="174" t="n"/>
      <c r="S329" s="174" t="n"/>
      <c r="T329" s="71" t="n"/>
      <c r="U329" s="174" t="n"/>
      <c r="V329" s="174" t="n"/>
      <c r="W329" s="174" t="n"/>
      <c r="X329" s="174" t="n"/>
      <c r="Y329" s="174" t="n"/>
      <c r="Z329" s="174" t="n"/>
      <c r="AA329" s="174" t="n"/>
      <c r="AB329" s="174" t="n"/>
      <c r="AC329" s="174" t="n"/>
      <c r="AD329" s="174" t="n"/>
      <c r="AE329" s="174" t="n"/>
      <c r="AT329" s="19" t="inlineStr">
        <is>
          <t>PP</t>
        </is>
      </c>
      <c r="AU329" s="19" t="inlineStr">
        <is>
          <t>2</t>
        </is>
      </c>
    </row>
    <row r="330" customFormat="1" s="174">
      <c r="A330" s="174" t="n"/>
      <c r="B330" s="48" t="n"/>
      <c r="C330" s="174" t="n"/>
      <c r="D330" s="175" t="inlineStr">
        <is>
          <t>Online PSC</t>
        </is>
      </c>
      <c r="E330" s="174" t="n"/>
      <c r="F330" s="176" t="inlineStr">
        <is>
          <t>https://podminky.urs.cz/item/CS_URS_2026_02/342244211</t>
        </is>
      </c>
      <c r="G330" s="174" t="n"/>
      <c r="H330" s="174" t="n"/>
      <c r="I330" s="174" t="n"/>
      <c r="J330" s="174" t="n"/>
      <c r="K330" s="174" t="n"/>
      <c r="L330" s="48" t="n"/>
      <c r="M330" s="173" t="n"/>
      <c r="N330" s="174" t="n"/>
      <c r="O330" s="174" t="n"/>
      <c r="P330" s="174" t="n"/>
      <c r="Q330" s="174" t="n"/>
      <c r="R330" s="174" t="n"/>
      <c r="S330" s="174" t="n"/>
      <c r="T330" s="71" t="n"/>
      <c r="U330" s="174" t="n"/>
      <c r="V330" s="174" t="n"/>
      <c r="W330" s="174" t="n"/>
      <c r="X330" s="174" t="n"/>
      <c r="Y330" s="174" t="n"/>
      <c r="Z330" s="174" t="n"/>
      <c r="AA330" s="174" t="n"/>
      <c r="AB330" s="174" t="n"/>
      <c r="AC330" s="174" t="n"/>
      <c r="AD330" s="174" t="n"/>
      <c r="AE330" s="174" t="n"/>
      <c r="AT330" s="19" t="inlineStr">
        <is>
          <t>Online PSC</t>
        </is>
      </c>
      <c r="AU330" s="19" t="inlineStr">
        <is>
          <t>2</t>
        </is>
      </c>
    </row>
    <row r="331" customFormat="1" s="181">
      <c r="A331" s="181" t="n"/>
      <c r="B331" s="177" t="n"/>
      <c r="C331" s="181" t="n"/>
      <c r="D331" s="171" t="inlineStr">
        <is>
          <t>VV</t>
        </is>
      </c>
      <c r="E331" s="178" t="inlineStr"/>
      <c r="F331" s="179" t="inlineStr">
        <is>
          <t>příčky v 1. np</t>
        </is>
      </c>
      <c r="G331" s="181" t="n"/>
      <c r="H331" s="178" t="inlineStr"/>
      <c r="I331" s="181" t="n"/>
      <c r="J331" s="181" t="n"/>
      <c r="K331" s="181" t="n"/>
      <c r="L331" s="177" t="n"/>
      <c r="M331" s="180" t="n"/>
      <c r="N331" s="181" t="n"/>
      <c r="O331" s="181" t="n"/>
      <c r="P331" s="181" t="n"/>
      <c r="Q331" s="181" t="n"/>
      <c r="R331" s="181" t="n"/>
      <c r="S331" s="181" t="n"/>
      <c r="T331" s="182" t="n"/>
      <c r="U331" s="181" t="n"/>
      <c r="V331" s="181" t="n"/>
      <c r="W331" s="181" t="n"/>
      <c r="X331" s="181" t="n"/>
      <c r="Y331" s="181" t="n"/>
      <c r="Z331" s="181" t="n"/>
      <c r="AA331" s="181" t="n"/>
      <c r="AB331" s="181" t="n"/>
      <c r="AC331" s="181" t="n"/>
      <c r="AD331" s="181" t="n"/>
      <c r="AE331" s="181" t="n"/>
      <c r="AT331" s="178" t="inlineStr">
        <is>
          <t>VV</t>
        </is>
      </c>
      <c r="AU331" s="178" t="inlineStr">
        <is>
          <t>2</t>
        </is>
      </c>
      <c r="AV331" s="181" t="inlineStr">
        <is>
          <t>1</t>
        </is>
      </c>
      <c r="AW331" s="181" t="inlineStr">
        <is>
          <t>True</t>
        </is>
      </c>
      <c r="AX331" s="181" t="inlineStr">
        <is>
          <t>0</t>
        </is>
      </c>
      <c r="AY331" s="178" t="inlineStr">
        <is>
          <t>ROZPOCET</t>
        </is>
      </c>
    </row>
    <row r="332" customFormat="1" s="181">
      <c r="A332" s="181" t="n"/>
      <c r="B332" s="177" t="n"/>
      <c r="C332" s="181" t="n"/>
      <c r="D332" s="171" t="inlineStr">
        <is>
          <t>VV</t>
        </is>
      </c>
      <c r="E332" s="178" t="inlineStr"/>
      <c r="F332" s="179" t="inlineStr">
        <is>
          <t>m 1,08 - 1,07</t>
        </is>
      </c>
      <c r="G332" s="181" t="n"/>
      <c r="H332" s="178" t="inlineStr"/>
      <c r="I332" s="181" t="n"/>
      <c r="J332" s="181" t="n"/>
      <c r="K332" s="181" t="n"/>
      <c r="L332" s="177" t="n"/>
      <c r="M332" s="180" t="n"/>
      <c r="N332" s="181" t="n"/>
      <c r="O332" s="181" t="n"/>
      <c r="P332" s="181" t="n"/>
      <c r="Q332" s="181" t="n"/>
      <c r="R332" s="181" t="n"/>
      <c r="S332" s="181" t="n"/>
      <c r="T332" s="182" t="n"/>
      <c r="U332" s="181" t="n"/>
      <c r="V332" s="181" t="n"/>
      <c r="W332" s="181" t="n"/>
      <c r="X332" s="181" t="n"/>
      <c r="Y332" s="181" t="n"/>
      <c r="Z332" s="181" t="n"/>
      <c r="AA332" s="181" t="n"/>
      <c r="AB332" s="181" t="n"/>
      <c r="AC332" s="181" t="n"/>
      <c r="AD332" s="181" t="n"/>
      <c r="AE332" s="181" t="n"/>
      <c r="AT332" s="178" t="inlineStr">
        <is>
          <t>VV</t>
        </is>
      </c>
      <c r="AU332" s="178" t="inlineStr">
        <is>
          <t>2</t>
        </is>
      </c>
      <c r="AV332" s="181" t="inlineStr">
        <is>
          <t>1</t>
        </is>
      </c>
      <c r="AW332" s="181" t="inlineStr">
        <is>
          <t>True</t>
        </is>
      </c>
      <c r="AX332" s="181" t="inlineStr">
        <is>
          <t>0</t>
        </is>
      </c>
      <c r="AY332" s="178" t="inlineStr">
        <is>
          <t>ROZPOCET</t>
        </is>
      </c>
    </row>
    <row r="333" customFormat="1" s="188">
      <c r="A333" s="188" t="n"/>
      <c r="B333" s="183" t="n"/>
      <c r="C333" s="188" t="n"/>
      <c r="D333" s="171" t="inlineStr">
        <is>
          <t>VV</t>
        </is>
      </c>
      <c r="E333" s="184" t="inlineStr"/>
      <c r="F333" s="185" t="inlineStr">
        <is>
          <t>3,682*3,50-0,80*2,00</t>
        </is>
      </c>
      <c r="G333" s="188" t="n"/>
      <c r="H333" s="186" t="n">
        <v>11.287</v>
      </c>
      <c r="I333" s="188" t="n"/>
      <c r="J333" s="188" t="n"/>
      <c r="K333" s="188" t="n"/>
      <c r="L333" s="183" t="n"/>
      <c r="M333" s="187" t="n"/>
      <c r="N333" s="188" t="n"/>
      <c r="O333" s="188" t="n"/>
      <c r="P333" s="188" t="n"/>
      <c r="Q333" s="188" t="n"/>
      <c r="R333" s="188" t="n"/>
      <c r="S333" s="188" t="n"/>
      <c r="T333" s="189" t="n"/>
      <c r="U333" s="188" t="n"/>
      <c r="V333" s="188" t="n"/>
      <c r="W333" s="188" t="n"/>
      <c r="X333" s="188" t="n"/>
      <c r="Y333" s="188" t="n"/>
      <c r="Z333" s="188" t="n"/>
      <c r="AA333" s="188" t="n"/>
      <c r="AB333" s="188" t="n"/>
      <c r="AC333" s="188" t="n"/>
      <c r="AD333" s="188" t="n"/>
      <c r="AE333" s="188" t="n"/>
      <c r="AT333" s="184" t="inlineStr">
        <is>
          <t>VV</t>
        </is>
      </c>
      <c r="AU333" s="184" t="inlineStr">
        <is>
          <t>2</t>
        </is>
      </c>
      <c r="AV333" s="188" t="inlineStr">
        <is>
          <t>2</t>
        </is>
      </c>
      <c r="AW333" s="188" t="inlineStr">
        <is>
          <t>True</t>
        </is>
      </c>
      <c r="AX333" s="188" t="inlineStr">
        <is>
          <t>0</t>
        </is>
      </c>
      <c r="AY333" s="184" t="inlineStr">
        <is>
          <t>ROZPOCET</t>
        </is>
      </c>
    </row>
    <row r="334" customFormat="1" s="195">
      <c r="A334" s="195" t="n"/>
      <c r="B334" s="190" t="n"/>
      <c r="C334" s="195" t="n"/>
      <c r="D334" s="171" t="inlineStr">
        <is>
          <t>VV</t>
        </is>
      </c>
      <c r="E334" s="191" t="inlineStr"/>
      <c r="F334" s="192" t="inlineStr">
        <is>
          <t>Součet</t>
        </is>
      </c>
      <c r="G334" s="195" t="n"/>
      <c r="H334" s="193" t="n">
        <v>11.287</v>
      </c>
      <c r="I334" s="195" t="n"/>
      <c r="J334" s="195" t="n"/>
      <c r="K334" s="195" t="n"/>
      <c r="L334" s="190" t="n"/>
      <c r="M334" s="194" t="n"/>
      <c r="N334" s="195" t="n"/>
      <c r="O334" s="195" t="n"/>
      <c r="P334" s="195" t="n"/>
      <c r="Q334" s="195" t="n"/>
      <c r="R334" s="195" t="n"/>
      <c r="S334" s="195" t="n"/>
      <c r="T334" s="196" t="n"/>
      <c r="U334" s="195" t="n"/>
      <c r="V334" s="195" t="n"/>
      <c r="W334" s="195" t="n"/>
      <c r="X334" s="195" t="n"/>
      <c r="Y334" s="195" t="n"/>
      <c r="Z334" s="195" t="n"/>
      <c r="AA334" s="195" t="n"/>
      <c r="AB334" s="195" t="n"/>
      <c r="AC334" s="195" t="n"/>
      <c r="AD334" s="195" t="n"/>
      <c r="AE334" s="195" t="n"/>
      <c r="AT334" s="191" t="inlineStr">
        <is>
          <t>VV</t>
        </is>
      </c>
      <c r="AU334" s="191" t="inlineStr">
        <is>
          <t>2</t>
        </is>
      </c>
      <c r="AV334" s="195" t="inlineStr">
        <is>
          <t>4</t>
        </is>
      </c>
      <c r="AW334" s="195" t="inlineStr">
        <is>
          <t>True</t>
        </is>
      </c>
      <c r="AX334" s="195" t="inlineStr">
        <is>
          <t>1</t>
        </is>
      </c>
      <c r="AY334" s="191" t="inlineStr">
        <is>
          <t>ROZPOCET</t>
        </is>
      </c>
    </row>
    <row r="335" ht="24.15" customFormat="1" customHeight="1" s="174">
      <c r="A335" s="174" t="n"/>
      <c r="B335" s="158" t="n"/>
      <c r="C335" s="159" t="inlineStr">
        <is>
          <t>22</t>
        </is>
      </c>
      <c r="D335" s="159" t="inlineStr">
        <is>
          <t>K</t>
        </is>
      </c>
      <c r="E335" s="160" t="inlineStr">
        <is>
          <t>342244221</t>
        </is>
      </c>
      <c r="F335" s="161" t="inlineStr">
        <is>
          <t>Příčka z cihel broušených na tenkovrstvou maltu tloušťky 140 mm</t>
        </is>
      </c>
      <c r="G335" s="162" t="inlineStr">
        <is>
          <t>m2</t>
        </is>
      </c>
      <c r="H335" s="163" t="n">
        <v>29.101</v>
      </c>
      <c r="I335" s="164" t="n"/>
      <c r="J335" s="164">
        <f>ROUND(I335*H335,2)</f>
        <v/>
      </c>
      <c r="K335" s="161" t="inlineStr">
        <is>
          <t>CS ÚRS 2026 02</t>
        </is>
      </c>
      <c r="L335" s="48" t="n"/>
      <c r="M335" s="165" t="inlineStr"/>
      <c r="N335" s="166" t="inlineStr">
        <is>
          <t>snížená</t>
        </is>
      </c>
      <c r="O335" s="167" t="n">
        <v>0.715</v>
      </c>
      <c r="P335" s="167">
        <f>O335*H335</f>
        <v/>
      </c>
      <c r="Q335" s="167" t="n">
        <v>0.11586</v>
      </c>
      <c r="R335" s="167">
        <f>Q335*H335</f>
        <v/>
      </c>
      <c r="S335" s="167" t="n">
        <v>0</v>
      </c>
      <c r="T335" s="168">
        <f>S335*H335</f>
        <v/>
      </c>
      <c r="U335" s="174" t="n"/>
      <c r="V335" s="174" t="n"/>
      <c r="W335" s="174" t="n"/>
      <c r="X335" s="174" t="n"/>
      <c r="Y335" s="174" t="n"/>
      <c r="Z335" s="174" t="n"/>
      <c r="AA335" s="174" t="n"/>
      <c r="AB335" s="174" t="n"/>
      <c r="AC335" s="174" t="n"/>
      <c r="AD335" s="174" t="n"/>
      <c r="AE335" s="174" t="n"/>
      <c r="AR335" s="169" t="inlineStr">
        <is>
          <t>4</t>
        </is>
      </c>
      <c r="AT335" s="169" t="inlineStr">
        <is>
          <t>K</t>
        </is>
      </c>
      <c r="AU335" s="169" t="inlineStr">
        <is>
          <t>2</t>
        </is>
      </c>
      <c r="AY335" s="19" t="inlineStr">
        <is>
          <t>ROZPOCET</t>
        </is>
      </c>
      <c r="BE335" s="170">
        <f>IF(N335="základní",J335,0)</f>
        <v/>
      </c>
      <c r="BF335" s="170">
        <f>IF(N335="snížená",J335,0)</f>
        <v/>
      </c>
      <c r="BG335" s="170">
        <f>IF(N335="zákl. přenesená",J335,0)</f>
        <v/>
      </c>
      <c r="BH335" s="170">
        <f>IF(N335="sníž. přenesená",J335,0)</f>
        <v/>
      </c>
      <c r="BI335" s="170">
        <f>IF(N335="nulová",J335,0)</f>
        <v/>
      </c>
      <c r="BJ335" s="19" t="inlineStr">
        <is>
          <t>2</t>
        </is>
      </c>
      <c r="BK335" s="170">
        <f>ROUND(I335*H335,2)</f>
        <v/>
      </c>
      <c r="BL335" s="19" t="inlineStr">
        <is>
          <t>4</t>
        </is>
      </c>
      <c r="BM335" s="169" t="inlineStr">
        <is>
          <t>-326012227</t>
        </is>
      </c>
    </row>
    <row r="336" customFormat="1" s="174">
      <c r="A336" s="174" t="n"/>
      <c r="B336" s="48" t="n"/>
      <c r="C336" s="174" t="n"/>
      <c r="D336" s="171" t="inlineStr">
        <is>
          <t>PP</t>
        </is>
      </c>
      <c r="E336" s="174" t="n"/>
      <c r="F336" s="172" t="inlineStr">
        <is>
          <t>Příčky jednoduché z cihel děrovaných broušených na tenkovrstvou maltu, pevnost cihel do P15, tl. příčky 140 mm</t>
        </is>
      </c>
      <c r="G336" s="174" t="n"/>
      <c r="H336" s="174" t="n"/>
      <c r="I336" s="174" t="n"/>
      <c r="J336" s="174" t="n"/>
      <c r="K336" s="174" t="n"/>
      <c r="L336" s="48" t="n"/>
      <c r="M336" s="173" t="n"/>
      <c r="N336" s="174" t="n"/>
      <c r="O336" s="174" t="n"/>
      <c r="P336" s="174" t="n"/>
      <c r="Q336" s="174" t="n"/>
      <c r="R336" s="174" t="n"/>
      <c r="S336" s="174" t="n"/>
      <c r="T336" s="71" t="n"/>
      <c r="U336" s="174" t="n"/>
      <c r="V336" s="174" t="n"/>
      <c r="W336" s="174" t="n"/>
      <c r="X336" s="174" t="n"/>
      <c r="Y336" s="174" t="n"/>
      <c r="Z336" s="174" t="n"/>
      <c r="AA336" s="174" t="n"/>
      <c r="AB336" s="174" t="n"/>
      <c r="AC336" s="174" t="n"/>
      <c r="AD336" s="174" t="n"/>
      <c r="AE336" s="174" t="n"/>
      <c r="AT336" s="19" t="inlineStr">
        <is>
          <t>PP</t>
        </is>
      </c>
      <c r="AU336" s="19" t="inlineStr">
        <is>
          <t>2</t>
        </is>
      </c>
    </row>
    <row r="337" customFormat="1" s="174">
      <c r="A337" s="174" t="n"/>
      <c r="B337" s="48" t="n"/>
      <c r="C337" s="174" t="n"/>
      <c r="D337" s="175" t="inlineStr">
        <is>
          <t>Online PSC</t>
        </is>
      </c>
      <c r="E337" s="174" t="n"/>
      <c r="F337" s="176" t="inlineStr">
        <is>
          <t>https://podminky.urs.cz/item/CS_URS_2026_02/342244221</t>
        </is>
      </c>
      <c r="G337" s="174" t="n"/>
      <c r="H337" s="174" t="n"/>
      <c r="I337" s="174" t="n"/>
      <c r="J337" s="174" t="n"/>
      <c r="K337" s="174" t="n"/>
      <c r="L337" s="48" t="n"/>
      <c r="M337" s="173" t="n"/>
      <c r="N337" s="174" t="n"/>
      <c r="O337" s="174" t="n"/>
      <c r="P337" s="174" t="n"/>
      <c r="Q337" s="174" t="n"/>
      <c r="R337" s="174" t="n"/>
      <c r="S337" s="174" t="n"/>
      <c r="T337" s="71" t="n"/>
      <c r="U337" s="174" t="n"/>
      <c r="V337" s="174" t="n"/>
      <c r="W337" s="174" t="n"/>
      <c r="X337" s="174" t="n"/>
      <c r="Y337" s="174" t="n"/>
      <c r="Z337" s="174" t="n"/>
      <c r="AA337" s="174" t="n"/>
      <c r="AB337" s="174" t="n"/>
      <c r="AC337" s="174" t="n"/>
      <c r="AD337" s="174" t="n"/>
      <c r="AE337" s="174" t="n"/>
      <c r="AT337" s="19" t="inlineStr">
        <is>
          <t>Online PSC</t>
        </is>
      </c>
      <c r="AU337" s="19" t="inlineStr">
        <is>
          <t>2</t>
        </is>
      </c>
    </row>
    <row r="338" customFormat="1" s="181">
      <c r="A338" s="181" t="n"/>
      <c r="B338" s="177" t="n"/>
      <c r="C338" s="181" t="n"/>
      <c r="D338" s="171" t="inlineStr">
        <is>
          <t>VV</t>
        </is>
      </c>
      <c r="E338" s="178" t="inlineStr"/>
      <c r="F338" s="179" t="inlineStr">
        <is>
          <t>příčky v 1. np</t>
        </is>
      </c>
      <c r="G338" s="181" t="n"/>
      <c r="H338" s="178" t="inlineStr"/>
      <c r="I338" s="181" t="n"/>
      <c r="J338" s="181" t="n"/>
      <c r="K338" s="181" t="n"/>
      <c r="L338" s="177" t="n"/>
      <c r="M338" s="180" t="n"/>
      <c r="N338" s="181" t="n"/>
      <c r="O338" s="181" t="n"/>
      <c r="P338" s="181" t="n"/>
      <c r="Q338" s="181" t="n"/>
      <c r="R338" s="181" t="n"/>
      <c r="S338" s="181" t="n"/>
      <c r="T338" s="182" t="n"/>
      <c r="U338" s="181" t="n"/>
      <c r="V338" s="181" t="n"/>
      <c r="W338" s="181" t="n"/>
      <c r="X338" s="181" t="n"/>
      <c r="Y338" s="181" t="n"/>
      <c r="Z338" s="181" t="n"/>
      <c r="AA338" s="181" t="n"/>
      <c r="AB338" s="181" t="n"/>
      <c r="AC338" s="181" t="n"/>
      <c r="AD338" s="181" t="n"/>
      <c r="AE338" s="181" t="n"/>
      <c r="AT338" s="178" t="inlineStr">
        <is>
          <t>VV</t>
        </is>
      </c>
      <c r="AU338" s="178" t="inlineStr">
        <is>
          <t>2</t>
        </is>
      </c>
      <c r="AV338" s="181" t="inlineStr">
        <is>
          <t>1</t>
        </is>
      </c>
      <c r="AW338" s="181" t="inlineStr">
        <is>
          <t>True</t>
        </is>
      </c>
      <c r="AX338" s="181" t="inlineStr">
        <is>
          <t>0</t>
        </is>
      </c>
      <c r="AY338" s="178" t="inlineStr">
        <is>
          <t>ROZPOCET</t>
        </is>
      </c>
    </row>
    <row r="339" customFormat="1" s="181">
      <c r="A339" s="181" t="n"/>
      <c r="B339" s="177" t="n"/>
      <c r="C339" s="181" t="n"/>
      <c r="D339" s="171" t="inlineStr">
        <is>
          <t>VV</t>
        </is>
      </c>
      <c r="E339" s="178" t="inlineStr"/>
      <c r="F339" s="179" t="inlineStr">
        <is>
          <t>m 1,01 - 1,02</t>
        </is>
      </c>
      <c r="G339" s="181" t="n"/>
      <c r="H339" s="178" t="inlineStr"/>
      <c r="I339" s="181" t="n"/>
      <c r="J339" s="181" t="n"/>
      <c r="K339" s="181" t="n"/>
      <c r="L339" s="177" t="n"/>
      <c r="M339" s="180" t="n"/>
      <c r="N339" s="181" t="n"/>
      <c r="O339" s="181" t="n"/>
      <c r="P339" s="181" t="n"/>
      <c r="Q339" s="181" t="n"/>
      <c r="R339" s="181" t="n"/>
      <c r="S339" s="181" t="n"/>
      <c r="T339" s="182" t="n"/>
      <c r="U339" s="181" t="n"/>
      <c r="V339" s="181" t="n"/>
      <c r="W339" s="181" t="n"/>
      <c r="X339" s="181" t="n"/>
      <c r="Y339" s="181" t="n"/>
      <c r="Z339" s="181" t="n"/>
      <c r="AA339" s="181" t="n"/>
      <c r="AB339" s="181" t="n"/>
      <c r="AC339" s="181" t="n"/>
      <c r="AD339" s="181" t="n"/>
      <c r="AE339" s="181" t="n"/>
      <c r="AT339" s="178" t="inlineStr">
        <is>
          <t>VV</t>
        </is>
      </c>
      <c r="AU339" s="178" t="inlineStr">
        <is>
          <t>2</t>
        </is>
      </c>
      <c r="AV339" s="181" t="inlineStr">
        <is>
          <t>1</t>
        </is>
      </c>
      <c r="AW339" s="181" t="inlineStr">
        <is>
          <t>True</t>
        </is>
      </c>
      <c r="AX339" s="181" t="inlineStr">
        <is>
          <t>0</t>
        </is>
      </c>
      <c r="AY339" s="178" t="inlineStr">
        <is>
          <t>ROZPOCET</t>
        </is>
      </c>
    </row>
    <row r="340" customFormat="1" s="188">
      <c r="A340" s="188" t="n"/>
      <c r="B340" s="183" t="n"/>
      <c r="C340" s="188" t="n"/>
      <c r="D340" s="171" t="inlineStr">
        <is>
          <t>VV</t>
        </is>
      </c>
      <c r="E340" s="184" t="inlineStr"/>
      <c r="F340" s="185" t="inlineStr">
        <is>
          <t>2,39*3,50-0,90*2,00</t>
        </is>
      </c>
      <c r="G340" s="188" t="n"/>
      <c r="H340" s="186" t="n">
        <v>6.565</v>
      </c>
      <c r="I340" s="188" t="n"/>
      <c r="J340" s="188" t="n"/>
      <c r="K340" s="188" t="n"/>
      <c r="L340" s="183" t="n"/>
      <c r="M340" s="187" t="n"/>
      <c r="N340" s="188" t="n"/>
      <c r="O340" s="188" t="n"/>
      <c r="P340" s="188" t="n"/>
      <c r="Q340" s="188" t="n"/>
      <c r="R340" s="188" t="n"/>
      <c r="S340" s="188" t="n"/>
      <c r="T340" s="189" t="n"/>
      <c r="U340" s="188" t="n"/>
      <c r="V340" s="188" t="n"/>
      <c r="W340" s="188" t="n"/>
      <c r="X340" s="188" t="n"/>
      <c r="Y340" s="188" t="n"/>
      <c r="Z340" s="188" t="n"/>
      <c r="AA340" s="188" t="n"/>
      <c r="AB340" s="188" t="n"/>
      <c r="AC340" s="188" t="n"/>
      <c r="AD340" s="188" t="n"/>
      <c r="AE340" s="188" t="n"/>
      <c r="AT340" s="184" t="inlineStr">
        <is>
          <t>VV</t>
        </is>
      </c>
      <c r="AU340" s="184" t="inlineStr">
        <is>
          <t>2</t>
        </is>
      </c>
      <c r="AV340" s="188" t="inlineStr">
        <is>
          <t>2</t>
        </is>
      </c>
      <c r="AW340" s="188" t="inlineStr">
        <is>
          <t>True</t>
        </is>
      </c>
      <c r="AX340" s="188" t="inlineStr">
        <is>
          <t>0</t>
        </is>
      </c>
      <c r="AY340" s="184" t="inlineStr">
        <is>
          <t>ROZPOCET</t>
        </is>
      </c>
    </row>
    <row r="341" customFormat="1" s="181">
      <c r="A341" s="181" t="n"/>
      <c r="B341" s="177" t="n"/>
      <c r="C341" s="181" t="n"/>
      <c r="D341" s="171" t="inlineStr">
        <is>
          <t>VV</t>
        </is>
      </c>
      <c r="E341" s="178" t="inlineStr"/>
      <c r="F341" s="179" t="inlineStr">
        <is>
          <t>m 1,03 - 1,04</t>
        </is>
      </c>
      <c r="G341" s="181" t="n"/>
      <c r="H341" s="178" t="inlineStr"/>
      <c r="I341" s="181" t="n"/>
      <c r="J341" s="181" t="n"/>
      <c r="K341" s="181" t="n"/>
      <c r="L341" s="177" t="n"/>
      <c r="M341" s="180" t="n"/>
      <c r="N341" s="181" t="n"/>
      <c r="O341" s="181" t="n"/>
      <c r="P341" s="181" t="n"/>
      <c r="Q341" s="181" t="n"/>
      <c r="R341" s="181" t="n"/>
      <c r="S341" s="181" t="n"/>
      <c r="T341" s="182" t="n"/>
      <c r="U341" s="181" t="n"/>
      <c r="V341" s="181" t="n"/>
      <c r="W341" s="181" t="n"/>
      <c r="X341" s="181" t="n"/>
      <c r="Y341" s="181" t="n"/>
      <c r="Z341" s="181" t="n"/>
      <c r="AA341" s="181" t="n"/>
      <c r="AB341" s="181" t="n"/>
      <c r="AC341" s="181" t="n"/>
      <c r="AD341" s="181" t="n"/>
      <c r="AE341" s="181" t="n"/>
      <c r="AT341" s="178" t="inlineStr">
        <is>
          <t>VV</t>
        </is>
      </c>
      <c r="AU341" s="178" t="inlineStr">
        <is>
          <t>2</t>
        </is>
      </c>
      <c r="AV341" s="181" t="inlineStr">
        <is>
          <t>1</t>
        </is>
      </c>
      <c r="AW341" s="181" t="inlineStr">
        <is>
          <t>True</t>
        </is>
      </c>
      <c r="AX341" s="181" t="inlineStr">
        <is>
          <t>0</t>
        </is>
      </c>
      <c r="AY341" s="178" t="inlineStr">
        <is>
          <t>ROZPOCET</t>
        </is>
      </c>
    </row>
    <row r="342" customFormat="1" s="188">
      <c r="A342" s="188" t="n"/>
      <c r="B342" s="183" t="n"/>
      <c r="C342" s="188" t="n"/>
      <c r="D342" s="171" t="inlineStr">
        <is>
          <t>VV</t>
        </is>
      </c>
      <c r="E342" s="184" t="inlineStr"/>
      <c r="F342" s="185" t="inlineStr">
        <is>
          <t>3,228*3,50-0,70*2,00</t>
        </is>
      </c>
      <c r="G342" s="188" t="n"/>
      <c r="H342" s="186" t="n">
        <v>9.898</v>
      </c>
      <c r="I342" s="188" t="n"/>
      <c r="J342" s="188" t="n"/>
      <c r="K342" s="188" t="n"/>
      <c r="L342" s="183" t="n"/>
      <c r="M342" s="187" t="n"/>
      <c r="N342" s="188" t="n"/>
      <c r="O342" s="188" t="n"/>
      <c r="P342" s="188" t="n"/>
      <c r="Q342" s="188" t="n"/>
      <c r="R342" s="188" t="n"/>
      <c r="S342" s="188" t="n"/>
      <c r="T342" s="189" t="n"/>
      <c r="U342" s="188" t="n"/>
      <c r="V342" s="188" t="n"/>
      <c r="W342" s="188" t="n"/>
      <c r="X342" s="188" t="n"/>
      <c r="Y342" s="188" t="n"/>
      <c r="Z342" s="188" t="n"/>
      <c r="AA342" s="188" t="n"/>
      <c r="AB342" s="188" t="n"/>
      <c r="AC342" s="188" t="n"/>
      <c r="AD342" s="188" t="n"/>
      <c r="AE342" s="188" t="n"/>
      <c r="AT342" s="184" t="inlineStr">
        <is>
          <t>VV</t>
        </is>
      </c>
      <c r="AU342" s="184" t="inlineStr">
        <is>
          <t>2</t>
        </is>
      </c>
      <c r="AV342" s="188" t="inlineStr">
        <is>
          <t>2</t>
        </is>
      </c>
      <c r="AW342" s="188" t="inlineStr">
        <is>
          <t>True</t>
        </is>
      </c>
      <c r="AX342" s="188" t="inlineStr">
        <is>
          <t>0</t>
        </is>
      </c>
      <c r="AY342" s="184" t="inlineStr">
        <is>
          <t>ROZPOCET</t>
        </is>
      </c>
    </row>
    <row r="343" customFormat="1" s="181">
      <c r="A343" s="181" t="n"/>
      <c r="B343" s="177" t="n"/>
      <c r="C343" s="181" t="n"/>
      <c r="D343" s="171" t="inlineStr">
        <is>
          <t>VV</t>
        </is>
      </c>
      <c r="E343" s="178" t="inlineStr"/>
      <c r="F343" s="179" t="inlineStr">
        <is>
          <t>m 1,06 - 1,05</t>
        </is>
      </c>
      <c r="G343" s="181" t="n"/>
      <c r="H343" s="178" t="inlineStr"/>
      <c r="I343" s="181" t="n"/>
      <c r="J343" s="181" t="n"/>
      <c r="K343" s="181" t="n"/>
      <c r="L343" s="177" t="n"/>
      <c r="M343" s="180" t="n"/>
      <c r="N343" s="181" t="n"/>
      <c r="O343" s="181" t="n"/>
      <c r="P343" s="181" t="n"/>
      <c r="Q343" s="181" t="n"/>
      <c r="R343" s="181" t="n"/>
      <c r="S343" s="181" t="n"/>
      <c r="T343" s="182" t="n"/>
      <c r="U343" s="181" t="n"/>
      <c r="V343" s="181" t="n"/>
      <c r="W343" s="181" t="n"/>
      <c r="X343" s="181" t="n"/>
      <c r="Y343" s="181" t="n"/>
      <c r="Z343" s="181" t="n"/>
      <c r="AA343" s="181" t="n"/>
      <c r="AB343" s="181" t="n"/>
      <c r="AC343" s="181" t="n"/>
      <c r="AD343" s="181" t="n"/>
      <c r="AE343" s="181" t="n"/>
      <c r="AT343" s="178" t="inlineStr">
        <is>
          <t>VV</t>
        </is>
      </c>
      <c r="AU343" s="178" t="inlineStr">
        <is>
          <t>2</t>
        </is>
      </c>
      <c r="AV343" s="181" t="inlineStr">
        <is>
          <t>1</t>
        </is>
      </c>
      <c r="AW343" s="181" t="inlineStr">
        <is>
          <t>True</t>
        </is>
      </c>
      <c r="AX343" s="181" t="inlineStr">
        <is>
          <t>0</t>
        </is>
      </c>
      <c r="AY343" s="178" t="inlineStr">
        <is>
          <t>ROZPOCET</t>
        </is>
      </c>
    </row>
    <row r="344" customFormat="1" s="188">
      <c r="A344" s="188" t="n"/>
      <c r="B344" s="183" t="n"/>
      <c r="C344" s="188" t="n"/>
      <c r="D344" s="171" t="inlineStr">
        <is>
          <t>VV</t>
        </is>
      </c>
      <c r="E344" s="184" t="inlineStr"/>
      <c r="F344" s="185" t="inlineStr">
        <is>
          <t>4,068*3,50-0,80*2,00</t>
        </is>
      </c>
      <c r="G344" s="188" t="n"/>
      <c r="H344" s="186" t="n">
        <v>12.638</v>
      </c>
      <c r="I344" s="188" t="n"/>
      <c r="J344" s="188" t="n"/>
      <c r="K344" s="188" t="n"/>
      <c r="L344" s="183" t="n"/>
      <c r="M344" s="187" t="n"/>
      <c r="N344" s="188" t="n"/>
      <c r="O344" s="188" t="n"/>
      <c r="P344" s="188" t="n"/>
      <c r="Q344" s="188" t="n"/>
      <c r="R344" s="188" t="n"/>
      <c r="S344" s="188" t="n"/>
      <c r="T344" s="189" t="n"/>
      <c r="U344" s="188" t="n"/>
      <c r="V344" s="188" t="n"/>
      <c r="W344" s="188" t="n"/>
      <c r="X344" s="188" t="n"/>
      <c r="Y344" s="188" t="n"/>
      <c r="Z344" s="188" t="n"/>
      <c r="AA344" s="188" t="n"/>
      <c r="AB344" s="188" t="n"/>
      <c r="AC344" s="188" t="n"/>
      <c r="AD344" s="188" t="n"/>
      <c r="AE344" s="188" t="n"/>
      <c r="AT344" s="184" t="inlineStr">
        <is>
          <t>VV</t>
        </is>
      </c>
      <c r="AU344" s="184" t="inlineStr">
        <is>
          <t>2</t>
        </is>
      </c>
      <c r="AV344" s="188" t="inlineStr">
        <is>
          <t>2</t>
        </is>
      </c>
      <c r="AW344" s="188" t="inlineStr">
        <is>
          <t>True</t>
        </is>
      </c>
      <c r="AX344" s="188" t="inlineStr">
        <is>
          <t>0</t>
        </is>
      </c>
      <c r="AY344" s="184" t="inlineStr">
        <is>
          <t>ROZPOCET</t>
        </is>
      </c>
    </row>
    <row r="345" customFormat="1" s="195">
      <c r="A345" s="195" t="n"/>
      <c r="B345" s="190" t="n"/>
      <c r="C345" s="195" t="n"/>
      <c r="D345" s="171" t="inlineStr">
        <is>
          <t>VV</t>
        </is>
      </c>
      <c r="E345" s="191" t="inlineStr"/>
      <c r="F345" s="192" t="inlineStr">
        <is>
          <t>Součet</t>
        </is>
      </c>
      <c r="G345" s="195" t="n"/>
      <c r="H345" s="193" t="n">
        <v>29.101</v>
      </c>
      <c r="I345" s="195" t="n"/>
      <c r="J345" s="195" t="n"/>
      <c r="K345" s="195" t="n"/>
      <c r="L345" s="190" t="n"/>
      <c r="M345" s="194" t="n"/>
      <c r="N345" s="195" t="n"/>
      <c r="O345" s="195" t="n"/>
      <c r="P345" s="195" t="n"/>
      <c r="Q345" s="195" t="n"/>
      <c r="R345" s="195" t="n"/>
      <c r="S345" s="195" t="n"/>
      <c r="T345" s="196" t="n"/>
      <c r="U345" s="195" t="n"/>
      <c r="V345" s="195" t="n"/>
      <c r="W345" s="195" t="n"/>
      <c r="X345" s="195" t="n"/>
      <c r="Y345" s="195" t="n"/>
      <c r="Z345" s="195" t="n"/>
      <c r="AA345" s="195" t="n"/>
      <c r="AB345" s="195" t="n"/>
      <c r="AC345" s="195" t="n"/>
      <c r="AD345" s="195" t="n"/>
      <c r="AE345" s="195" t="n"/>
      <c r="AT345" s="191" t="inlineStr">
        <is>
          <t>VV</t>
        </is>
      </c>
      <c r="AU345" s="191" t="inlineStr">
        <is>
          <t>2</t>
        </is>
      </c>
      <c r="AV345" s="195" t="inlineStr">
        <is>
          <t>4</t>
        </is>
      </c>
      <c r="AW345" s="195" t="inlineStr">
        <is>
          <t>True</t>
        </is>
      </c>
      <c r="AX345" s="195" t="inlineStr">
        <is>
          <t>1</t>
        </is>
      </c>
      <c r="AY345" s="191" t="inlineStr">
        <is>
          <t>ROZPOCET</t>
        </is>
      </c>
    </row>
    <row r="346" ht="24.15" customFormat="1" customHeight="1" s="174">
      <c r="A346" s="174" t="n"/>
      <c r="B346" s="158" t="n"/>
      <c r="C346" s="159" t="inlineStr">
        <is>
          <t>23</t>
        </is>
      </c>
      <c r="D346" s="159" t="inlineStr">
        <is>
          <t>K</t>
        </is>
      </c>
      <c r="E346" s="160" t="inlineStr">
        <is>
          <t>342291112</t>
        </is>
      </c>
      <c r="F346" s="161" t="inlineStr">
        <is>
          <t>Ukotvení příček montážní polyuretanovou pěnou tl příčky přes 100 mm</t>
        </is>
      </c>
      <c r="G346" s="162" t="inlineStr">
        <is>
          <t>m</t>
        </is>
      </c>
      <c r="H346" s="163" t="n">
        <v>17.424</v>
      </c>
      <c r="I346" s="164" t="n"/>
      <c r="J346" s="164">
        <f>ROUND(I346*H346,2)</f>
        <v/>
      </c>
      <c r="K346" s="161" t="inlineStr">
        <is>
          <t>CS ÚRS 2026 02</t>
        </is>
      </c>
      <c r="L346" s="48" t="n"/>
      <c r="M346" s="165" t="inlineStr"/>
      <c r="N346" s="166" t="inlineStr">
        <is>
          <t>snížená</t>
        </is>
      </c>
      <c r="O346" s="167" t="n">
        <v>0.18</v>
      </c>
      <c r="P346" s="167">
        <f>O346*H346</f>
        <v/>
      </c>
      <c r="Q346" s="167" t="n">
        <v>0.00012</v>
      </c>
      <c r="R346" s="167">
        <f>Q346*H346</f>
        <v/>
      </c>
      <c r="S346" s="167" t="n">
        <v>0</v>
      </c>
      <c r="T346" s="168">
        <f>S346*H346</f>
        <v/>
      </c>
      <c r="U346" s="174" t="n"/>
      <c r="V346" s="174" t="n"/>
      <c r="W346" s="174" t="n"/>
      <c r="X346" s="174" t="n"/>
      <c r="Y346" s="174" t="n"/>
      <c r="Z346" s="174" t="n"/>
      <c r="AA346" s="174" t="n"/>
      <c r="AB346" s="174" t="n"/>
      <c r="AC346" s="174" t="n"/>
      <c r="AD346" s="174" t="n"/>
      <c r="AE346" s="174" t="n"/>
      <c r="AR346" s="169" t="inlineStr">
        <is>
          <t>4</t>
        </is>
      </c>
      <c r="AT346" s="169" t="inlineStr">
        <is>
          <t>K</t>
        </is>
      </c>
      <c r="AU346" s="169" t="inlineStr">
        <is>
          <t>2</t>
        </is>
      </c>
      <c r="AY346" s="19" t="inlineStr">
        <is>
          <t>ROZPOCET</t>
        </is>
      </c>
      <c r="BE346" s="170">
        <f>IF(N346="základní",J346,0)</f>
        <v/>
      </c>
      <c r="BF346" s="170">
        <f>IF(N346="snížená",J346,0)</f>
        <v/>
      </c>
      <c r="BG346" s="170">
        <f>IF(N346="zákl. přenesená",J346,0)</f>
        <v/>
      </c>
      <c r="BH346" s="170">
        <f>IF(N346="sníž. přenesená",J346,0)</f>
        <v/>
      </c>
      <c r="BI346" s="170">
        <f>IF(N346="nulová",J346,0)</f>
        <v/>
      </c>
      <c r="BJ346" s="19" t="inlineStr">
        <is>
          <t>2</t>
        </is>
      </c>
      <c r="BK346" s="170">
        <f>ROUND(I346*H346,2)</f>
        <v/>
      </c>
      <c r="BL346" s="19" t="inlineStr">
        <is>
          <t>4</t>
        </is>
      </c>
      <c r="BM346" s="169" t="inlineStr">
        <is>
          <t>-595925022</t>
        </is>
      </c>
    </row>
    <row r="347" customFormat="1" s="174">
      <c r="A347" s="174" t="n"/>
      <c r="B347" s="48" t="n"/>
      <c r="C347" s="174" t="n"/>
      <c r="D347" s="171" t="inlineStr">
        <is>
          <t>PP</t>
        </is>
      </c>
      <c r="E347" s="174" t="n"/>
      <c r="F347" s="172" t="inlineStr">
        <is>
          <t>Ukotvení příček polyuretanovou pěnou, tl. příčky přes 100 mm</t>
        </is>
      </c>
      <c r="G347" s="174" t="n"/>
      <c r="H347" s="174" t="n"/>
      <c r="I347" s="174" t="n"/>
      <c r="J347" s="174" t="n"/>
      <c r="K347" s="174" t="n"/>
      <c r="L347" s="48" t="n"/>
      <c r="M347" s="173" t="n"/>
      <c r="N347" s="174" t="n"/>
      <c r="O347" s="174" t="n"/>
      <c r="P347" s="174" t="n"/>
      <c r="Q347" s="174" t="n"/>
      <c r="R347" s="174" t="n"/>
      <c r="S347" s="174" t="n"/>
      <c r="T347" s="71" t="n"/>
      <c r="U347" s="174" t="n"/>
      <c r="V347" s="174" t="n"/>
      <c r="W347" s="174" t="n"/>
      <c r="X347" s="174" t="n"/>
      <c r="Y347" s="174" t="n"/>
      <c r="Z347" s="174" t="n"/>
      <c r="AA347" s="174" t="n"/>
      <c r="AB347" s="174" t="n"/>
      <c r="AC347" s="174" t="n"/>
      <c r="AD347" s="174" t="n"/>
      <c r="AE347" s="174" t="n"/>
      <c r="AT347" s="19" t="inlineStr">
        <is>
          <t>PP</t>
        </is>
      </c>
      <c r="AU347" s="19" t="inlineStr">
        <is>
          <t>2</t>
        </is>
      </c>
    </row>
    <row r="348" customFormat="1" s="174">
      <c r="A348" s="174" t="n"/>
      <c r="B348" s="48" t="n"/>
      <c r="C348" s="174" t="n"/>
      <c r="D348" s="175" t="inlineStr">
        <is>
          <t>Online PSC</t>
        </is>
      </c>
      <c r="E348" s="174" t="n"/>
      <c r="F348" s="176" t="inlineStr">
        <is>
          <t>https://podminky.urs.cz/item/CS_URS_2026_02/342291112</t>
        </is>
      </c>
      <c r="G348" s="174" t="n"/>
      <c r="H348" s="174" t="n"/>
      <c r="I348" s="174" t="n"/>
      <c r="J348" s="174" t="n"/>
      <c r="K348" s="174" t="n"/>
      <c r="L348" s="48" t="n"/>
      <c r="M348" s="173" t="n"/>
      <c r="N348" s="174" t="n"/>
      <c r="O348" s="174" t="n"/>
      <c r="P348" s="174" t="n"/>
      <c r="Q348" s="174" t="n"/>
      <c r="R348" s="174" t="n"/>
      <c r="S348" s="174" t="n"/>
      <c r="T348" s="71" t="n"/>
      <c r="U348" s="174" t="n"/>
      <c r="V348" s="174" t="n"/>
      <c r="W348" s="174" t="n"/>
      <c r="X348" s="174" t="n"/>
      <c r="Y348" s="174" t="n"/>
      <c r="Z348" s="174" t="n"/>
      <c r="AA348" s="174" t="n"/>
      <c r="AB348" s="174" t="n"/>
      <c r="AC348" s="174" t="n"/>
      <c r="AD348" s="174" t="n"/>
      <c r="AE348" s="174" t="n"/>
      <c r="AT348" s="19" t="inlineStr">
        <is>
          <t>Online PSC</t>
        </is>
      </c>
      <c r="AU348" s="19" t="inlineStr">
        <is>
          <t>2</t>
        </is>
      </c>
    </row>
    <row r="349" customFormat="1" s="181">
      <c r="A349" s="181" t="n"/>
      <c r="B349" s="177" t="n"/>
      <c r="C349" s="181" t="n"/>
      <c r="D349" s="171" t="inlineStr">
        <is>
          <t>VV</t>
        </is>
      </c>
      <c r="E349" s="178" t="inlineStr"/>
      <c r="F349" s="179" t="inlineStr">
        <is>
          <t>zazdívky</t>
        </is>
      </c>
      <c r="G349" s="181" t="n"/>
      <c r="H349" s="178" t="inlineStr"/>
      <c r="I349" s="181" t="n"/>
      <c r="J349" s="181" t="n"/>
      <c r="K349" s="181" t="n"/>
      <c r="L349" s="177" t="n"/>
      <c r="M349" s="180" t="n"/>
      <c r="N349" s="181" t="n"/>
      <c r="O349" s="181" t="n"/>
      <c r="P349" s="181" t="n"/>
      <c r="Q349" s="181" t="n"/>
      <c r="R349" s="181" t="n"/>
      <c r="S349" s="181" t="n"/>
      <c r="T349" s="182" t="n"/>
      <c r="U349" s="181" t="n"/>
      <c r="V349" s="181" t="n"/>
      <c r="W349" s="181" t="n"/>
      <c r="X349" s="181" t="n"/>
      <c r="Y349" s="181" t="n"/>
      <c r="Z349" s="181" t="n"/>
      <c r="AA349" s="181" t="n"/>
      <c r="AB349" s="181" t="n"/>
      <c r="AC349" s="181" t="n"/>
      <c r="AD349" s="181" t="n"/>
      <c r="AE349" s="181" t="n"/>
      <c r="AT349" s="178" t="inlineStr">
        <is>
          <t>VV</t>
        </is>
      </c>
      <c r="AU349" s="178" t="inlineStr">
        <is>
          <t>2</t>
        </is>
      </c>
      <c r="AV349" s="181" t="inlineStr">
        <is>
          <t>1</t>
        </is>
      </c>
      <c r="AW349" s="181" t="inlineStr">
        <is>
          <t>True</t>
        </is>
      </c>
      <c r="AX349" s="181" t="inlineStr">
        <is>
          <t>0</t>
        </is>
      </c>
      <c r="AY349" s="178" t="inlineStr">
        <is>
          <t>ROZPOCET</t>
        </is>
      </c>
    </row>
    <row r="350" customFormat="1" s="181">
      <c r="A350" s="181" t="n"/>
      <c r="B350" s="177" t="n"/>
      <c r="C350" s="181" t="n"/>
      <c r="D350" s="171" t="inlineStr">
        <is>
          <t>VV</t>
        </is>
      </c>
      <c r="E350" s="178" t="inlineStr"/>
      <c r="F350" s="179" t="inlineStr">
        <is>
          <t>m 1,14 - 1,12</t>
        </is>
      </c>
      <c r="G350" s="181" t="n"/>
      <c r="H350" s="178" t="inlineStr"/>
      <c r="I350" s="181" t="n"/>
      <c r="J350" s="181" t="n"/>
      <c r="K350" s="181" t="n"/>
      <c r="L350" s="177" t="n"/>
      <c r="M350" s="180" t="n"/>
      <c r="N350" s="181" t="n"/>
      <c r="O350" s="181" t="n"/>
      <c r="P350" s="181" t="n"/>
      <c r="Q350" s="181" t="n"/>
      <c r="R350" s="181" t="n"/>
      <c r="S350" s="181" t="n"/>
      <c r="T350" s="182" t="n"/>
      <c r="U350" s="181" t="n"/>
      <c r="V350" s="181" t="n"/>
      <c r="W350" s="181" t="n"/>
      <c r="X350" s="181" t="n"/>
      <c r="Y350" s="181" t="n"/>
      <c r="Z350" s="181" t="n"/>
      <c r="AA350" s="181" t="n"/>
      <c r="AB350" s="181" t="n"/>
      <c r="AC350" s="181" t="n"/>
      <c r="AD350" s="181" t="n"/>
      <c r="AE350" s="181" t="n"/>
      <c r="AT350" s="178" t="inlineStr">
        <is>
          <t>VV</t>
        </is>
      </c>
      <c r="AU350" s="178" t="inlineStr">
        <is>
          <t>2</t>
        </is>
      </c>
      <c r="AV350" s="181" t="inlineStr">
        <is>
          <t>1</t>
        </is>
      </c>
      <c r="AW350" s="181" t="inlineStr">
        <is>
          <t>True</t>
        </is>
      </c>
      <c r="AX350" s="181" t="inlineStr">
        <is>
          <t>0</t>
        </is>
      </c>
      <c r="AY350" s="178" t="inlineStr">
        <is>
          <t>ROZPOCET</t>
        </is>
      </c>
    </row>
    <row r="351" customFormat="1" s="188">
      <c r="A351" s="188" t="n"/>
      <c r="B351" s="183" t="n"/>
      <c r="C351" s="188" t="n"/>
      <c r="D351" s="171" t="inlineStr">
        <is>
          <t>VV</t>
        </is>
      </c>
      <c r="E351" s="184" t="inlineStr"/>
      <c r="F351" s="185" t="inlineStr">
        <is>
          <t>1,556</t>
        </is>
      </c>
      <c r="G351" s="188" t="n"/>
      <c r="H351" s="186" t="n">
        <v>1.556</v>
      </c>
      <c r="I351" s="188" t="n"/>
      <c r="J351" s="188" t="n"/>
      <c r="K351" s="188" t="n"/>
      <c r="L351" s="183" t="n"/>
      <c r="M351" s="187" t="n"/>
      <c r="N351" s="188" t="n"/>
      <c r="O351" s="188" t="n"/>
      <c r="P351" s="188" t="n"/>
      <c r="Q351" s="188" t="n"/>
      <c r="R351" s="188" t="n"/>
      <c r="S351" s="188" t="n"/>
      <c r="T351" s="189" t="n"/>
      <c r="U351" s="188" t="n"/>
      <c r="V351" s="188" t="n"/>
      <c r="W351" s="188" t="n"/>
      <c r="X351" s="188" t="n"/>
      <c r="Y351" s="188" t="n"/>
      <c r="Z351" s="188" t="n"/>
      <c r="AA351" s="188" t="n"/>
      <c r="AB351" s="188" t="n"/>
      <c r="AC351" s="188" t="n"/>
      <c r="AD351" s="188" t="n"/>
      <c r="AE351" s="188" t="n"/>
      <c r="AT351" s="184" t="inlineStr">
        <is>
          <t>VV</t>
        </is>
      </c>
      <c r="AU351" s="184" t="inlineStr">
        <is>
          <t>2</t>
        </is>
      </c>
      <c r="AV351" s="188" t="inlineStr">
        <is>
          <t>2</t>
        </is>
      </c>
      <c r="AW351" s="188" t="inlineStr">
        <is>
          <t>True</t>
        </is>
      </c>
      <c r="AX351" s="188" t="inlineStr">
        <is>
          <t>0</t>
        </is>
      </c>
      <c r="AY351" s="184" t="inlineStr">
        <is>
          <t>ROZPOCET</t>
        </is>
      </c>
    </row>
    <row r="352" customFormat="1" s="181">
      <c r="A352" s="181" t="n"/>
      <c r="B352" s="177" t="n"/>
      <c r="C352" s="181" t="n"/>
      <c r="D352" s="171" t="inlineStr">
        <is>
          <t>VV</t>
        </is>
      </c>
      <c r="E352" s="178" t="inlineStr"/>
      <c r="F352" s="179" t="inlineStr">
        <is>
          <t>n 1,13 - 1,12</t>
        </is>
      </c>
      <c r="G352" s="181" t="n"/>
      <c r="H352" s="178" t="inlineStr"/>
      <c r="I352" s="181" t="n"/>
      <c r="J352" s="181" t="n"/>
      <c r="K352" s="181" t="n"/>
      <c r="L352" s="177" t="n"/>
      <c r="M352" s="180" t="n"/>
      <c r="N352" s="181" t="n"/>
      <c r="O352" s="181" t="n"/>
      <c r="P352" s="181" t="n"/>
      <c r="Q352" s="181" t="n"/>
      <c r="R352" s="181" t="n"/>
      <c r="S352" s="181" t="n"/>
      <c r="T352" s="182" t="n"/>
      <c r="U352" s="181" t="n"/>
      <c r="V352" s="181" t="n"/>
      <c r="W352" s="181" t="n"/>
      <c r="X352" s="181" t="n"/>
      <c r="Y352" s="181" t="n"/>
      <c r="Z352" s="181" t="n"/>
      <c r="AA352" s="181" t="n"/>
      <c r="AB352" s="181" t="n"/>
      <c r="AC352" s="181" t="n"/>
      <c r="AD352" s="181" t="n"/>
      <c r="AE352" s="181" t="n"/>
      <c r="AT352" s="178" t="inlineStr">
        <is>
          <t>VV</t>
        </is>
      </c>
      <c r="AU352" s="178" t="inlineStr">
        <is>
          <t>2</t>
        </is>
      </c>
      <c r="AV352" s="181" t="inlineStr">
        <is>
          <t>1</t>
        </is>
      </c>
      <c r="AW352" s="181" t="inlineStr">
        <is>
          <t>True</t>
        </is>
      </c>
      <c r="AX352" s="181" t="inlineStr">
        <is>
          <t>0</t>
        </is>
      </c>
      <c r="AY352" s="178" t="inlineStr">
        <is>
          <t>ROZPOCET</t>
        </is>
      </c>
    </row>
    <row r="353" customFormat="1" s="188">
      <c r="A353" s="188" t="n"/>
      <c r="B353" s="183" t="n"/>
      <c r="C353" s="188" t="n"/>
      <c r="D353" s="171" t="inlineStr">
        <is>
          <t>VV</t>
        </is>
      </c>
      <c r="E353" s="184" t="inlineStr"/>
      <c r="F353" s="185" t="inlineStr">
        <is>
          <t>2,50</t>
        </is>
      </c>
      <c r="G353" s="188" t="n"/>
      <c r="H353" s="186" t="n">
        <v>2.5</v>
      </c>
      <c r="I353" s="188" t="n"/>
      <c r="J353" s="188" t="n"/>
      <c r="K353" s="188" t="n"/>
      <c r="L353" s="183" t="n"/>
      <c r="M353" s="187" t="n"/>
      <c r="N353" s="188" t="n"/>
      <c r="O353" s="188" t="n"/>
      <c r="P353" s="188" t="n"/>
      <c r="Q353" s="188" t="n"/>
      <c r="R353" s="188" t="n"/>
      <c r="S353" s="188" t="n"/>
      <c r="T353" s="189" t="n"/>
      <c r="U353" s="188" t="n"/>
      <c r="V353" s="188" t="n"/>
      <c r="W353" s="188" t="n"/>
      <c r="X353" s="188" t="n"/>
      <c r="Y353" s="188" t="n"/>
      <c r="Z353" s="188" t="n"/>
      <c r="AA353" s="188" t="n"/>
      <c r="AB353" s="188" t="n"/>
      <c r="AC353" s="188" t="n"/>
      <c r="AD353" s="188" t="n"/>
      <c r="AE353" s="188" t="n"/>
      <c r="AT353" s="184" t="inlineStr">
        <is>
          <t>VV</t>
        </is>
      </c>
      <c r="AU353" s="184" t="inlineStr">
        <is>
          <t>2</t>
        </is>
      </c>
      <c r="AV353" s="188" t="inlineStr">
        <is>
          <t>2</t>
        </is>
      </c>
      <c r="AW353" s="188" t="inlineStr">
        <is>
          <t>True</t>
        </is>
      </c>
      <c r="AX353" s="188" t="inlineStr">
        <is>
          <t>0</t>
        </is>
      </c>
      <c r="AY353" s="184" t="inlineStr">
        <is>
          <t>ROZPOCET</t>
        </is>
      </c>
    </row>
    <row r="354" customFormat="1" s="181">
      <c r="A354" s="181" t="n"/>
      <c r="B354" s="177" t="n"/>
      <c r="C354" s="181" t="n"/>
      <c r="D354" s="171" t="inlineStr">
        <is>
          <t>VV</t>
        </is>
      </c>
      <c r="E354" s="178" t="inlineStr"/>
      <c r="F354" s="179" t="inlineStr">
        <is>
          <t>příčky v 1. np</t>
        </is>
      </c>
      <c r="G354" s="181" t="n"/>
      <c r="H354" s="178" t="inlineStr"/>
      <c r="I354" s="181" t="n"/>
      <c r="J354" s="181" t="n"/>
      <c r="K354" s="181" t="n"/>
      <c r="L354" s="177" t="n"/>
      <c r="M354" s="180" t="n"/>
      <c r="N354" s="181" t="n"/>
      <c r="O354" s="181" t="n"/>
      <c r="P354" s="181" t="n"/>
      <c r="Q354" s="181" t="n"/>
      <c r="R354" s="181" t="n"/>
      <c r="S354" s="181" t="n"/>
      <c r="T354" s="182" t="n"/>
      <c r="U354" s="181" t="n"/>
      <c r="V354" s="181" t="n"/>
      <c r="W354" s="181" t="n"/>
      <c r="X354" s="181" t="n"/>
      <c r="Y354" s="181" t="n"/>
      <c r="Z354" s="181" t="n"/>
      <c r="AA354" s="181" t="n"/>
      <c r="AB354" s="181" t="n"/>
      <c r="AC354" s="181" t="n"/>
      <c r="AD354" s="181" t="n"/>
      <c r="AE354" s="181" t="n"/>
      <c r="AT354" s="178" t="inlineStr">
        <is>
          <t>VV</t>
        </is>
      </c>
      <c r="AU354" s="178" t="inlineStr">
        <is>
          <t>2</t>
        </is>
      </c>
      <c r="AV354" s="181" t="inlineStr">
        <is>
          <t>1</t>
        </is>
      </c>
      <c r="AW354" s="181" t="inlineStr">
        <is>
          <t>True</t>
        </is>
      </c>
      <c r="AX354" s="181" t="inlineStr">
        <is>
          <t>0</t>
        </is>
      </c>
      <c r="AY354" s="178" t="inlineStr">
        <is>
          <t>ROZPOCET</t>
        </is>
      </c>
    </row>
    <row r="355" customFormat="1" s="181">
      <c r="A355" s="181" t="n"/>
      <c r="B355" s="177" t="n"/>
      <c r="C355" s="181" t="n"/>
      <c r="D355" s="171" t="inlineStr">
        <is>
          <t>VV</t>
        </is>
      </c>
      <c r="E355" s="178" t="inlineStr"/>
      <c r="F355" s="179" t="inlineStr">
        <is>
          <t>m 1,08 - 1,07</t>
        </is>
      </c>
      <c r="G355" s="181" t="n"/>
      <c r="H355" s="178" t="inlineStr"/>
      <c r="I355" s="181" t="n"/>
      <c r="J355" s="181" t="n"/>
      <c r="K355" s="181" t="n"/>
      <c r="L355" s="177" t="n"/>
      <c r="M355" s="180" t="n"/>
      <c r="N355" s="181" t="n"/>
      <c r="O355" s="181" t="n"/>
      <c r="P355" s="181" t="n"/>
      <c r="Q355" s="181" t="n"/>
      <c r="R355" s="181" t="n"/>
      <c r="S355" s="181" t="n"/>
      <c r="T355" s="182" t="n"/>
      <c r="U355" s="181" t="n"/>
      <c r="V355" s="181" t="n"/>
      <c r="W355" s="181" t="n"/>
      <c r="X355" s="181" t="n"/>
      <c r="Y355" s="181" t="n"/>
      <c r="Z355" s="181" t="n"/>
      <c r="AA355" s="181" t="n"/>
      <c r="AB355" s="181" t="n"/>
      <c r="AC355" s="181" t="n"/>
      <c r="AD355" s="181" t="n"/>
      <c r="AE355" s="181" t="n"/>
      <c r="AT355" s="178" t="inlineStr">
        <is>
          <t>VV</t>
        </is>
      </c>
      <c r="AU355" s="178" t="inlineStr">
        <is>
          <t>2</t>
        </is>
      </c>
      <c r="AV355" s="181" t="inlineStr">
        <is>
          <t>1</t>
        </is>
      </c>
      <c r="AW355" s="181" t="inlineStr">
        <is>
          <t>True</t>
        </is>
      </c>
      <c r="AX355" s="181" t="inlineStr">
        <is>
          <t>0</t>
        </is>
      </c>
      <c r="AY355" s="178" t="inlineStr">
        <is>
          <t>ROZPOCET</t>
        </is>
      </c>
    </row>
    <row r="356" customFormat="1" s="188">
      <c r="A356" s="188" t="n"/>
      <c r="B356" s="183" t="n"/>
      <c r="C356" s="188" t="n"/>
      <c r="D356" s="171" t="inlineStr">
        <is>
          <t>VV</t>
        </is>
      </c>
      <c r="E356" s="184" t="inlineStr"/>
      <c r="F356" s="185" t="inlineStr">
        <is>
          <t>3,682</t>
        </is>
      </c>
      <c r="G356" s="188" t="n"/>
      <c r="H356" s="186" t="n">
        <v>3.682</v>
      </c>
      <c r="I356" s="188" t="n"/>
      <c r="J356" s="188" t="n"/>
      <c r="K356" s="188" t="n"/>
      <c r="L356" s="183" t="n"/>
      <c r="M356" s="187" t="n"/>
      <c r="N356" s="188" t="n"/>
      <c r="O356" s="188" t="n"/>
      <c r="P356" s="188" t="n"/>
      <c r="Q356" s="188" t="n"/>
      <c r="R356" s="188" t="n"/>
      <c r="S356" s="188" t="n"/>
      <c r="T356" s="189" t="n"/>
      <c r="U356" s="188" t="n"/>
      <c r="V356" s="188" t="n"/>
      <c r="W356" s="188" t="n"/>
      <c r="X356" s="188" t="n"/>
      <c r="Y356" s="188" t="n"/>
      <c r="Z356" s="188" t="n"/>
      <c r="AA356" s="188" t="n"/>
      <c r="AB356" s="188" t="n"/>
      <c r="AC356" s="188" t="n"/>
      <c r="AD356" s="188" t="n"/>
      <c r="AE356" s="188" t="n"/>
      <c r="AT356" s="184" t="inlineStr">
        <is>
          <t>VV</t>
        </is>
      </c>
      <c r="AU356" s="184" t="inlineStr">
        <is>
          <t>2</t>
        </is>
      </c>
      <c r="AV356" s="188" t="inlineStr">
        <is>
          <t>2</t>
        </is>
      </c>
      <c r="AW356" s="188" t="inlineStr">
        <is>
          <t>True</t>
        </is>
      </c>
      <c r="AX356" s="188" t="inlineStr">
        <is>
          <t>0</t>
        </is>
      </c>
      <c r="AY356" s="184" t="inlineStr">
        <is>
          <t>ROZPOCET</t>
        </is>
      </c>
    </row>
    <row r="357" customFormat="1" s="181">
      <c r="A357" s="181" t="n"/>
      <c r="B357" s="177" t="n"/>
      <c r="C357" s="181" t="n"/>
      <c r="D357" s="171" t="inlineStr">
        <is>
          <t>VV</t>
        </is>
      </c>
      <c r="E357" s="178" t="inlineStr"/>
      <c r="F357" s="179" t="inlineStr">
        <is>
          <t>m 1,01 - 1,02</t>
        </is>
      </c>
      <c r="G357" s="181" t="n"/>
      <c r="H357" s="178" t="inlineStr"/>
      <c r="I357" s="181" t="n"/>
      <c r="J357" s="181" t="n"/>
      <c r="K357" s="181" t="n"/>
      <c r="L357" s="177" t="n"/>
      <c r="M357" s="180" t="n"/>
      <c r="N357" s="181" t="n"/>
      <c r="O357" s="181" t="n"/>
      <c r="P357" s="181" t="n"/>
      <c r="Q357" s="181" t="n"/>
      <c r="R357" s="181" t="n"/>
      <c r="S357" s="181" t="n"/>
      <c r="T357" s="182" t="n"/>
      <c r="U357" s="181" t="n"/>
      <c r="V357" s="181" t="n"/>
      <c r="W357" s="181" t="n"/>
      <c r="X357" s="181" t="n"/>
      <c r="Y357" s="181" t="n"/>
      <c r="Z357" s="181" t="n"/>
      <c r="AA357" s="181" t="n"/>
      <c r="AB357" s="181" t="n"/>
      <c r="AC357" s="181" t="n"/>
      <c r="AD357" s="181" t="n"/>
      <c r="AE357" s="181" t="n"/>
      <c r="AT357" s="178" t="inlineStr">
        <is>
          <t>VV</t>
        </is>
      </c>
      <c r="AU357" s="178" t="inlineStr">
        <is>
          <t>2</t>
        </is>
      </c>
      <c r="AV357" s="181" t="inlineStr">
        <is>
          <t>1</t>
        </is>
      </c>
      <c r="AW357" s="181" t="inlineStr">
        <is>
          <t>True</t>
        </is>
      </c>
      <c r="AX357" s="181" t="inlineStr">
        <is>
          <t>0</t>
        </is>
      </c>
      <c r="AY357" s="178" t="inlineStr">
        <is>
          <t>ROZPOCET</t>
        </is>
      </c>
    </row>
    <row r="358" customFormat="1" s="188">
      <c r="A358" s="188" t="n"/>
      <c r="B358" s="183" t="n"/>
      <c r="C358" s="188" t="n"/>
      <c r="D358" s="171" t="inlineStr">
        <is>
          <t>VV</t>
        </is>
      </c>
      <c r="E358" s="184" t="inlineStr"/>
      <c r="F358" s="185" t="inlineStr">
        <is>
          <t>2,39</t>
        </is>
      </c>
      <c r="G358" s="188" t="n"/>
      <c r="H358" s="186" t="n">
        <v>2.39</v>
      </c>
      <c r="I358" s="188" t="n"/>
      <c r="J358" s="188" t="n"/>
      <c r="K358" s="188" t="n"/>
      <c r="L358" s="183" t="n"/>
      <c r="M358" s="187" t="n"/>
      <c r="N358" s="188" t="n"/>
      <c r="O358" s="188" t="n"/>
      <c r="P358" s="188" t="n"/>
      <c r="Q358" s="188" t="n"/>
      <c r="R358" s="188" t="n"/>
      <c r="S358" s="188" t="n"/>
      <c r="T358" s="189" t="n"/>
      <c r="U358" s="188" t="n"/>
      <c r="V358" s="188" t="n"/>
      <c r="W358" s="188" t="n"/>
      <c r="X358" s="188" t="n"/>
      <c r="Y358" s="188" t="n"/>
      <c r="Z358" s="188" t="n"/>
      <c r="AA358" s="188" t="n"/>
      <c r="AB358" s="188" t="n"/>
      <c r="AC358" s="188" t="n"/>
      <c r="AD358" s="188" t="n"/>
      <c r="AE358" s="188" t="n"/>
      <c r="AT358" s="184" t="inlineStr">
        <is>
          <t>VV</t>
        </is>
      </c>
      <c r="AU358" s="184" t="inlineStr">
        <is>
          <t>2</t>
        </is>
      </c>
      <c r="AV358" s="188" t="inlineStr">
        <is>
          <t>2</t>
        </is>
      </c>
      <c r="AW358" s="188" t="inlineStr">
        <is>
          <t>True</t>
        </is>
      </c>
      <c r="AX358" s="188" t="inlineStr">
        <is>
          <t>0</t>
        </is>
      </c>
      <c r="AY358" s="184" t="inlineStr">
        <is>
          <t>ROZPOCET</t>
        </is>
      </c>
    </row>
    <row r="359" customFormat="1" s="181">
      <c r="A359" s="181" t="n"/>
      <c r="B359" s="177" t="n"/>
      <c r="C359" s="181" t="n"/>
      <c r="D359" s="171" t="inlineStr">
        <is>
          <t>VV</t>
        </is>
      </c>
      <c r="E359" s="178" t="inlineStr"/>
      <c r="F359" s="179" t="inlineStr">
        <is>
          <t>m 1,03 - 1,04</t>
        </is>
      </c>
      <c r="G359" s="181" t="n"/>
      <c r="H359" s="178" t="inlineStr"/>
      <c r="I359" s="181" t="n"/>
      <c r="J359" s="181" t="n"/>
      <c r="K359" s="181" t="n"/>
      <c r="L359" s="177" t="n"/>
      <c r="M359" s="180" t="n"/>
      <c r="N359" s="181" t="n"/>
      <c r="O359" s="181" t="n"/>
      <c r="P359" s="181" t="n"/>
      <c r="Q359" s="181" t="n"/>
      <c r="R359" s="181" t="n"/>
      <c r="S359" s="181" t="n"/>
      <c r="T359" s="182" t="n"/>
      <c r="U359" s="181" t="n"/>
      <c r="V359" s="181" t="n"/>
      <c r="W359" s="181" t="n"/>
      <c r="X359" s="181" t="n"/>
      <c r="Y359" s="181" t="n"/>
      <c r="Z359" s="181" t="n"/>
      <c r="AA359" s="181" t="n"/>
      <c r="AB359" s="181" t="n"/>
      <c r="AC359" s="181" t="n"/>
      <c r="AD359" s="181" t="n"/>
      <c r="AE359" s="181" t="n"/>
      <c r="AT359" s="178" t="inlineStr">
        <is>
          <t>VV</t>
        </is>
      </c>
      <c r="AU359" s="178" t="inlineStr">
        <is>
          <t>2</t>
        </is>
      </c>
      <c r="AV359" s="181" t="inlineStr">
        <is>
          <t>1</t>
        </is>
      </c>
      <c r="AW359" s="181" t="inlineStr">
        <is>
          <t>True</t>
        </is>
      </c>
      <c r="AX359" s="181" t="inlineStr">
        <is>
          <t>0</t>
        </is>
      </c>
      <c r="AY359" s="178" t="inlineStr">
        <is>
          <t>ROZPOCET</t>
        </is>
      </c>
    </row>
    <row r="360" customFormat="1" s="188">
      <c r="A360" s="188" t="n"/>
      <c r="B360" s="183" t="n"/>
      <c r="C360" s="188" t="n"/>
      <c r="D360" s="171" t="inlineStr">
        <is>
          <t>VV</t>
        </is>
      </c>
      <c r="E360" s="184" t="inlineStr"/>
      <c r="F360" s="185" t="inlineStr">
        <is>
          <t>3,228</t>
        </is>
      </c>
      <c r="G360" s="188" t="n"/>
      <c r="H360" s="186" t="n">
        <v>3.228</v>
      </c>
      <c r="I360" s="188" t="n"/>
      <c r="J360" s="188" t="n"/>
      <c r="K360" s="188" t="n"/>
      <c r="L360" s="183" t="n"/>
      <c r="M360" s="187" t="n"/>
      <c r="N360" s="188" t="n"/>
      <c r="O360" s="188" t="n"/>
      <c r="P360" s="188" t="n"/>
      <c r="Q360" s="188" t="n"/>
      <c r="R360" s="188" t="n"/>
      <c r="S360" s="188" t="n"/>
      <c r="T360" s="189" t="n"/>
      <c r="U360" s="188" t="n"/>
      <c r="V360" s="188" t="n"/>
      <c r="W360" s="188" t="n"/>
      <c r="X360" s="188" t="n"/>
      <c r="Y360" s="188" t="n"/>
      <c r="Z360" s="188" t="n"/>
      <c r="AA360" s="188" t="n"/>
      <c r="AB360" s="188" t="n"/>
      <c r="AC360" s="188" t="n"/>
      <c r="AD360" s="188" t="n"/>
      <c r="AE360" s="188" t="n"/>
      <c r="AT360" s="184" t="inlineStr">
        <is>
          <t>VV</t>
        </is>
      </c>
      <c r="AU360" s="184" t="inlineStr">
        <is>
          <t>2</t>
        </is>
      </c>
      <c r="AV360" s="188" t="inlineStr">
        <is>
          <t>2</t>
        </is>
      </c>
      <c r="AW360" s="188" t="inlineStr">
        <is>
          <t>True</t>
        </is>
      </c>
      <c r="AX360" s="188" t="inlineStr">
        <is>
          <t>0</t>
        </is>
      </c>
      <c r="AY360" s="184" t="inlineStr">
        <is>
          <t>ROZPOCET</t>
        </is>
      </c>
    </row>
    <row r="361" customFormat="1" s="181">
      <c r="A361" s="181" t="n"/>
      <c r="B361" s="177" t="n"/>
      <c r="C361" s="181" t="n"/>
      <c r="D361" s="171" t="inlineStr">
        <is>
          <t>VV</t>
        </is>
      </c>
      <c r="E361" s="178" t="inlineStr"/>
      <c r="F361" s="179" t="inlineStr">
        <is>
          <t>m 1,06 - 1,05</t>
        </is>
      </c>
      <c r="G361" s="181" t="n"/>
      <c r="H361" s="178" t="inlineStr"/>
      <c r="I361" s="181" t="n"/>
      <c r="J361" s="181" t="n"/>
      <c r="K361" s="181" t="n"/>
      <c r="L361" s="177" t="n"/>
      <c r="M361" s="180" t="n"/>
      <c r="N361" s="181" t="n"/>
      <c r="O361" s="181" t="n"/>
      <c r="P361" s="181" t="n"/>
      <c r="Q361" s="181" t="n"/>
      <c r="R361" s="181" t="n"/>
      <c r="S361" s="181" t="n"/>
      <c r="T361" s="182" t="n"/>
      <c r="U361" s="181" t="n"/>
      <c r="V361" s="181" t="n"/>
      <c r="W361" s="181" t="n"/>
      <c r="X361" s="181" t="n"/>
      <c r="Y361" s="181" t="n"/>
      <c r="Z361" s="181" t="n"/>
      <c r="AA361" s="181" t="n"/>
      <c r="AB361" s="181" t="n"/>
      <c r="AC361" s="181" t="n"/>
      <c r="AD361" s="181" t="n"/>
      <c r="AE361" s="181" t="n"/>
      <c r="AT361" s="178" t="inlineStr">
        <is>
          <t>VV</t>
        </is>
      </c>
      <c r="AU361" s="178" t="inlineStr">
        <is>
          <t>2</t>
        </is>
      </c>
      <c r="AV361" s="181" t="inlineStr">
        <is>
          <t>1</t>
        </is>
      </c>
      <c r="AW361" s="181" t="inlineStr">
        <is>
          <t>True</t>
        </is>
      </c>
      <c r="AX361" s="181" t="inlineStr">
        <is>
          <t>0</t>
        </is>
      </c>
      <c r="AY361" s="178" t="inlineStr">
        <is>
          <t>ROZPOCET</t>
        </is>
      </c>
    </row>
    <row r="362" customFormat="1" s="188">
      <c r="A362" s="188" t="n"/>
      <c r="B362" s="183" t="n"/>
      <c r="C362" s="188" t="n"/>
      <c r="D362" s="171" t="inlineStr">
        <is>
          <t>VV</t>
        </is>
      </c>
      <c r="E362" s="184" t="inlineStr"/>
      <c r="F362" s="185" t="inlineStr">
        <is>
          <t>4,068</t>
        </is>
      </c>
      <c r="G362" s="188" t="n"/>
      <c r="H362" s="186" t="n">
        <v>4.068</v>
      </c>
      <c r="I362" s="188" t="n"/>
      <c r="J362" s="188" t="n"/>
      <c r="K362" s="188" t="n"/>
      <c r="L362" s="183" t="n"/>
      <c r="M362" s="187" t="n"/>
      <c r="N362" s="188" t="n"/>
      <c r="O362" s="188" t="n"/>
      <c r="P362" s="188" t="n"/>
      <c r="Q362" s="188" t="n"/>
      <c r="R362" s="188" t="n"/>
      <c r="S362" s="188" t="n"/>
      <c r="T362" s="189" t="n"/>
      <c r="U362" s="188" t="n"/>
      <c r="V362" s="188" t="n"/>
      <c r="W362" s="188" t="n"/>
      <c r="X362" s="188" t="n"/>
      <c r="Y362" s="188" t="n"/>
      <c r="Z362" s="188" t="n"/>
      <c r="AA362" s="188" t="n"/>
      <c r="AB362" s="188" t="n"/>
      <c r="AC362" s="188" t="n"/>
      <c r="AD362" s="188" t="n"/>
      <c r="AE362" s="188" t="n"/>
      <c r="AT362" s="184" t="inlineStr">
        <is>
          <t>VV</t>
        </is>
      </c>
      <c r="AU362" s="184" t="inlineStr">
        <is>
          <t>2</t>
        </is>
      </c>
      <c r="AV362" s="188" t="inlineStr">
        <is>
          <t>2</t>
        </is>
      </c>
      <c r="AW362" s="188" t="inlineStr">
        <is>
          <t>True</t>
        </is>
      </c>
      <c r="AX362" s="188" t="inlineStr">
        <is>
          <t>0</t>
        </is>
      </c>
      <c r="AY362" s="184" t="inlineStr">
        <is>
          <t>ROZPOCET</t>
        </is>
      </c>
    </row>
    <row r="363" customFormat="1" s="195">
      <c r="A363" s="195" t="n"/>
      <c r="B363" s="190" t="n"/>
      <c r="C363" s="195" t="n"/>
      <c r="D363" s="171" t="inlineStr">
        <is>
          <t>VV</t>
        </is>
      </c>
      <c r="E363" s="191" t="inlineStr"/>
      <c r="F363" s="192" t="inlineStr">
        <is>
          <t>Součet</t>
        </is>
      </c>
      <c r="G363" s="195" t="n"/>
      <c r="H363" s="193" t="n">
        <v>17.424</v>
      </c>
      <c r="I363" s="195" t="n"/>
      <c r="J363" s="195" t="n"/>
      <c r="K363" s="195" t="n"/>
      <c r="L363" s="190" t="n"/>
      <c r="M363" s="194" t="n"/>
      <c r="N363" s="195" t="n"/>
      <c r="O363" s="195" t="n"/>
      <c r="P363" s="195" t="n"/>
      <c r="Q363" s="195" t="n"/>
      <c r="R363" s="195" t="n"/>
      <c r="S363" s="195" t="n"/>
      <c r="T363" s="196" t="n"/>
      <c r="U363" s="195" t="n"/>
      <c r="V363" s="195" t="n"/>
      <c r="W363" s="195" t="n"/>
      <c r="X363" s="195" t="n"/>
      <c r="Y363" s="195" t="n"/>
      <c r="Z363" s="195" t="n"/>
      <c r="AA363" s="195" t="n"/>
      <c r="AB363" s="195" t="n"/>
      <c r="AC363" s="195" t="n"/>
      <c r="AD363" s="195" t="n"/>
      <c r="AE363" s="195" t="n"/>
      <c r="AT363" s="191" t="inlineStr">
        <is>
          <t>VV</t>
        </is>
      </c>
      <c r="AU363" s="191" t="inlineStr">
        <is>
          <t>2</t>
        </is>
      </c>
      <c r="AV363" s="195" t="inlineStr">
        <is>
          <t>4</t>
        </is>
      </c>
      <c r="AW363" s="195" t="inlineStr">
        <is>
          <t>True</t>
        </is>
      </c>
      <c r="AX363" s="195" t="inlineStr">
        <is>
          <t>1</t>
        </is>
      </c>
      <c r="AY363" s="191" t="inlineStr">
        <is>
          <t>ROZPOCET</t>
        </is>
      </c>
    </row>
    <row r="364" ht="24.15" customFormat="1" customHeight="1" s="174">
      <c r="A364" s="174" t="n"/>
      <c r="B364" s="158" t="n"/>
      <c r="C364" s="159" t="inlineStr">
        <is>
          <t>24</t>
        </is>
      </c>
      <c r="D364" s="159" t="inlineStr">
        <is>
          <t>K</t>
        </is>
      </c>
      <c r="E364" s="160" t="inlineStr">
        <is>
          <t>342291121</t>
        </is>
      </c>
      <c r="F364" s="161" t="inlineStr">
        <is>
          <t>Ukotvení příček k cihelným konstrukcím plochými kotvami</t>
        </is>
      </c>
      <c r="G364" s="162" t="inlineStr">
        <is>
          <t>m</t>
        </is>
      </c>
      <c r="H364" s="163" t="n">
        <v>42</v>
      </c>
      <c r="I364" s="164" t="n"/>
      <c r="J364" s="164">
        <f>ROUND(I364*H364,2)</f>
        <v/>
      </c>
      <c r="K364" s="161" t="inlineStr">
        <is>
          <t>CS ÚRS 2026 02</t>
        </is>
      </c>
      <c r="L364" s="48" t="n"/>
      <c r="M364" s="165" t="inlineStr"/>
      <c r="N364" s="166" t="inlineStr">
        <is>
          <t>snížená</t>
        </is>
      </c>
      <c r="O364" s="167" t="n">
        <v>0.2</v>
      </c>
      <c r="P364" s="167">
        <f>O364*H364</f>
        <v/>
      </c>
      <c r="Q364" s="167" t="n">
        <v>0.00014</v>
      </c>
      <c r="R364" s="167">
        <f>Q364*H364</f>
        <v/>
      </c>
      <c r="S364" s="167" t="n">
        <v>0</v>
      </c>
      <c r="T364" s="168">
        <f>S364*H364</f>
        <v/>
      </c>
      <c r="U364" s="174" t="n"/>
      <c r="V364" s="174" t="n"/>
      <c r="W364" s="174" t="n"/>
      <c r="X364" s="174" t="n"/>
      <c r="Y364" s="174" t="n"/>
      <c r="Z364" s="174" t="n"/>
      <c r="AA364" s="174" t="n"/>
      <c r="AB364" s="174" t="n"/>
      <c r="AC364" s="174" t="n"/>
      <c r="AD364" s="174" t="n"/>
      <c r="AE364" s="174" t="n"/>
      <c r="AR364" s="169" t="inlineStr">
        <is>
          <t>4</t>
        </is>
      </c>
      <c r="AT364" s="169" t="inlineStr">
        <is>
          <t>K</t>
        </is>
      </c>
      <c r="AU364" s="169" t="inlineStr">
        <is>
          <t>2</t>
        </is>
      </c>
      <c r="AY364" s="19" t="inlineStr">
        <is>
          <t>ROZPOCET</t>
        </is>
      </c>
      <c r="BE364" s="170">
        <f>IF(N364="základní",J364,0)</f>
        <v/>
      </c>
      <c r="BF364" s="170">
        <f>IF(N364="snížená",J364,0)</f>
        <v/>
      </c>
      <c r="BG364" s="170">
        <f>IF(N364="zákl. přenesená",J364,0)</f>
        <v/>
      </c>
      <c r="BH364" s="170">
        <f>IF(N364="sníž. přenesená",J364,0)</f>
        <v/>
      </c>
      <c r="BI364" s="170">
        <f>IF(N364="nulová",J364,0)</f>
        <v/>
      </c>
      <c r="BJ364" s="19" t="inlineStr">
        <is>
          <t>2</t>
        </is>
      </c>
      <c r="BK364" s="170">
        <f>ROUND(I364*H364,2)</f>
        <v/>
      </c>
      <c r="BL364" s="19" t="inlineStr">
        <is>
          <t>4</t>
        </is>
      </c>
      <c r="BM364" s="169" t="inlineStr">
        <is>
          <t>-1296800434</t>
        </is>
      </c>
    </row>
    <row r="365" customFormat="1" s="174">
      <c r="A365" s="174" t="n"/>
      <c r="B365" s="48" t="n"/>
      <c r="C365" s="174" t="n"/>
      <c r="D365" s="171" t="inlineStr">
        <is>
          <t>PP</t>
        </is>
      </c>
      <c r="E365" s="174" t="n"/>
      <c r="F365" s="172" t="inlineStr">
        <is>
          <t>Ukotvení příček plochými kotvami, do konstrukce cihelné</t>
        </is>
      </c>
      <c r="G365" s="174" t="n"/>
      <c r="H365" s="174" t="n"/>
      <c r="I365" s="174" t="n"/>
      <c r="J365" s="174" t="n"/>
      <c r="K365" s="174" t="n"/>
      <c r="L365" s="48" t="n"/>
      <c r="M365" s="173" t="n"/>
      <c r="N365" s="174" t="n"/>
      <c r="O365" s="174" t="n"/>
      <c r="P365" s="174" t="n"/>
      <c r="Q365" s="174" t="n"/>
      <c r="R365" s="174" t="n"/>
      <c r="S365" s="174" t="n"/>
      <c r="T365" s="71" t="n"/>
      <c r="U365" s="174" t="n"/>
      <c r="V365" s="174" t="n"/>
      <c r="W365" s="174" t="n"/>
      <c r="X365" s="174" t="n"/>
      <c r="Y365" s="174" t="n"/>
      <c r="Z365" s="174" t="n"/>
      <c r="AA365" s="174" t="n"/>
      <c r="AB365" s="174" t="n"/>
      <c r="AC365" s="174" t="n"/>
      <c r="AD365" s="174" t="n"/>
      <c r="AE365" s="174" t="n"/>
      <c r="AT365" s="19" t="inlineStr">
        <is>
          <t>PP</t>
        </is>
      </c>
      <c r="AU365" s="19" t="inlineStr">
        <is>
          <t>2</t>
        </is>
      </c>
    </row>
    <row r="366" customFormat="1" s="174">
      <c r="A366" s="174" t="n"/>
      <c r="B366" s="48" t="n"/>
      <c r="C366" s="174" t="n"/>
      <c r="D366" s="175" t="inlineStr">
        <is>
          <t>Online PSC</t>
        </is>
      </c>
      <c r="E366" s="174" t="n"/>
      <c r="F366" s="176" t="inlineStr">
        <is>
          <t>https://podminky.urs.cz/item/CS_URS_2026_02/342291121</t>
        </is>
      </c>
      <c r="G366" s="174" t="n"/>
      <c r="H366" s="174" t="n"/>
      <c r="I366" s="174" t="n"/>
      <c r="J366" s="174" t="n"/>
      <c r="K366" s="174" t="n"/>
      <c r="L366" s="48" t="n"/>
      <c r="M366" s="173" t="n"/>
      <c r="N366" s="174" t="n"/>
      <c r="O366" s="174" t="n"/>
      <c r="P366" s="174" t="n"/>
      <c r="Q366" s="174" t="n"/>
      <c r="R366" s="174" t="n"/>
      <c r="S366" s="174" t="n"/>
      <c r="T366" s="71" t="n"/>
      <c r="U366" s="174" t="n"/>
      <c r="V366" s="174" t="n"/>
      <c r="W366" s="174" t="n"/>
      <c r="X366" s="174" t="n"/>
      <c r="Y366" s="174" t="n"/>
      <c r="Z366" s="174" t="n"/>
      <c r="AA366" s="174" t="n"/>
      <c r="AB366" s="174" t="n"/>
      <c r="AC366" s="174" t="n"/>
      <c r="AD366" s="174" t="n"/>
      <c r="AE366" s="174" t="n"/>
      <c r="AT366" s="19" t="inlineStr">
        <is>
          <t>Online PSC</t>
        </is>
      </c>
      <c r="AU366" s="19" t="inlineStr">
        <is>
          <t>2</t>
        </is>
      </c>
    </row>
    <row r="367" customFormat="1" s="181">
      <c r="A367" s="181" t="n"/>
      <c r="B367" s="177" t="n"/>
      <c r="C367" s="181" t="n"/>
      <c r="D367" s="171" t="inlineStr">
        <is>
          <t>VV</t>
        </is>
      </c>
      <c r="E367" s="178" t="inlineStr"/>
      <c r="F367" s="179" t="inlineStr">
        <is>
          <t>1. np</t>
        </is>
      </c>
      <c r="G367" s="181" t="n"/>
      <c r="H367" s="178" t="inlineStr"/>
      <c r="I367" s="181" t="n"/>
      <c r="J367" s="181" t="n"/>
      <c r="K367" s="181" t="n"/>
      <c r="L367" s="177" t="n"/>
      <c r="M367" s="180" t="n"/>
      <c r="N367" s="181" t="n"/>
      <c r="O367" s="181" t="n"/>
      <c r="P367" s="181" t="n"/>
      <c r="Q367" s="181" t="n"/>
      <c r="R367" s="181" t="n"/>
      <c r="S367" s="181" t="n"/>
      <c r="T367" s="182" t="n"/>
      <c r="U367" s="181" t="n"/>
      <c r="V367" s="181" t="n"/>
      <c r="W367" s="181" t="n"/>
      <c r="X367" s="181" t="n"/>
      <c r="Y367" s="181" t="n"/>
      <c r="Z367" s="181" t="n"/>
      <c r="AA367" s="181" t="n"/>
      <c r="AB367" s="181" t="n"/>
      <c r="AC367" s="181" t="n"/>
      <c r="AD367" s="181" t="n"/>
      <c r="AE367" s="181" t="n"/>
      <c r="AT367" s="178" t="inlineStr">
        <is>
          <t>VV</t>
        </is>
      </c>
      <c r="AU367" s="178" t="inlineStr">
        <is>
          <t>2</t>
        </is>
      </c>
      <c r="AV367" s="181" t="inlineStr">
        <is>
          <t>1</t>
        </is>
      </c>
      <c r="AW367" s="181" t="inlineStr">
        <is>
          <t>True</t>
        </is>
      </c>
      <c r="AX367" s="181" t="inlineStr">
        <is>
          <t>0</t>
        </is>
      </c>
      <c r="AY367" s="178" t="inlineStr">
        <is>
          <t>ROZPOCET</t>
        </is>
      </c>
    </row>
    <row r="368" customFormat="1" s="188">
      <c r="A368" s="188" t="n"/>
      <c r="B368" s="183" t="n"/>
      <c r="C368" s="188" t="n"/>
      <c r="D368" s="171" t="inlineStr">
        <is>
          <t>VV</t>
        </is>
      </c>
      <c r="E368" s="184" t="inlineStr"/>
      <c r="F368" s="185" t="inlineStr">
        <is>
          <t>6*3,50*2</t>
        </is>
      </c>
      <c r="G368" s="188" t="n"/>
      <c r="H368" s="186" t="n">
        <v>42</v>
      </c>
      <c r="I368" s="188" t="n"/>
      <c r="J368" s="188" t="n"/>
      <c r="K368" s="188" t="n"/>
      <c r="L368" s="183" t="n"/>
      <c r="M368" s="187" t="n"/>
      <c r="N368" s="188" t="n"/>
      <c r="O368" s="188" t="n"/>
      <c r="P368" s="188" t="n"/>
      <c r="Q368" s="188" t="n"/>
      <c r="R368" s="188" t="n"/>
      <c r="S368" s="188" t="n"/>
      <c r="T368" s="189" t="n"/>
      <c r="U368" s="188" t="n"/>
      <c r="V368" s="188" t="n"/>
      <c r="W368" s="188" t="n"/>
      <c r="X368" s="188" t="n"/>
      <c r="Y368" s="188" t="n"/>
      <c r="Z368" s="188" t="n"/>
      <c r="AA368" s="188" t="n"/>
      <c r="AB368" s="188" t="n"/>
      <c r="AC368" s="188" t="n"/>
      <c r="AD368" s="188" t="n"/>
      <c r="AE368" s="188" t="n"/>
      <c r="AT368" s="184" t="inlineStr">
        <is>
          <t>VV</t>
        </is>
      </c>
      <c r="AU368" s="184" t="inlineStr">
        <is>
          <t>2</t>
        </is>
      </c>
      <c r="AV368" s="188" t="inlineStr">
        <is>
          <t>2</t>
        </is>
      </c>
      <c r="AW368" s="188" t="inlineStr">
        <is>
          <t>True</t>
        </is>
      </c>
      <c r="AX368" s="188" t="inlineStr">
        <is>
          <t>0</t>
        </is>
      </c>
      <c r="AY368" s="184" t="inlineStr">
        <is>
          <t>ROZPOCET</t>
        </is>
      </c>
    </row>
    <row r="369" customFormat="1" s="195">
      <c r="A369" s="195" t="n"/>
      <c r="B369" s="190" t="n"/>
      <c r="C369" s="195" t="n"/>
      <c r="D369" s="171" t="inlineStr">
        <is>
          <t>VV</t>
        </is>
      </c>
      <c r="E369" s="191" t="inlineStr"/>
      <c r="F369" s="192" t="inlineStr">
        <is>
          <t>Součet</t>
        </is>
      </c>
      <c r="G369" s="195" t="n"/>
      <c r="H369" s="193" t="n">
        <v>42</v>
      </c>
      <c r="I369" s="195" t="n"/>
      <c r="J369" s="195" t="n"/>
      <c r="K369" s="195" t="n"/>
      <c r="L369" s="190" t="n"/>
      <c r="M369" s="194" t="n"/>
      <c r="N369" s="195" t="n"/>
      <c r="O369" s="195" t="n"/>
      <c r="P369" s="195" t="n"/>
      <c r="Q369" s="195" t="n"/>
      <c r="R369" s="195" t="n"/>
      <c r="S369" s="195" t="n"/>
      <c r="T369" s="196" t="n"/>
      <c r="U369" s="195" t="n"/>
      <c r="V369" s="195" t="n"/>
      <c r="W369" s="195" t="n"/>
      <c r="X369" s="195" t="n"/>
      <c r="Y369" s="195" t="n"/>
      <c r="Z369" s="195" t="n"/>
      <c r="AA369" s="195" t="n"/>
      <c r="AB369" s="195" t="n"/>
      <c r="AC369" s="195" t="n"/>
      <c r="AD369" s="195" t="n"/>
      <c r="AE369" s="195" t="n"/>
      <c r="AT369" s="191" t="inlineStr">
        <is>
          <t>VV</t>
        </is>
      </c>
      <c r="AU369" s="191" t="inlineStr">
        <is>
          <t>2</t>
        </is>
      </c>
      <c r="AV369" s="195" t="inlineStr">
        <is>
          <t>4</t>
        </is>
      </c>
      <c r="AW369" s="195" t="inlineStr">
        <is>
          <t>True</t>
        </is>
      </c>
      <c r="AX369" s="195" t="inlineStr">
        <is>
          <t>1</t>
        </is>
      </c>
      <c r="AY369" s="191" t="inlineStr">
        <is>
          <t>ROZPOCET</t>
        </is>
      </c>
    </row>
    <row r="370" ht="24.15" customFormat="1" customHeight="1" s="174">
      <c r="A370" s="174" t="n"/>
      <c r="B370" s="158" t="n"/>
      <c r="C370" s="159" t="inlineStr">
        <is>
          <t>25</t>
        </is>
      </c>
      <c r="D370" s="159" t="inlineStr">
        <is>
          <t>K</t>
        </is>
      </c>
      <c r="E370" s="160" t="inlineStr">
        <is>
          <t>346244381</t>
        </is>
      </c>
      <c r="F370" s="161" t="inlineStr">
        <is>
          <t>Plentování jednostranné v do 200 mm válcovaných nosníků cihlami</t>
        </is>
      </c>
      <c r="G370" s="162" t="inlineStr">
        <is>
          <t>m2</t>
        </is>
      </c>
      <c r="H370" s="163" t="n">
        <v>7.776</v>
      </c>
      <c r="I370" s="164" t="n"/>
      <c r="J370" s="164">
        <f>ROUND(I370*H370,2)</f>
        <v/>
      </c>
      <c r="K370" s="161" t="inlineStr">
        <is>
          <t>CS ÚRS 2026 02</t>
        </is>
      </c>
      <c r="L370" s="48" t="n"/>
      <c r="M370" s="165" t="inlineStr"/>
      <c r="N370" s="166" t="inlineStr">
        <is>
          <t>snížená</t>
        </is>
      </c>
      <c r="O370" s="167" t="n">
        <v>1.21</v>
      </c>
      <c r="P370" s="167">
        <f>O370*H370</f>
        <v/>
      </c>
      <c r="Q370" s="167" t="n">
        <v>0.17818</v>
      </c>
      <c r="R370" s="167">
        <f>Q370*H370</f>
        <v/>
      </c>
      <c r="S370" s="167" t="n">
        <v>0</v>
      </c>
      <c r="T370" s="168">
        <f>S370*H370</f>
        <v/>
      </c>
      <c r="U370" s="174" t="n"/>
      <c r="V370" s="174" t="n"/>
      <c r="W370" s="174" t="n"/>
      <c r="X370" s="174" t="n"/>
      <c r="Y370" s="174" t="n"/>
      <c r="Z370" s="174" t="n"/>
      <c r="AA370" s="174" t="n"/>
      <c r="AB370" s="174" t="n"/>
      <c r="AC370" s="174" t="n"/>
      <c r="AD370" s="174" t="n"/>
      <c r="AE370" s="174" t="n"/>
      <c r="AR370" s="169" t="inlineStr">
        <is>
          <t>4</t>
        </is>
      </c>
      <c r="AT370" s="169" t="inlineStr">
        <is>
          <t>K</t>
        </is>
      </c>
      <c r="AU370" s="169" t="inlineStr">
        <is>
          <t>2</t>
        </is>
      </c>
      <c r="AY370" s="19" t="inlineStr">
        <is>
          <t>ROZPOCET</t>
        </is>
      </c>
      <c r="BE370" s="170">
        <f>IF(N370="základní",J370,0)</f>
        <v/>
      </c>
      <c r="BF370" s="170">
        <f>IF(N370="snížená",J370,0)</f>
        <v/>
      </c>
      <c r="BG370" s="170">
        <f>IF(N370="zákl. přenesená",J370,0)</f>
        <v/>
      </c>
      <c r="BH370" s="170">
        <f>IF(N370="sníž. přenesená",J370,0)</f>
        <v/>
      </c>
      <c r="BI370" s="170">
        <f>IF(N370="nulová",J370,0)</f>
        <v/>
      </c>
      <c r="BJ370" s="19" t="inlineStr">
        <is>
          <t>2</t>
        </is>
      </c>
      <c r="BK370" s="170">
        <f>ROUND(I370*H370,2)</f>
        <v/>
      </c>
      <c r="BL370" s="19" t="inlineStr">
        <is>
          <t>4</t>
        </is>
      </c>
      <c r="BM370" s="169" t="inlineStr">
        <is>
          <t>73774180</t>
        </is>
      </c>
    </row>
    <row r="371" customFormat="1" s="174">
      <c r="A371" s="174" t="n"/>
      <c r="B371" s="48" t="n"/>
      <c r="C371" s="174" t="n"/>
      <c r="D371" s="171" t="inlineStr">
        <is>
          <t>PP</t>
        </is>
      </c>
      <c r="E371" s="174" t="n"/>
      <c r="F371" s="172" t="inlineStr">
        <is>
          <t>Plentování ocelových válcovaných nosníků jednostranné cihlami na maltu, výška stojiny do 200 mm</t>
        </is>
      </c>
      <c r="G371" s="174" t="n"/>
      <c r="H371" s="174" t="n"/>
      <c r="I371" s="174" t="n"/>
      <c r="J371" s="174" t="n"/>
      <c r="K371" s="174" t="n"/>
      <c r="L371" s="48" t="n"/>
      <c r="M371" s="173" t="n"/>
      <c r="N371" s="174" t="n"/>
      <c r="O371" s="174" t="n"/>
      <c r="P371" s="174" t="n"/>
      <c r="Q371" s="174" t="n"/>
      <c r="R371" s="174" t="n"/>
      <c r="S371" s="174" t="n"/>
      <c r="T371" s="71" t="n"/>
      <c r="U371" s="174" t="n"/>
      <c r="V371" s="174" t="n"/>
      <c r="W371" s="174" t="n"/>
      <c r="X371" s="174" t="n"/>
      <c r="Y371" s="174" t="n"/>
      <c r="Z371" s="174" t="n"/>
      <c r="AA371" s="174" t="n"/>
      <c r="AB371" s="174" t="n"/>
      <c r="AC371" s="174" t="n"/>
      <c r="AD371" s="174" t="n"/>
      <c r="AE371" s="174" t="n"/>
      <c r="AT371" s="19" t="inlineStr">
        <is>
          <t>PP</t>
        </is>
      </c>
      <c r="AU371" s="19" t="inlineStr">
        <is>
          <t>2</t>
        </is>
      </c>
    </row>
    <row r="372" customFormat="1" s="174">
      <c r="A372" s="174" t="n"/>
      <c r="B372" s="48" t="n"/>
      <c r="C372" s="174" t="n"/>
      <c r="D372" s="175" t="inlineStr">
        <is>
          <t>Online PSC</t>
        </is>
      </c>
      <c r="E372" s="174" t="n"/>
      <c r="F372" s="176" t="inlineStr">
        <is>
          <t>https://podminky.urs.cz/item/CS_URS_2026_02/346244381</t>
        </is>
      </c>
      <c r="G372" s="174" t="n"/>
      <c r="H372" s="174" t="n"/>
      <c r="I372" s="174" t="n"/>
      <c r="J372" s="174" t="n"/>
      <c r="K372" s="174" t="n"/>
      <c r="L372" s="48" t="n"/>
      <c r="M372" s="173" t="n"/>
      <c r="N372" s="174" t="n"/>
      <c r="O372" s="174" t="n"/>
      <c r="P372" s="174" t="n"/>
      <c r="Q372" s="174" t="n"/>
      <c r="R372" s="174" t="n"/>
      <c r="S372" s="174" t="n"/>
      <c r="T372" s="71" t="n"/>
      <c r="U372" s="174" t="n"/>
      <c r="V372" s="174" t="n"/>
      <c r="W372" s="174" t="n"/>
      <c r="X372" s="174" t="n"/>
      <c r="Y372" s="174" t="n"/>
      <c r="Z372" s="174" t="n"/>
      <c r="AA372" s="174" t="n"/>
      <c r="AB372" s="174" t="n"/>
      <c r="AC372" s="174" t="n"/>
      <c r="AD372" s="174" t="n"/>
      <c r="AE372" s="174" t="n"/>
      <c r="AT372" s="19" t="inlineStr">
        <is>
          <t>Online PSC</t>
        </is>
      </c>
      <c r="AU372" s="19" t="inlineStr">
        <is>
          <t>2</t>
        </is>
      </c>
    </row>
    <row r="373" customFormat="1" s="181">
      <c r="A373" s="181" t="n"/>
      <c r="B373" s="177" t="n"/>
      <c r="C373" s="181" t="n"/>
      <c r="D373" s="171" t="inlineStr">
        <is>
          <t>VV</t>
        </is>
      </c>
      <c r="E373" s="178" t="inlineStr"/>
      <c r="F373" s="179" t="inlineStr">
        <is>
          <t>I nosníky</t>
        </is>
      </c>
      <c r="G373" s="181" t="n"/>
      <c r="H373" s="178" t="inlineStr"/>
      <c r="I373" s="181" t="n"/>
      <c r="J373" s="181" t="n"/>
      <c r="K373" s="181" t="n"/>
      <c r="L373" s="177" t="n"/>
      <c r="M373" s="180" t="n"/>
      <c r="N373" s="181" t="n"/>
      <c r="O373" s="181" t="n"/>
      <c r="P373" s="181" t="n"/>
      <c r="Q373" s="181" t="n"/>
      <c r="R373" s="181" t="n"/>
      <c r="S373" s="181" t="n"/>
      <c r="T373" s="182" t="n"/>
      <c r="U373" s="181" t="n"/>
      <c r="V373" s="181" t="n"/>
      <c r="W373" s="181" t="n"/>
      <c r="X373" s="181" t="n"/>
      <c r="Y373" s="181" t="n"/>
      <c r="Z373" s="181" t="n"/>
      <c r="AA373" s="181" t="n"/>
      <c r="AB373" s="181" t="n"/>
      <c r="AC373" s="181" t="n"/>
      <c r="AD373" s="181" t="n"/>
      <c r="AE373" s="181" t="n"/>
      <c r="AT373" s="178" t="inlineStr">
        <is>
          <t>VV</t>
        </is>
      </c>
      <c r="AU373" s="178" t="inlineStr">
        <is>
          <t>2</t>
        </is>
      </c>
      <c r="AV373" s="181" t="inlineStr">
        <is>
          <t>1</t>
        </is>
      </c>
      <c r="AW373" s="181" t="inlineStr">
        <is>
          <t>True</t>
        </is>
      </c>
      <c r="AX373" s="181" t="inlineStr">
        <is>
          <t>0</t>
        </is>
      </c>
      <c r="AY373" s="178" t="inlineStr">
        <is>
          <t>ROZPOCET</t>
        </is>
      </c>
    </row>
    <row r="374" customFormat="1" s="181">
      <c r="A374" s="181" t="n"/>
      <c r="B374" s="177" t="n"/>
      <c r="C374" s="181" t="n"/>
      <c r="D374" s="171" t="inlineStr">
        <is>
          <t>VV</t>
        </is>
      </c>
      <c r="E374" s="178" t="inlineStr"/>
      <c r="F374" s="179" t="inlineStr">
        <is>
          <t>1. np</t>
        </is>
      </c>
      <c r="G374" s="181" t="n"/>
      <c r="H374" s="178" t="inlineStr"/>
      <c r="I374" s="181" t="n"/>
      <c r="J374" s="181" t="n"/>
      <c r="K374" s="181" t="n"/>
      <c r="L374" s="177" t="n"/>
      <c r="M374" s="180" t="n"/>
      <c r="N374" s="181" t="n"/>
      <c r="O374" s="181" t="n"/>
      <c r="P374" s="181" t="n"/>
      <c r="Q374" s="181" t="n"/>
      <c r="R374" s="181" t="n"/>
      <c r="S374" s="181" t="n"/>
      <c r="T374" s="182" t="n"/>
      <c r="U374" s="181" t="n"/>
      <c r="V374" s="181" t="n"/>
      <c r="W374" s="181" t="n"/>
      <c r="X374" s="181" t="n"/>
      <c r="Y374" s="181" t="n"/>
      <c r="Z374" s="181" t="n"/>
      <c r="AA374" s="181" t="n"/>
      <c r="AB374" s="181" t="n"/>
      <c r="AC374" s="181" t="n"/>
      <c r="AD374" s="181" t="n"/>
      <c r="AE374" s="181" t="n"/>
      <c r="AT374" s="178" t="inlineStr">
        <is>
          <t>VV</t>
        </is>
      </c>
      <c r="AU374" s="178" t="inlineStr">
        <is>
          <t>2</t>
        </is>
      </c>
      <c r="AV374" s="181" t="inlineStr">
        <is>
          <t>1</t>
        </is>
      </c>
      <c r="AW374" s="181" t="inlineStr">
        <is>
          <t>True</t>
        </is>
      </c>
      <c r="AX374" s="181" t="inlineStr">
        <is>
          <t>0</t>
        </is>
      </c>
      <c r="AY374" s="178" t="inlineStr">
        <is>
          <t>ROZPOCET</t>
        </is>
      </c>
    </row>
    <row r="375" customFormat="1" s="181">
      <c r="A375" s="181" t="n"/>
      <c r="B375" s="177" t="n"/>
      <c r="C375" s="181" t="n"/>
      <c r="D375" s="171" t="inlineStr">
        <is>
          <t>VV</t>
        </is>
      </c>
      <c r="E375" s="178" t="inlineStr"/>
      <c r="F375" s="179" t="inlineStr">
        <is>
          <t>IPE 120</t>
        </is>
      </c>
      <c r="G375" s="181" t="n"/>
      <c r="H375" s="178" t="inlineStr"/>
      <c r="I375" s="181" t="n"/>
      <c r="J375" s="181" t="n"/>
      <c r="K375" s="181" t="n"/>
      <c r="L375" s="177" t="n"/>
      <c r="M375" s="180" t="n"/>
      <c r="N375" s="181" t="n"/>
      <c r="O375" s="181" t="n"/>
      <c r="P375" s="181" t="n"/>
      <c r="Q375" s="181" t="n"/>
      <c r="R375" s="181" t="n"/>
      <c r="S375" s="181" t="n"/>
      <c r="T375" s="182" t="n"/>
      <c r="U375" s="181" t="n"/>
      <c r="V375" s="181" t="n"/>
      <c r="W375" s="181" t="n"/>
      <c r="X375" s="181" t="n"/>
      <c r="Y375" s="181" t="n"/>
      <c r="Z375" s="181" t="n"/>
      <c r="AA375" s="181" t="n"/>
      <c r="AB375" s="181" t="n"/>
      <c r="AC375" s="181" t="n"/>
      <c r="AD375" s="181" t="n"/>
      <c r="AE375" s="181" t="n"/>
      <c r="AT375" s="178" t="inlineStr">
        <is>
          <t>VV</t>
        </is>
      </c>
      <c r="AU375" s="178" t="inlineStr">
        <is>
          <t>2</t>
        </is>
      </c>
      <c r="AV375" s="181" t="inlineStr">
        <is>
          <t>1</t>
        </is>
      </c>
      <c r="AW375" s="181" t="inlineStr">
        <is>
          <t>True</t>
        </is>
      </c>
      <c r="AX375" s="181" t="inlineStr">
        <is>
          <t>0</t>
        </is>
      </c>
      <c r="AY375" s="178" t="inlineStr">
        <is>
          <t>ROZPOCET</t>
        </is>
      </c>
    </row>
    <row r="376" customFormat="1" s="188">
      <c r="A376" s="188" t="n"/>
      <c r="B376" s="183" t="n"/>
      <c r="C376" s="188" t="n"/>
      <c r="D376" s="171" t="inlineStr">
        <is>
          <t>VV</t>
        </is>
      </c>
      <c r="E376" s="184" t="inlineStr"/>
      <c r="F376" s="185" t="inlineStr">
        <is>
          <t>1,40*0,12*2*2</t>
        </is>
      </c>
      <c r="G376" s="188" t="n"/>
      <c r="H376" s="186" t="n">
        <v>0.672</v>
      </c>
      <c r="I376" s="188" t="n"/>
      <c r="J376" s="188" t="n"/>
      <c r="K376" s="188" t="n"/>
      <c r="L376" s="183" t="n"/>
      <c r="M376" s="187" t="n"/>
      <c r="N376" s="188" t="n"/>
      <c r="O376" s="188" t="n"/>
      <c r="P376" s="188" t="n"/>
      <c r="Q376" s="188" t="n"/>
      <c r="R376" s="188" t="n"/>
      <c r="S376" s="188" t="n"/>
      <c r="T376" s="189" t="n"/>
      <c r="U376" s="188" t="n"/>
      <c r="V376" s="188" t="n"/>
      <c r="W376" s="188" t="n"/>
      <c r="X376" s="188" t="n"/>
      <c r="Y376" s="188" t="n"/>
      <c r="Z376" s="188" t="n"/>
      <c r="AA376" s="188" t="n"/>
      <c r="AB376" s="188" t="n"/>
      <c r="AC376" s="188" t="n"/>
      <c r="AD376" s="188" t="n"/>
      <c r="AE376" s="188" t="n"/>
      <c r="AT376" s="184" t="inlineStr">
        <is>
          <t>VV</t>
        </is>
      </c>
      <c r="AU376" s="184" t="inlineStr">
        <is>
          <t>2</t>
        </is>
      </c>
      <c r="AV376" s="188" t="inlineStr">
        <is>
          <t>2</t>
        </is>
      </c>
      <c r="AW376" s="188" t="inlineStr">
        <is>
          <t>True</t>
        </is>
      </c>
      <c r="AX376" s="188" t="inlineStr">
        <is>
          <t>0</t>
        </is>
      </c>
      <c r="AY376" s="184" t="inlineStr">
        <is>
          <t>ROZPOCET</t>
        </is>
      </c>
    </row>
    <row r="377" customFormat="1" s="181">
      <c r="A377" s="181" t="n"/>
      <c r="B377" s="177" t="n"/>
      <c r="C377" s="181" t="n"/>
      <c r="D377" s="171" t="inlineStr">
        <is>
          <t>VV</t>
        </is>
      </c>
      <c r="E377" s="178" t="inlineStr"/>
      <c r="F377" s="179" t="inlineStr">
        <is>
          <t>IPE 160</t>
        </is>
      </c>
      <c r="G377" s="181" t="n"/>
      <c r="H377" s="178" t="inlineStr"/>
      <c r="I377" s="181" t="n"/>
      <c r="J377" s="181" t="n"/>
      <c r="K377" s="181" t="n"/>
      <c r="L377" s="177" t="n"/>
      <c r="M377" s="180" t="n"/>
      <c r="N377" s="181" t="n"/>
      <c r="O377" s="181" t="n"/>
      <c r="P377" s="181" t="n"/>
      <c r="Q377" s="181" t="n"/>
      <c r="R377" s="181" t="n"/>
      <c r="S377" s="181" t="n"/>
      <c r="T377" s="182" t="n"/>
      <c r="U377" s="181" t="n"/>
      <c r="V377" s="181" t="n"/>
      <c r="W377" s="181" t="n"/>
      <c r="X377" s="181" t="n"/>
      <c r="Y377" s="181" t="n"/>
      <c r="Z377" s="181" t="n"/>
      <c r="AA377" s="181" t="n"/>
      <c r="AB377" s="181" t="n"/>
      <c r="AC377" s="181" t="n"/>
      <c r="AD377" s="181" t="n"/>
      <c r="AE377" s="181" t="n"/>
      <c r="AT377" s="178" t="inlineStr">
        <is>
          <t>VV</t>
        </is>
      </c>
      <c r="AU377" s="178" t="inlineStr">
        <is>
          <t>2</t>
        </is>
      </c>
      <c r="AV377" s="181" t="inlineStr">
        <is>
          <t>1</t>
        </is>
      </c>
      <c r="AW377" s="181" t="inlineStr">
        <is>
          <t>True</t>
        </is>
      </c>
      <c r="AX377" s="181" t="inlineStr">
        <is>
          <t>0</t>
        </is>
      </c>
      <c r="AY377" s="178" t="inlineStr">
        <is>
          <t>ROZPOCET</t>
        </is>
      </c>
    </row>
    <row r="378" customFormat="1" s="188">
      <c r="A378" s="188" t="n"/>
      <c r="B378" s="183" t="n"/>
      <c r="C378" s="188" t="n"/>
      <c r="D378" s="171" t="inlineStr">
        <is>
          <t>VV</t>
        </is>
      </c>
      <c r="E378" s="184" t="inlineStr"/>
      <c r="F378" s="185" t="inlineStr">
        <is>
          <t>1,80*0,16*2*2</t>
        </is>
      </c>
      <c r="G378" s="188" t="n"/>
      <c r="H378" s="186" t="n">
        <v>1.152</v>
      </c>
      <c r="I378" s="188" t="n"/>
      <c r="J378" s="188" t="n"/>
      <c r="K378" s="188" t="n"/>
      <c r="L378" s="183" t="n"/>
      <c r="M378" s="187" t="n"/>
      <c r="N378" s="188" t="n"/>
      <c r="O378" s="188" t="n"/>
      <c r="P378" s="188" t="n"/>
      <c r="Q378" s="188" t="n"/>
      <c r="R378" s="188" t="n"/>
      <c r="S378" s="188" t="n"/>
      <c r="T378" s="189" t="n"/>
      <c r="U378" s="188" t="n"/>
      <c r="V378" s="188" t="n"/>
      <c r="W378" s="188" t="n"/>
      <c r="X378" s="188" t="n"/>
      <c r="Y378" s="188" t="n"/>
      <c r="Z378" s="188" t="n"/>
      <c r="AA378" s="188" t="n"/>
      <c r="AB378" s="188" t="n"/>
      <c r="AC378" s="188" t="n"/>
      <c r="AD378" s="188" t="n"/>
      <c r="AE378" s="188" t="n"/>
      <c r="AT378" s="184" t="inlineStr">
        <is>
          <t>VV</t>
        </is>
      </c>
      <c r="AU378" s="184" t="inlineStr">
        <is>
          <t>2</t>
        </is>
      </c>
      <c r="AV378" s="188" t="inlineStr">
        <is>
          <t>2</t>
        </is>
      </c>
      <c r="AW378" s="188" t="inlineStr">
        <is>
          <t>True</t>
        </is>
      </c>
      <c r="AX378" s="188" t="inlineStr">
        <is>
          <t>0</t>
        </is>
      </c>
      <c r="AY378" s="184" t="inlineStr">
        <is>
          <t>ROZPOCET</t>
        </is>
      </c>
    </row>
    <row r="379" customFormat="1" s="188">
      <c r="A379" s="188" t="n"/>
      <c r="B379" s="183" t="n"/>
      <c r="C379" s="188" t="n"/>
      <c r="D379" s="171" t="inlineStr">
        <is>
          <t>VV</t>
        </is>
      </c>
      <c r="E379" s="184" t="inlineStr"/>
      <c r="F379" s="185" t="inlineStr">
        <is>
          <t>1,30*0,16*2*3</t>
        </is>
      </c>
      <c r="G379" s="188" t="n"/>
      <c r="H379" s="186" t="n">
        <v>1.248</v>
      </c>
      <c r="I379" s="188" t="n"/>
      <c r="J379" s="188" t="n"/>
      <c r="K379" s="188" t="n"/>
      <c r="L379" s="183" t="n"/>
      <c r="M379" s="187" t="n"/>
      <c r="N379" s="188" t="n"/>
      <c r="O379" s="188" t="n"/>
      <c r="P379" s="188" t="n"/>
      <c r="Q379" s="188" t="n"/>
      <c r="R379" s="188" t="n"/>
      <c r="S379" s="188" t="n"/>
      <c r="T379" s="189" t="n"/>
      <c r="U379" s="188" t="n"/>
      <c r="V379" s="188" t="n"/>
      <c r="W379" s="188" t="n"/>
      <c r="X379" s="188" t="n"/>
      <c r="Y379" s="188" t="n"/>
      <c r="Z379" s="188" t="n"/>
      <c r="AA379" s="188" t="n"/>
      <c r="AB379" s="188" t="n"/>
      <c r="AC379" s="188" t="n"/>
      <c r="AD379" s="188" t="n"/>
      <c r="AE379" s="188" t="n"/>
      <c r="AT379" s="184" t="inlineStr">
        <is>
          <t>VV</t>
        </is>
      </c>
      <c r="AU379" s="184" t="inlineStr">
        <is>
          <t>2</t>
        </is>
      </c>
      <c r="AV379" s="188" t="inlineStr">
        <is>
          <t>2</t>
        </is>
      </c>
      <c r="AW379" s="188" t="inlineStr">
        <is>
          <t>True</t>
        </is>
      </c>
      <c r="AX379" s="188" t="inlineStr">
        <is>
          <t>0</t>
        </is>
      </c>
      <c r="AY379" s="184" t="inlineStr">
        <is>
          <t>ROZPOCET</t>
        </is>
      </c>
    </row>
    <row r="380" customFormat="1" s="181">
      <c r="A380" s="181" t="n"/>
      <c r="B380" s="177" t="n"/>
      <c r="C380" s="181" t="n"/>
      <c r="D380" s="171" t="inlineStr">
        <is>
          <t>VV</t>
        </is>
      </c>
      <c r="E380" s="178" t="inlineStr"/>
      <c r="F380" s="179" t="inlineStr">
        <is>
          <t>IPE 180</t>
        </is>
      </c>
      <c r="G380" s="181" t="n"/>
      <c r="H380" s="178" t="inlineStr"/>
      <c r="I380" s="181" t="n"/>
      <c r="J380" s="181" t="n"/>
      <c r="K380" s="181" t="n"/>
      <c r="L380" s="177" t="n"/>
      <c r="M380" s="180" t="n"/>
      <c r="N380" s="181" t="n"/>
      <c r="O380" s="181" t="n"/>
      <c r="P380" s="181" t="n"/>
      <c r="Q380" s="181" t="n"/>
      <c r="R380" s="181" t="n"/>
      <c r="S380" s="181" t="n"/>
      <c r="T380" s="182" t="n"/>
      <c r="U380" s="181" t="n"/>
      <c r="V380" s="181" t="n"/>
      <c r="W380" s="181" t="n"/>
      <c r="X380" s="181" t="n"/>
      <c r="Y380" s="181" t="n"/>
      <c r="Z380" s="181" t="n"/>
      <c r="AA380" s="181" t="n"/>
      <c r="AB380" s="181" t="n"/>
      <c r="AC380" s="181" t="n"/>
      <c r="AD380" s="181" t="n"/>
      <c r="AE380" s="181" t="n"/>
      <c r="AT380" s="178" t="inlineStr">
        <is>
          <t>VV</t>
        </is>
      </c>
      <c r="AU380" s="178" t="inlineStr">
        <is>
          <t>2</t>
        </is>
      </c>
      <c r="AV380" s="181" t="inlineStr">
        <is>
          <t>1</t>
        </is>
      </c>
      <c r="AW380" s="181" t="inlineStr">
        <is>
          <t>True</t>
        </is>
      </c>
      <c r="AX380" s="181" t="inlineStr">
        <is>
          <t>0</t>
        </is>
      </c>
      <c r="AY380" s="178" t="inlineStr">
        <is>
          <t>ROZPOCET</t>
        </is>
      </c>
    </row>
    <row r="381" customFormat="1" s="188">
      <c r="A381" s="188" t="n"/>
      <c r="B381" s="183" t="n"/>
      <c r="C381" s="188" t="n"/>
      <c r="D381" s="171" t="inlineStr">
        <is>
          <t>VV</t>
        </is>
      </c>
      <c r="E381" s="184" t="inlineStr"/>
      <c r="F381" s="185" t="inlineStr">
        <is>
          <t>(2,50+4,50)*0,18*2</t>
        </is>
      </c>
      <c r="G381" s="188" t="n"/>
      <c r="H381" s="186" t="n">
        <v>2.52</v>
      </c>
      <c r="I381" s="188" t="n"/>
      <c r="J381" s="188" t="n"/>
      <c r="K381" s="188" t="n"/>
      <c r="L381" s="183" t="n"/>
      <c r="M381" s="187" t="n"/>
      <c r="N381" s="188" t="n"/>
      <c r="O381" s="188" t="n"/>
      <c r="P381" s="188" t="n"/>
      <c r="Q381" s="188" t="n"/>
      <c r="R381" s="188" t="n"/>
      <c r="S381" s="188" t="n"/>
      <c r="T381" s="189" t="n"/>
      <c r="U381" s="188" t="n"/>
      <c r="V381" s="188" t="n"/>
      <c r="W381" s="188" t="n"/>
      <c r="X381" s="188" t="n"/>
      <c r="Y381" s="188" t="n"/>
      <c r="Z381" s="188" t="n"/>
      <c r="AA381" s="188" t="n"/>
      <c r="AB381" s="188" t="n"/>
      <c r="AC381" s="188" t="n"/>
      <c r="AD381" s="188" t="n"/>
      <c r="AE381" s="188" t="n"/>
      <c r="AT381" s="184" t="inlineStr">
        <is>
          <t>VV</t>
        </is>
      </c>
      <c r="AU381" s="184" t="inlineStr">
        <is>
          <t>2</t>
        </is>
      </c>
      <c r="AV381" s="188" t="inlineStr">
        <is>
          <t>2</t>
        </is>
      </c>
      <c r="AW381" s="188" t="inlineStr">
        <is>
          <t>True</t>
        </is>
      </c>
      <c r="AX381" s="188" t="inlineStr">
        <is>
          <t>0</t>
        </is>
      </c>
      <c r="AY381" s="184" t="inlineStr">
        <is>
          <t>ROZPOCET</t>
        </is>
      </c>
    </row>
    <row r="382" customFormat="1" s="181">
      <c r="A382" s="181" t="n"/>
      <c r="B382" s="177" t="n"/>
      <c r="C382" s="181" t="n"/>
      <c r="D382" s="171" t="inlineStr">
        <is>
          <t>VV</t>
        </is>
      </c>
      <c r="E382" s="178" t="inlineStr"/>
      <c r="F382" s="179" t="inlineStr">
        <is>
          <t>2. np</t>
        </is>
      </c>
      <c r="G382" s="181" t="n"/>
      <c r="H382" s="178" t="inlineStr"/>
      <c r="I382" s="181" t="n"/>
      <c r="J382" s="181" t="n"/>
      <c r="K382" s="181" t="n"/>
      <c r="L382" s="177" t="n"/>
      <c r="M382" s="180" t="n"/>
      <c r="N382" s="181" t="n"/>
      <c r="O382" s="181" t="n"/>
      <c r="P382" s="181" t="n"/>
      <c r="Q382" s="181" t="n"/>
      <c r="R382" s="181" t="n"/>
      <c r="S382" s="181" t="n"/>
      <c r="T382" s="182" t="n"/>
      <c r="U382" s="181" t="n"/>
      <c r="V382" s="181" t="n"/>
      <c r="W382" s="181" t="n"/>
      <c r="X382" s="181" t="n"/>
      <c r="Y382" s="181" t="n"/>
      <c r="Z382" s="181" t="n"/>
      <c r="AA382" s="181" t="n"/>
      <c r="AB382" s="181" t="n"/>
      <c r="AC382" s="181" t="n"/>
      <c r="AD382" s="181" t="n"/>
      <c r="AE382" s="181" t="n"/>
      <c r="AT382" s="178" t="inlineStr">
        <is>
          <t>VV</t>
        </is>
      </c>
      <c r="AU382" s="178" t="inlineStr">
        <is>
          <t>2</t>
        </is>
      </c>
      <c r="AV382" s="181" t="inlineStr">
        <is>
          <t>1</t>
        </is>
      </c>
      <c r="AW382" s="181" t="inlineStr">
        <is>
          <t>True</t>
        </is>
      </c>
      <c r="AX382" s="181" t="inlineStr">
        <is>
          <t>0</t>
        </is>
      </c>
      <c r="AY382" s="178" t="inlineStr">
        <is>
          <t>ROZPOCET</t>
        </is>
      </c>
    </row>
    <row r="383" customFormat="1" s="181">
      <c r="A383" s="181" t="n"/>
      <c r="B383" s="177" t="n"/>
      <c r="C383" s="181" t="n"/>
      <c r="D383" s="171" t="inlineStr">
        <is>
          <t>VV</t>
        </is>
      </c>
      <c r="E383" s="178" t="inlineStr"/>
      <c r="F383" s="179" t="inlineStr">
        <is>
          <t>IPE 120</t>
        </is>
      </c>
      <c r="G383" s="181" t="n"/>
      <c r="H383" s="178" t="inlineStr"/>
      <c r="I383" s="181" t="n"/>
      <c r="J383" s="181" t="n"/>
      <c r="K383" s="181" t="n"/>
      <c r="L383" s="177" t="n"/>
      <c r="M383" s="180" t="n"/>
      <c r="N383" s="181" t="n"/>
      <c r="O383" s="181" t="n"/>
      <c r="P383" s="181" t="n"/>
      <c r="Q383" s="181" t="n"/>
      <c r="R383" s="181" t="n"/>
      <c r="S383" s="181" t="n"/>
      <c r="T383" s="182" t="n"/>
      <c r="U383" s="181" t="n"/>
      <c r="V383" s="181" t="n"/>
      <c r="W383" s="181" t="n"/>
      <c r="X383" s="181" t="n"/>
      <c r="Y383" s="181" t="n"/>
      <c r="Z383" s="181" t="n"/>
      <c r="AA383" s="181" t="n"/>
      <c r="AB383" s="181" t="n"/>
      <c r="AC383" s="181" t="n"/>
      <c r="AD383" s="181" t="n"/>
      <c r="AE383" s="181" t="n"/>
      <c r="AT383" s="178" t="inlineStr">
        <is>
          <t>VV</t>
        </is>
      </c>
      <c r="AU383" s="178" t="inlineStr">
        <is>
          <t>2</t>
        </is>
      </c>
      <c r="AV383" s="181" t="inlineStr">
        <is>
          <t>1</t>
        </is>
      </c>
      <c r="AW383" s="181" t="inlineStr">
        <is>
          <t>True</t>
        </is>
      </c>
      <c r="AX383" s="181" t="inlineStr">
        <is>
          <t>0</t>
        </is>
      </c>
      <c r="AY383" s="178" t="inlineStr">
        <is>
          <t>ROZPOCET</t>
        </is>
      </c>
    </row>
    <row r="384" customFormat="1" s="188">
      <c r="A384" s="188" t="n"/>
      <c r="B384" s="183" t="n"/>
      <c r="C384" s="188" t="n"/>
      <c r="D384" s="171" t="inlineStr">
        <is>
          <t>VV</t>
        </is>
      </c>
      <c r="E384" s="184" t="inlineStr"/>
      <c r="F384" s="185" t="inlineStr">
        <is>
          <t>1,40*0,12*8</t>
        </is>
      </c>
      <c r="G384" s="188" t="n"/>
      <c r="H384" s="186" t="n">
        <v>1.344</v>
      </c>
      <c r="I384" s="188" t="n"/>
      <c r="J384" s="188" t="n"/>
      <c r="K384" s="188" t="n"/>
      <c r="L384" s="183" t="n"/>
      <c r="M384" s="187" t="n"/>
      <c r="N384" s="188" t="n"/>
      <c r="O384" s="188" t="n"/>
      <c r="P384" s="188" t="n"/>
      <c r="Q384" s="188" t="n"/>
      <c r="R384" s="188" t="n"/>
      <c r="S384" s="188" t="n"/>
      <c r="T384" s="189" t="n"/>
      <c r="U384" s="188" t="n"/>
      <c r="V384" s="188" t="n"/>
      <c r="W384" s="188" t="n"/>
      <c r="X384" s="188" t="n"/>
      <c r="Y384" s="188" t="n"/>
      <c r="Z384" s="188" t="n"/>
      <c r="AA384" s="188" t="n"/>
      <c r="AB384" s="188" t="n"/>
      <c r="AC384" s="188" t="n"/>
      <c r="AD384" s="188" t="n"/>
      <c r="AE384" s="188" t="n"/>
      <c r="AT384" s="184" t="inlineStr">
        <is>
          <t>VV</t>
        </is>
      </c>
      <c r="AU384" s="184" t="inlineStr">
        <is>
          <t>2</t>
        </is>
      </c>
      <c r="AV384" s="188" t="inlineStr">
        <is>
          <t>2</t>
        </is>
      </c>
      <c r="AW384" s="188" t="inlineStr">
        <is>
          <t>True</t>
        </is>
      </c>
      <c r="AX384" s="188" t="inlineStr">
        <is>
          <t>0</t>
        </is>
      </c>
      <c r="AY384" s="184" t="inlineStr">
        <is>
          <t>ROZPOCET</t>
        </is>
      </c>
    </row>
    <row r="385" customFormat="1" s="181">
      <c r="A385" s="181" t="n"/>
      <c r="B385" s="177" t="n"/>
      <c r="C385" s="181" t="n"/>
      <c r="D385" s="171" t="inlineStr">
        <is>
          <t>VV</t>
        </is>
      </c>
      <c r="E385" s="178" t="inlineStr"/>
      <c r="F385" s="179" t="inlineStr">
        <is>
          <t>IPE 140</t>
        </is>
      </c>
      <c r="G385" s="181" t="n"/>
      <c r="H385" s="178" t="inlineStr"/>
      <c r="I385" s="181" t="n"/>
      <c r="J385" s="181" t="n"/>
      <c r="K385" s="181" t="n"/>
      <c r="L385" s="177" t="n"/>
      <c r="M385" s="180" t="n"/>
      <c r="N385" s="181" t="n"/>
      <c r="O385" s="181" t="n"/>
      <c r="P385" s="181" t="n"/>
      <c r="Q385" s="181" t="n"/>
      <c r="R385" s="181" t="n"/>
      <c r="S385" s="181" t="n"/>
      <c r="T385" s="182" t="n"/>
      <c r="U385" s="181" t="n"/>
      <c r="V385" s="181" t="n"/>
      <c r="W385" s="181" t="n"/>
      <c r="X385" s="181" t="n"/>
      <c r="Y385" s="181" t="n"/>
      <c r="Z385" s="181" t="n"/>
      <c r="AA385" s="181" t="n"/>
      <c r="AB385" s="181" t="n"/>
      <c r="AC385" s="181" t="n"/>
      <c r="AD385" s="181" t="n"/>
      <c r="AE385" s="181" t="n"/>
      <c r="AT385" s="178" t="inlineStr">
        <is>
          <t>VV</t>
        </is>
      </c>
      <c r="AU385" s="178" t="inlineStr">
        <is>
          <t>2</t>
        </is>
      </c>
      <c r="AV385" s="181" t="inlineStr">
        <is>
          <t>1</t>
        </is>
      </c>
      <c r="AW385" s="181" t="inlineStr">
        <is>
          <t>True</t>
        </is>
      </c>
      <c r="AX385" s="181" t="inlineStr">
        <is>
          <t>0</t>
        </is>
      </c>
      <c r="AY385" s="178" t="inlineStr">
        <is>
          <t>ROZPOCET</t>
        </is>
      </c>
    </row>
    <row r="386" customFormat="1" s="188">
      <c r="A386" s="188" t="n"/>
      <c r="B386" s="183" t="n"/>
      <c r="C386" s="188" t="n"/>
      <c r="D386" s="171" t="inlineStr">
        <is>
          <t>VV</t>
        </is>
      </c>
      <c r="E386" s="184" t="inlineStr"/>
      <c r="F386" s="185" t="inlineStr">
        <is>
          <t>1,40*0,14*2</t>
        </is>
      </c>
      <c r="G386" s="188" t="n"/>
      <c r="H386" s="186" t="n">
        <v>0.392</v>
      </c>
      <c r="I386" s="188" t="n"/>
      <c r="J386" s="188" t="n"/>
      <c r="K386" s="188" t="n"/>
      <c r="L386" s="183" t="n"/>
      <c r="M386" s="187" t="n"/>
      <c r="N386" s="188" t="n"/>
      <c r="O386" s="188" t="n"/>
      <c r="P386" s="188" t="n"/>
      <c r="Q386" s="188" t="n"/>
      <c r="R386" s="188" t="n"/>
      <c r="S386" s="188" t="n"/>
      <c r="T386" s="189" t="n"/>
      <c r="U386" s="188" t="n"/>
      <c r="V386" s="188" t="n"/>
      <c r="W386" s="188" t="n"/>
      <c r="X386" s="188" t="n"/>
      <c r="Y386" s="188" t="n"/>
      <c r="Z386" s="188" t="n"/>
      <c r="AA386" s="188" t="n"/>
      <c r="AB386" s="188" t="n"/>
      <c r="AC386" s="188" t="n"/>
      <c r="AD386" s="188" t="n"/>
      <c r="AE386" s="188" t="n"/>
      <c r="AT386" s="184" t="inlineStr">
        <is>
          <t>VV</t>
        </is>
      </c>
      <c r="AU386" s="184" t="inlineStr">
        <is>
          <t>2</t>
        </is>
      </c>
      <c r="AV386" s="188" t="inlineStr">
        <is>
          <t>2</t>
        </is>
      </c>
      <c r="AW386" s="188" t="inlineStr">
        <is>
          <t>True</t>
        </is>
      </c>
      <c r="AX386" s="188" t="inlineStr">
        <is>
          <t>0</t>
        </is>
      </c>
      <c r="AY386" s="184" t="inlineStr">
        <is>
          <t>ROZPOCET</t>
        </is>
      </c>
    </row>
    <row r="387" customFormat="1" s="181">
      <c r="A387" s="181" t="n"/>
      <c r="B387" s="177" t="n"/>
      <c r="C387" s="181" t="n"/>
      <c r="D387" s="171" t="inlineStr">
        <is>
          <t>VV</t>
        </is>
      </c>
      <c r="E387" s="178" t="inlineStr"/>
      <c r="F387" s="179" t="inlineStr">
        <is>
          <t>IPE 160</t>
        </is>
      </c>
      <c r="G387" s="181" t="n"/>
      <c r="H387" s="178" t="inlineStr"/>
      <c r="I387" s="181" t="n"/>
      <c r="J387" s="181" t="n"/>
      <c r="K387" s="181" t="n"/>
      <c r="L387" s="177" t="n"/>
      <c r="M387" s="180" t="n"/>
      <c r="N387" s="181" t="n"/>
      <c r="O387" s="181" t="n"/>
      <c r="P387" s="181" t="n"/>
      <c r="Q387" s="181" t="n"/>
      <c r="R387" s="181" t="n"/>
      <c r="S387" s="181" t="n"/>
      <c r="T387" s="182" t="n"/>
      <c r="U387" s="181" t="n"/>
      <c r="V387" s="181" t="n"/>
      <c r="W387" s="181" t="n"/>
      <c r="X387" s="181" t="n"/>
      <c r="Y387" s="181" t="n"/>
      <c r="Z387" s="181" t="n"/>
      <c r="AA387" s="181" t="n"/>
      <c r="AB387" s="181" t="n"/>
      <c r="AC387" s="181" t="n"/>
      <c r="AD387" s="181" t="n"/>
      <c r="AE387" s="181" t="n"/>
      <c r="AT387" s="178" t="inlineStr">
        <is>
          <t>VV</t>
        </is>
      </c>
      <c r="AU387" s="178" t="inlineStr">
        <is>
          <t>2</t>
        </is>
      </c>
      <c r="AV387" s="181" t="inlineStr">
        <is>
          <t>1</t>
        </is>
      </c>
      <c r="AW387" s="181" t="inlineStr">
        <is>
          <t>True</t>
        </is>
      </c>
      <c r="AX387" s="181" t="inlineStr">
        <is>
          <t>0</t>
        </is>
      </c>
      <c r="AY387" s="178" t="inlineStr">
        <is>
          <t>ROZPOCET</t>
        </is>
      </c>
    </row>
    <row r="388" customFormat="1" s="188">
      <c r="A388" s="188" t="n"/>
      <c r="B388" s="183" t="n"/>
      <c r="C388" s="188" t="n"/>
      <c r="D388" s="171" t="inlineStr">
        <is>
          <t>VV</t>
        </is>
      </c>
      <c r="E388" s="184" t="inlineStr"/>
      <c r="F388" s="185" t="inlineStr">
        <is>
          <t>1,40*0,16*2</t>
        </is>
      </c>
      <c r="G388" s="188" t="n"/>
      <c r="H388" s="186" t="n">
        <v>0.448</v>
      </c>
      <c r="I388" s="188" t="n"/>
      <c r="J388" s="188" t="n"/>
      <c r="K388" s="188" t="n"/>
      <c r="L388" s="183" t="n"/>
      <c r="M388" s="187" t="n"/>
      <c r="N388" s="188" t="n"/>
      <c r="O388" s="188" t="n"/>
      <c r="P388" s="188" t="n"/>
      <c r="Q388" s="188" t="n"/>
      <c r="R388" s="188" t="n"/>
      <c r="S388" s="188" t="n"/>
      <c r="T388" s="189" t="n"/>
      <c r="U388" s="188" t="n"/>
      <c r="V388" s="188" t="n"/>
      <c r="W388" s="188" t="n"/>
      <c r="X388" s="188" t="n"/>
      <c r="Y388" s="188" t="n"/>
      <c r="Z388" s="188" t="n"/>
      <c r="AA388" s="188" t="n"/>
      <c r="AB388" s="188" t="n"/>
      <c r="AC388" s="188" t="n"/>
      <c r="AD388" s="188" t="n"/>
      <c r="AE388" s="188" t="n"/>
      <c r="AT388" s="184" t="inlineStr">
        <is>
          <t>VV</t>
        </is>
      </c>
      <c r="AU388" s="184" t="inlineStr">
        <is>
          <t>2</t>
        </is>
      </c>
      <c r="AV388" s="188" t="inlineStr">
        <is>
          <t>2</t>
        </is>
      </c>
      <c r="AW388" s="188" t="inlineStr">
        <is>
          <t>True</t>
        </is>
      </c>
      <c r="AX388" s="188" t="inlineStr">
        <is>
          <t>0</t>
        </is>
      </c>
      <c r="AY388" s="184" t="inlineStr">
        <is>
          <t>ROZPOCET</t>
        </is>
      </c>
    </row>
    <row r="389" customFormat="1" s="195">
      <c r="A389" s="195" t="n"/>
      <c r="B389" s="190" t="n"/>
      <c r="C389" s="195" t="n"/>
      <c r="D389" s="171" t="inlineStr">
        <is>
          <t>VV</t>
        </is>
      </c>
      <c r="E389" s="191" t="inlineStr"/>
      <c r="F389" s="192" t="inlineStr">
        <is>
          <t>Součet</t>
        </is>
      </c>
      <c r="G389" s="195" t="n"/>
      <c r="H389" s="193" t="n">
        <v>7.776</v>
      </c>
      <c r="I389" s="195" t="n"/>
      <c r="J389" s="195" t="n"/>
      <c r="K389" s="195" t="n"/>
      <c r="L389" s="190" t="n"/>
      <c r="M389" s="194" t="n"/>
      <c r="N389" s="195" t="n"/>
      <c r="O389" s="195" t="n"/>
      <c r="P389" s="195" t="n"/>
      <c r="Q389" s="195" t="n"/>
      <c r="R389" s="195" t="n"/>
      <c r="S389" s="195" t="n"/>
      <c r="T389" s="196" t="n"/>
      <c r="U389" s="195" t="n"/>
      <c r="V389" s="195" t="n"/>
      <c r="W389" s="195" t="n"/>
      <c r="X389" s="195" t="n"/>
      <c r="Y389" s="195" t="n"/>
      <c r="Z389" s="195" t="n"/>
      <c r="AA389" s="195" t="n"/>
      <c r="AB389" s="195" t="n"/>
      <c r="AC389" s="195" t="n"/>
      <c r="AD389" s="195" t="n"/>
      <c r="AE389" s="195" t="n"/>
      <c r="AT389" s="191" t="inlineStr">
        <is>
          <t>VV</t>
        </is>
      </c>
      <c r="AU389" s="191" t="inlineStr">
        <is>
          <t>2</t>
        </is>
      </c>
      <c r="AV389" s="195" t="inlineStr">
        <is>
          <t>4</t>
        </is>
      </c>
      <c r="AW389" s="195" t="inlineStr">
        <is>
          <t>True</t>
        </is>
      </c>
      <c r="AX389" s="195" t="inlineStr">
        <is>
          <t>1</t>
        </is>
      </c>
      <c r="AY389" s="191" t="inlineStr">
        <is>
          <t>ROZPOCET</t>
        </is>
      </c>
    </row>
    <row r="390" ht="21.75" customFormat="1" customHeight="1" s="174">
      <c r="A390" s="174" t="n"/>
      <c r="B390" s="158" t="n"/>
      <c r="C390" s="159" t="inlineStr">
        <is>
          <t>26</t>
        </is>
      </c>
      <c r="D390" s="159" t="inlineStr">
        <is>
          <t>K</t>
        </is>
      </c>
      <c r="E390" s="160" t="inlineStr">
        <is>
          <t>349231811</t>
        </is>
      </c>
      <c r="F390" s="161" t="inlineStr">
        <is>
          <t>Přizdívka ostění s ozubem z cihel tl přes 80 do 150 mm</t>
        </is>
      </c>
      <c r="G390" s="162" t="inlineStr">
        <is>
          <t>m2</t>
        </is>
      </c>
      <c r="H390" s="163" t="n">
        <v>4.5</v>
      </c>
      <c r="I390" s="164" t="n"/>
      <c r="J390" s="164">
        <f>ROUND(I390*H390,2)</f>
        <v/>
      </c>
      <c r="K390" s="161" t="inlineStr">
        <is>
          <t>CS ÚRS 2026 02</t>
        </is>
      </c>
      <c r="L390" s="48" t="n"/>
      <c r="M390" s="165" t="inlineStr"/>
      <c r="N390" s="166" t="inlineStr">
        <is>
          <t>snížená</t>
        </is>
      </c>
      <c r="O390" s="167" t="n">
        <v>1.606</v>
      </c>
      <c r="P390" s="167">
        <f>O390*H390</f>
        <v/>
      </c>
      <c r="Q390" s="167" t="n">
        <v>0.26723</v>
      </c>
      <c r="R390" s="167">
        <f>Q390*H390</f>
        <v/>
      </c>
      <c r="S390" s="167" t="n">
        <v>0</v>
      </c>
      <c r="T390" s="168">
        <f>S390*H390</f>
        <v/>
      </c>
      <c r="U390" s="174" t="n"/>
      <c r="V390" s="174" t="n"/>
      <c r="W390" s="174" t="n"/>
      <c r="X390" s="174" t="n"/>
      <c r="Y390" s="174" t="n"/>
      <c r="Z390" s="174" t="n"/>
      <c r="AA390" s="174" t="n"/>
      <c r="AB390" s="174" t="n"/>
      <c r="AC390" s="174" t="n"/>
      <c r="AD390" s="174" t="n"/>
      <c r="AE390" s="174" t="n"/>
      <c r="AR390" s="169" t="inlineStr">
        <is>
          <t>4</t>
        </is>
      </c>
      <c r="AT390" s="169" t="inlineStr">
        <is>
          <t>K</t>
        </is>
      </c>
      <c r="AU390" s="169" t="inlineStr">
        <is>
          <t>2</t>
        </is>
      </c>
      <c r="AY390" s="19" t="inlineStr">
        <is>
          <t>ROZPOCET</t>
        </is>
      </c>
      <c r="BE390" s="170">
        <f>IF(N390="základní",J390,0)</f>
        <v/>
      </c>
      <c r="BF390" s="170">
        <f>IF(N390="snížená",J390,0)</f>
        <v/>
      </c>
      <c r="BG390" s="170">
        <f>IF(N390="zákl. přenesená",J390,0)</f>
        <v/>
      </c>
      <c r="BH390" s="170">
        <f>IF(N390="sníž. přenesená",J390,0)</f>
        <v/>
      </c>
      <c r="BI390" s="170">
        <f>IF(N390="nulová",J390,0)</f>
        <v/>
      </c>
      <c r="BJ390" s="19" t="inlineStr">
        <is>
          <t>2</t>
        </is>
      </c>
      <c r="BK390" s="170">
        <f>ROUND(I390*H390,2)</f>
        <v/>
      </c>
      <c r="BL390" s="19" t="inlineStr">
        <is>
          <t>4</t>
        </is>
      </c>
      <c r="BM390" s="169" t="inlineStr">
        <is>
          <t>-176008470</t>
        </is>
      </c>
    </row>
    <row r="391" customFormat="1" s="174">
      <c r="A391" s="174" t="n"/>
      <c r="B391" s="48" t="n"/>
      <c r="C391" s="174" t="n"/>
      <c r="D391" s="171" t="inlineStr">
        <is>
          <t>PP</t>
        </is>
      </c>
      <c r="E391" s="174" t="n"/>
      <c r="F391" s="172" t="inlineStr">
        <is>
          <t>Přizdívka z cihel ostění s ozubem ve vybouraných otvorech, s vysekáním kapes pro zavázaní přes 80 do 150 mm</t>
        </is>
      </c>
      <c r="G391" s="174" t="n"/>
      <c r="H391" s="174" t="n"/>
      <c r="I391" s="174" t="n"/>
      <c r="J391" s="174" t="n"/>
      <c r="K391" s="174" t="n"/>
      <c r="L391" s="48" t="n"/>
      <c r="M391" s="173" t="n"/>
      <c r="N391" s="174" t="n"/>
      <c r="O391" s="174" t="n"/>
      <c r="P391" s="174" t="n"/>
      <c r="Q391" s="174" t="n"/>
      <c r="R391" s="174" t="n"/>
      <c r="S391" s="174" t="n"/>
      <c r="T391" s="71" t="n"/>
      <c r="U391" s="174" t="n"/>
      <c r="V391" s="174" t="n"/>
      <c r="W391" s="174" t="n"/>
      <c r="X391" s="174" t="n"/>
      <c r="Y391" s="174" t="n"/>
      <c r="Z391" s="174" t="n"/>
      <c r="AA391" s="174" t="n"/>
      <c r="AB391" s="174" t="n"/>
      <c r="AC391" s="174" t="n"/>
      <c r="AD391" s="174" t="n"/>
      <c r="AE391" s="174" t="n"/>
      <c r="AT391" s="19" t="inlineStr">
        <is>
          <t>PP</t>
        </is>
      </c>
      <c r="AU391" s="19" t="inlineStr">
        <is>
          <t>2</t>
        </is>
      </c>
    </row>
    <row r="392" customFormat="1" s="174">
      <c r="A392" s="174" t="n"/>
      <c r="B392" s="48" t="n"/>
      <c r="C392" s="174" t="n"/>
      <c r="D392" s="175" t="inlineStr">
        <is>
          <t>Online PSC</t>
        </is>
      </c>
      <c r="E392" s="174" t="n"/>
      <c r="F392" s="176" t="inlineStr">
        <is>
          <t>https://podminky.urs.cz/item/CS_URS_2026_02/349231811</t>
        </is>
      </c>
      <c r="G392" s="174" t="n"/>
      <c r="H392" s="174" t="n"/>
      <c r="I392" s="174" t="n"/>
      <c r="J392" s="174" t="n"/>
      <c r="K392" s="174" t="n"/>
      <c r="L392" s="48" t="n"/>
      <c r="M392" s="173" t="n"/>
      <c r="N392" s="174" t="n"/>
      <c r="O392" s="174" t="n"/>
      <c r="P392" s="174" t="n"/>
      <c r="Q392" s="174" t="n"/>
      <c r="R392" s="174" t="n"/>
      <c r="S392" s="174" t="n"/>
      <c r="T392" s="71" t="n"/>
      <c r="U392" s="174" t="n"/>
      <c r="V392" s="174" t="n"/>
      <c r="W392" s="174" t="n"/>
      <c r="X392" s="174" t="n"/>
      <c r="Y392" s="174" t="n"/>
      <c r="Z392" s="174" t="n"/>
      <c r="AA392" s="174" t="n"/>
      <c r="AB392" s="174" t="n"/>
      <c r="AC392" s="174" t="n"/>
      <c r="AD392" s="174" t="n"/>
      <c r="AE392" s="174" t="n"/>
      <c r="AT392" s="19" t="inlineStr">
        <is>
          <t>Online PSC</t>
        </is>
      </c>
      <c r="AU392" s="19" t="inlineStr">
        <is>
          <t>2</t>
        </is>
      </c>
    </row>
    <row r="393" customFormat="1" s="181">
      <c r="A393" s="181" t="n"/>
      <c r="B393" s="177" t="n"/>
      <c r="C393" s="181" t="n"/>
      <c r="D393" s="171" t="inlineStr">
        <is>
          <t>VV</t>
        </is>
      </c>
      <c r="E393" s="178" t="inlineStr"/>
      <c r="F393" s="179" t="inlineStr">
        <is>
          <t>okna 1. np</t>
        </is>
      </c>
      <c r="G393" s="181" t="n"/>
      <c r="H393" s="178" t="inlineStr"/>
      <c r="I393" s="181" t="n"/>
      <c r="J393" s="181" t="n"/>
      <c r="K393" s="181" t="n"/>
      <c r="L393" s="177" t="n"/>
      <c r="M393" s="180" t="n"/>
      <c r="N393" s="181" t="n"/>
      <c r="O393" s="181" t="n"/>
      <c r="P393" s="181" t="n"/>
      <c r="Q393" s="181" t="n"/>
      <c r="R393" s="181" t="n"/>
      <c r="S393" s="181" t="n"/>
      <c r="T393" s="182" t="n"/>
      <c r="U393" s="181" t="n"/>
      <c r="V393" s="181" t="n"/>
      <c r="W393" s="181" t="n"/>
      <c r="X393" s="181" t="n"/>
      <c r="Y393" s="181" t="n"/>
      <c r="Z393" s="181" t="n"/>
      <c r="AA393" s="181" t="n"/>
      <c r="AB393" s="181" t="n"/>
      <c r="AC393" s="181" t="n"/>
      <c r="AD393" s="181" t="n"/>
      <c r="AE393" s="181" t="n"/>
      <c r="AT393" s="178" t="inlineStr">
        <is>
          <t>VV</t>
        </is>
      </c>
      <c r="AU393" s="178" t="inlineStr">
        <is>
          <t>2</t>
        </is>
      </c>
      <c r="AV393" s="181" t="inlineStr">
        <is>
          <t>1</t>
        </is>
      </c>
      <c r="AW393" s="181" t="inlineStr">
        <is>
          <t>True</t>
        </is>
      </c>
      <c r="AX393" s="181" t="inlineStr">
        <is>
          <t>0</t>
        </is>
      </c>
      <c r="AY393" s="178" t="inlineStr">
        <is>
          <t>ROZPOCET</t>
        </is>
      </c>
    </row>
    <row r="394" customFormat="1" s="188">
      <c r="A394" s="188" t="n"/>
      <c r="B394" s="183" t="n"/>
      <c r="C394" s="188" t="n"/>
      <c r="D394" s="171" t="inlineStr">
        <is>
          <t>VV</t>
        </is>
      </c>
      <c r="E394" s="184" t="inlineStr"/>
      <c r="F394" s="185" t="inlineStr">
        <is>
          <t>0,50*1,50*6</t>
        </is>
      </c>
      <c r="G394" s="188" t="n"/>
      <c r="H394" s="186" t="n">
        <v>4.5</v>
      </c>
      <c r="I394" s="188" t="n"/>
      <c r="J394" s="188" t="n"/>
      <c r="K394" s="188" t="n"/>
      <c r="L394" s="183" t="n"/>
      <c r="M394" s="187" t="n"/>
      <c r="N394" s="188" t="n"/>
      <c r="O394" s="188" t="n"/>
      <c r="P394" s="188" t="n"/>
      <c r="Q394" s="188" t="n"/>
      <c r="R394" s="188" t="n"/>
      <c r="S394" s="188" t="n"/>
      <c r="T394" s="189" t="n"/>
      <c r="U394" s="188" t="n"/>
      <c r="V394" s="188" t="n"/>
      <c r="W394" s="188" t="n"/>
      <c r="X394" s="188" t="n"/>
      <c r="Y394" s="188" t="n"/>
      <c r="Z394" s="188" t="n"/>
      <c r="AA394" s="188" t="n"/>
      <c r="AB394" s="188" t="n"/>
      <c r="AC394" s="188" t="n"/>
      <c r="AD394" s="188" t="n"/>
      <c r="AE394" s="188" t="n"/>
      <c r="AT394" s="184" t="inlineStr">
        <is>
          <t>VV</t>
        </is>
      </c>
      <c r="AU394" s="184" t="inlineStr">
        <is>
          <t>2</t>
        </is>
      </c>
      <c r="AV394" s="188" t="inlineStr">
        <is>
          <t>2</t>
        </is>
      </c>
      <c r="AW394" s="188" t="inlineStr">
        <is>
          <t>True</t>
        </is>
      </c>
      <c r="AX394" s="188" t="inlineStr">
        <is>
          <t>0</t>
        </is>
      </c>
      <c r="AY394" s="184" t="inlineStr">
        <is>
          <t>ROZPOCET</t>
        </is>
      </c>
    </row>
    <row r="395" customFormat="1" s="195">
      <c r="A395" s="195" t="n"/>
      <c r="B395" s="190" t="n"/>
      <c r="C395" s="195" t="n"/>
      <c r="D395" s="171" t="inlineStr">
        <is>
          <t>VV</t>
        </is>
      </c>
      <c r="E395" s="191" t="inlineStr"/>
      <c r="F395" s="192" t="inlineStr">
        <is>
          <t>Součet</t>
        </is>
      </c>
      <c r="G395" s="195" t="n"/>
      <c r="H395" s="193" t="n">
        <v>4.5</v>
      </c>
      <c r="I395" s="195" t="n"/>
      <c r="J395" s="195" t="n"/>
      <c r="K395" s="195" t="n"/>
      <c r="L395" s="190" t="n"/>
      <c r="M395" s="194" t="n"/>
      <c r="N395" s="195" t="n"/>
      <c r="O395" s="195" t="n"/>
      <c r="P395" s="195" t="n"/>
      <c r="Q395" s="195" t="n"/>
      <c r="R395" s="195" t="n"/>
      <c r="S395" s="195" t="n"/>
      <c r="T395" s="196" t="n"/>
      <c r="U395" s="195" t="n"/>
      <c r="V395" s="195" t="n"/>
      <c r="W395" s="195" t="n"/>
      <c r="X395" s="195" t="n"/>
      <c r="Y395" s="195" t="n"/>
      <c r="Z395" s="195" t="n"/>
      <c r="AA395" s="195" t="n"/>
      <c r="AB395" s="195" t="n"/>
      <c r="AC395" s="195" t="n"/>
      <c r="AD395" s="195" t="n"/>
      <c r="AE395" s="195" t="n"/>
      <c r="AT395" s="191" t="inlineStr">
        <is>
          <t>VV</t>
        </is>
      </c>
      <c r="AU395" s="191" t="inlineStr">
        <is>
          <t>2</t>
        </is>
      </c>
      <c r="AV395" s="195" t="inlineStr">
        <is>
          <t>4</t>
        </is>
      </c>
      <c r="AW395" s="195" t="inlineStr">
        <is>
          <t>True</t>
        </is>
      </c>
      <c r="AX395" s="195" t="inlineStr">
        <is>
          <t>1</t>
        </is>
      </c>
      <c r="AY395" s="191" t="inlineStr">
        <is>
          <t>ROZPOCET</t>
        </is>
      </c>
    </row>
    <row r="396" ht="24.15" customFormat="1" customHeight="1" s="174">
      <c r="A396" s="174" t="n"/>
      <c r="B396" s="158" t="n"/>
      <c r="C396" s="159" t="inlineStr">
        <is>
          <t>27</t>
        </is>
      </c>
      <c r="D396" s="159" t="inlineStr">
        <is>
          <t>K</t>
        </is>
      </c>
      <c r="E396" s="160" t="inlineStr">
        <is>
          <t>349231821</t>
        </is>
      </c>
      <c r="F396" s="161" t="inlineStr">
        <is>
          <t>Přizdívka ostění s ozubem z cihel tl přes 150 do 300 mm</t>
        </is>
      </c>
      <c r="G396" s="162" t="inlineStr">
        <is>
          <t>m2</t>
        </is>
      </c>
      <c r="H396" s="163" t="n">
        <v>3</v>
      </c>
      <c r="I396" s="164" t="n"/>
      <c r="J396" s="164">
        <f>ROUND(I396*H396,2)</f>
        <v/>
      </c>
      <c r="K396" s="161" t="inlineStr">
        <is>
          <t>CS ÚRS 2026 02</t>
        </is>
      </c>
      <c r="L396" s="48" t="n"/>
      <c r="M396" s="165" t="inlineStr"/>
      <c r="N396" s="166" t="inlineStr">
        <is>
          <t>snížená</t>
        </is>
      </c>
      <c r="O396" s="167" t="n">
        <v>2.236</v>
      </c>
      <c r="P396" s="167">
        <f>O396*H396</f>
        <v/>
      </c>
      <c r="Q396" s="167" t="n">
        <v>0.45432</v>
      </c>
      <c r="R396" s="167">
        <f>Q396*H396</f>
        <v/>
      </c>
      <c r="S396" s="167" t="n">
        <v>0</v>
      </c>
      <c r="T396" s="168">
        <f>S396*H396</f>
        <v/>
      </c>
      <c r="U396" s="174" t="n"/>
      <c r="V396" s="174" t="n"/>
      <c r="W396" s="174" t="n"/>
      <c r="X396" s="174" t="n"/>
      <c r="Y396" s="174" t="n"/>
      <c r="Z396" s="174" t="n"/>
      <c r="AA396" s="174" t="n"/>
      <c r="AB396" s="174" t="n"/>
      <c r="AC396" s="174" t="n"/>
      <c r="AD396" s="174" t="n"/>
      <c r="AE396" s="174" t="n"/>
      <c r="AR396" s="169" t="inlineStr">
        <is>
          <t>4</t>
        </is>
      </c>
      <c r="AT396" s="169" t="inlineStr">
        <is>
          <t>K</t>
        </is>
      </c>
      <c r="AU396" s="169" t="inlineStr">
        <is>
          <t>2</t>
        </is>
      </c>
      <c r="AY396" s="19" t="inlineStr">
        <is>
          <t>ROZPOCET</t>
        </is>
      </c>
      <c r="BE396" s="170">
        <f>IF(N396="základní",J396,0)</f>
        <v/>
      </c>
      <c r="BF396" s="170">
        <f>IF(N396="snížená",J396,0)</f>
        <v/>
      </c>
      <c r="BG396" s="170">
        <f>IF(N396="zákl. přenesená",J396,0)</f>
        <v/>
      </c>
      <c r="BH396" s="170">
        <f>IF(N396="sníž. přenesená",J396,0)</f>
        <v/>
      </c>
      <c r="BI396" s="170">
        <f>IF(N396="nulová",J396,0)</f>
        <v/>
      </c>
      <c r="BJ396" s="19" t="inlineStr">
        <is>
          <t>2</t>
        </is>
      </c>
      <c r="BK396" s="170">
        <f>ROUND(I396*H396,2)</f>
        <v/>
      </c>
      <c r="BL396" s="19" t="inlineStr">
        <is>
          <t>4</t>
        </is>
      </c>
      <c r="BM396" s="169" t="inlineStr">
        <is>
          <t>419370238</t>
        </is>
      </c>
    </row>
    <row r="397" customFormat="1" s="174">
      <c r="A397" s="174" t="n"/>
      <c r="B397" s="48" t="n"/>
      <c r="C397" s="174" t="n"/>
      <c r="D397" s="171" t="inlineStr">
        <is>
          <t>PP</t>
        </is>
      </c>
      <c r="E397" s="174" t="n"/>
      <c r="F397" s="172" t="inlineStr">
        <is>
          <t>Přizdívka z cihel ostění s ozubem ve vybouraných otvorech, s vysekáním kapes pro zavázaní přes 150 do 300 mm</t>
        </is>
      </c>
      <c r="G397" s="174" t="n"/>
      <c r="H397" s="174" t="n"/>
      <c r="I397" s="174" t="n"/>
      <c r="J397" s="174" t="n"/>
      <c r="K397" s="174" t="n"/>
      <c r="L397" s="48" t="n"/>
      <c r="M397" s="173" t="n"/>
      <c r="N397" s="174" t="n"/>
      <c r="O397" s="174" t="n"/>
      <c r="P397" s="174" t="n"/>
      <c r="Q397" s="174" t="n"/>
      <c r="R397" s="174" t="n"/>
      <c r="S397" s="174" t="n"/>
      <c r="T397" s="71" t="n"/>
      <c r="U397" s="174" t="n"/>
      <c r="V397" s="174" t="n"/>
      <c r="W397" s="174" t="n"/>
      <c r="X397" s="174" t="n"/>
      <c r="Y397" s="174" t="n"/>
      <c r="Z397" s="174" t="n"/>
      <c r="AA397" s="174" t="n"/>
      <c r="AB397" s="174" t="n"/>
      <c r="AC397" s="174" t="n"/>
      <c r="AD397" s="174" t="n"/>
      <c r="AE397" s="174" t="n"/>
      <c r="AT397" s="19" t="inlineStr">
        <is>
          <t>PP</t>
        </is>
      </c>
      <c r="AU397" s="19" t="inlineStr">
        <is>
          <t>2</t>
        </is>
      </c>
    </row>
    <row r="398" customFormat="1" s="174">
      <c r="A398" s="174" t="n"/>
      <c r="B398" s="48" t="n"/>
      <c r="C398" s="174" t="n"/>
      <c r="D398" s="175" t="inlineStr">
        <is>
          <t>Online PSC</t>
        </is>
      </c>
      <c r="E398" s="174" t="n"/>
      <c r="F398" s="176" t="inlineStr">
        <is>
          <t>https://podminky.urs.cz/item/CS_URS_2026_02/349231821</t>
        </is>
      </c>
      <c r="G398" s="174" t="n"/>
      <c r="H398" s="174" t="n"/>
      <c r="I398" s="174" t="n"/>
      <c r="J398" s="174" t="n"/>
      <c r="K398" s="174" t="n"/>
      <c r="L398" s="48" t="n"/>
      <c r="M398" s="173" t="n"/>
      <c r="N398" s="174" t="n"/>
      <c r="O398" s="174" t="n"/>
      <c r="P398" s="174" t="n"/>
      <c r="Q398" s="174" t="n"/>
      <c r="R398" s="174" t="n"/>
      <c r="S398" s="174" t="n"/>
      <c r="T398" s="71" t="n"/>
      <c r="U398" s="174" t="n"/>
      <c r="V398" s="174" t="n"/>
      <c r="W398" s="174" t="n"/>
      <c r="X398" s="174" t="n"/>
      <c r="Y398" s="174" t="n"/>
      <c r="Z398" s="174" t="n"/>
      <c r="AA398" s="174" t="n"/>
      <c r="AB398" s="174" t="n"/>
      <c r="AC398" s="174" t="n"/>
      <c r="AD398" s="174" t="n"/>
      <c r="AE398" s="174" t="n"/>
      <c r="AT398" s="19" t="inlineStr">
        <is>
          <t>Online PSC</t>
        </is>
      </c>
      <c r="AU398" s="19" t="inlineStr">
        <is>
          <t>2</t>
        </is>
      </c>
    </row>
    <row r="399" customFormat="1" s="181">
      <c r="A399" s="181" t="n"/>
      <c r="B399" s="177" t="n"/>
      <c r="C399" s="181" t="n"/>
      <c r="D399" s="171" t="inlineStr">
        <is>
          <t>VV</t>
        </is>
      </c>
      <c r="E399" s="178" t="inlineStr"/>
      <c r="F399" s="179" t="inlineStr">
        <is>
          <t>okna v 1. np</t>
        </is>
      </c>
      <c r="G399" s="181" t="n"/>
      <c r="H399" s="178" t="inlineStr"/>
      <c r="I399" s="181" t="n"/>
      <c r="J399" s="181" t="n"/>
      <c r="K399" s="181" t="n"/>
      <c r="L399" s="177" t="n"/>
      <c r="M399" s="180" t="n"/>
      <c r="N399" s="181" t="n"/>
      <c r="O399" s="181" t="n"/>
      <c r="P399" s="181" t="n"/>
      <c r="Q399" s="181" t="n"/>
      <c r="R399" s="181" t="n"/>
      <c r="S399" s="181" t="n"/>
      <c r="T399" s="182" t="n"/>
      <c r="U399" s="181" t="n"/>
      <c r="V399" s="181" t="n"/>
      <c r="W399" s="181" t="n"/>
      <c r="X399" s="181" t="n"/>
      <c r="Y399" s="181" t="n"/>
      <c r="Z399" s="181" t="n"/>
      <c r="AA399" s="181" t="n"/>
      <c r="AB399" s="181" t="n"/>
      <c r="AC399" s="181" t="n"/>
      <c r="AD399" s="181" t="n"/>
      <c r="AE399" s="181" t="n"/>
      <c r="AT399" s="178" t="inlineStr">
        <is>
          <t>VV</t>
        </is>
      </c>
      <c r="AU399" s="178" t="inlineStr">
        <is>
          <t>2</t>
        </is>
      </c>
      <c r="AV399" s="181" t="inlineStr">
        <is>
          <t>1</t>
        </is>
      </c>
      <c r="AW399" s="181" t="inlineStr">
        <is>
          <t>True</t>
        </is>
      </c>
      <c r="AX399" s="181" t="inlineStr">
        <is>
          <t>0</t>
        </is>
      </c>
      <c r="AY399" s="178" t="inlineStr">
        <is>
          <t>ROZPOCET</t>
        </is>
      </c>
    </row>
    <row r="400" customFormat="1" s="188">
      <c r="A400" s="188" t="n"/>
      <c r="B400" s="183" t="n"/>
      <c r="C400" s="188" t="n"/>
      <c r="D400" s="171" t="inlineStr">
        <is>
          <t>VV</t>
        </is>
      </c>
      <c r="E400" s="184" t="inlineStr"/>
      <c r="F400" s="185" t="inlineStr">
        <is>
          <t>0,50*1,50*4</t>
        </is>
      </c>
      <c r="G400" s="188" t="n"/>
      <c r="H400" s="186" t="n">
        <v>3</v>
      </c>
      <c r="I400" s="188" t="n"/>
      <c r="J400" s="188" t="n"/>
      <c r="K400" s="188" t="n"/>
      <c r="L400" s="183" t="n"/>
      <c r="M400" s="187" t="n"/>
      <c r="N400" s="188" t="n"/>
      <c r="O400" s="188" t="n"/>
      <c r="P400" s="188" t="n"/>
      <c r="Q400" s="188" t="n"/>
      <c r="R400" s="188" t="n"/>
      <c r="S400" s="188" t="n"/>
      <c r="T400" s="189" t="n"/>
      <c r="U400" s="188" t="n"/>
      <c r="V400" s="188" t="n"/>
      <c r="W400" s="188" t="n"/>
      <c r="X400" s="188" t="n"/>
      <c r="Y400" s="188" t="n"/>
      <c r="Z400" s="188" t="n"/>
      <c r="AA400" s="188" t="n"/>
      <c r="AB400" s="188" t="n"/>
      <c r="AC400" s="188" t="n"/>
      <c r="AD400" s="188" t="n"/>
      <c r="AE400" s="188" t="n"/>
      <c r="AT400" s="184" t="inlineStr">
        <is>
          <t>VV</t>
        </is>
      </c>
      <c r="AU400" s="184" t="inlineStr">
        <is>
          <t>2</t>
        </is>
      </c>
      <c r="AV400" s="188" t="inlineStr">
        <is>
          <t>2</t>
        </is>
      </c>
      <c r="AW400" s="188" t="inlineStr">
        <is>
          <t>True</t>
        </is>
      </c>
      <c r="AX400" s="188" t="inlineStr">
        <is>
          <t>0</t>
        </is>
      </c>
      <c r="AY400" s="184" t="inlineStr">
        <is>
          <t>ROZPOCET</t>
        </is>
      </c>
    </row>
    <row r="401" customFormat="1" s="195">
      <c r="A401" s="195" t="n"/>
      <c r="B401" s="190" t="n"/>
      <c r="C401" s="195" t="n"/>
      <c r="D401" s="171" t="inlineStr">
        <is>
          <t>VV</t>
        </is>
      </c>
      <c r="E401" s="191" t="inlineStr"/>
      <c r="F401" s="192" t="inlineStr">
        <is>
          <t>Součet</t>
        </is>
      </c>
      <c r="G401" s="195" t="n"/>
      <c r="H401" s="193" t="n">
        <v>3</v>
      </c>
      <c r="I401" s="195" t="n"/>
      <c r="J401" s="195" t="n"/>
      <c r="K401" s="195" t="n"/>
      <c r="L401" s="190" t="n"/>
      <c r="M401" s="194" t="n"/>
      <c r="N401" s="195" t="n"/>
      <c r="O401" s="195" t="n"/>
      <c r="P401" s="195" t="n"/>
      <c r="Q401" s="195" t="n"/>
      <c r="R401" s="195" t="n"/>
      <c r="S401" s="195" t="n"/>
      <c r="T401" s="196" t="n"/>
      <c r="U401" s="195" t="n"/>
      <c r="V401" s="195" t="n"/>
      <c r="W401" s="195" t="n"/>
      <c r="X401" s="195" t="n"/>
      <c r="Y401" s="195" t="n"/>
      <c r="Z401" s="195" t="n"/>
      <c r="AA401" s="195" t="n"/>
      <c r="AB401" s="195" t="n"/>
      <c r="AC401" s="195" t="n"/>
      <c r="AD401" s="195" t="n"/>
      <c r="AE401" s="195" t="n"/>
      <c r="AT401" s="191" t="inlineStr">
        <is>
          <t>VV</t>
        </is>
      </c>
      <c r="AU401" s="191" t="inlineStr">
        <is>
          <t>2</t>
        </is>
      </c>
      <c r="AV401" s="195" t="inlineStr">
        <is>
          <t>4</t>
        </is>
      </c>
      <c r="AW401" s="195" t="inlineStr">
        <is>
          <t>True</t>
        </is>
      </c>
      <c r="AX401" s="195" t="inlineStr">
        <is>
          <t>1</t>
        </is>
      </c>
      <c r="AY401" s="191" t="inlineStr">
        <is>
          <t>ROZPOCET</t>
        </is>
      </c>
    </row>
    <row r="402" ht="22.8" customFormat="1" customHeight="1" s="151">
      <c r="A402" s="151" t="n"/>
      <c r="B402" s="146" t="n"/>
      <c r="C402" s="151" t="n"/>
      <c r="D402" s="147" t="inlineStr">
        <is>
          <t>D</t>
        </is>
      </c>
      <c r="E402" s="156" t="inlineStr">
        <is>
          <t>4</t>
        </is>
      </c>
      <c r="F402" s="156" t="inlineStr">
        <is>
          <t>Vodorovné konstrukce</t>
        </is>
      </c>
      <c r="G402" s="151" t="n"/>
      <c r="H402" s="151" t="n"/>
      <c r="I402" s="151" t="n"/>
      <c r="J402" s="157">
        <f>BK402</f>
        <v/>
      </c>
      <c r="K402" s="151" t="n"/>
      <c r="L402" s="146" t="n"/>
      <c r="M402" s="150" t="n"/>
      <c r="N402" s="151" t="n"/>
      <c r="O402" s="151" t="n"/>
      <c r="P402" s="152">
        <f>SUM(P403:P418)</f>
        <v/>
      </c>
      <c r="Q402" s="151" t="n"/>
      <c r="R402" s="152">
        <f>SUM(R403:R418)</f>
        <v/>
      </c>
      <c r="S402" s="151" t="n"/>
      <c r="T402" s="153">
        <f>SUM(T403:T418)</f>
        <v/>
      </c>
      <c r="U402" s="151" t="n"/>
      <c r="V402" s="151" t="n"/>
      <c r="W402" s="151" t="n"/>
      <c r="X402" s="151" t="n"/>
      <c r="Y402" s="151" t="n"/>
      <c r="Z402" s="151" t="n"/>
      <c r="AA402" s="151" t="n"/>
      <c r="AB402" s="151" t="n"/>
      <c r="AC402" s="151" t="n"/>
      <c r="AD402" s="151" t="n"/>
      <c r="AE402" s="151" t="n"/>
      <c r="AR402" s="147" t="inlineStr">
        <is>
          <t>1</t>
        </is>
      </c>
      <c r="AT402" s="154" t="inlineStr">
        <is>
          <t>D</t>
        </is>
      </c>
      <c r="AU402" s="154" t="inlineStr">
        <is>
          <t>1</t>
        </is>
      </c>
      <c r="AY402" s="147" t="inlineStr">
        <is>
          <t>ROZPOCET</t>
        </is>
      </c>
      <c r="BK402" s="155">
        <f>SUM(BK403:BK418)</f>
        <v/>
      </c>
    </row>
    <row r="403" ht="21.75" customFormat="1" customHeight="1" s="174">
      <c r="A403" s="174" t="n"/>
      <c r="B403" s="158" t="n"/>
      <c r="C403" s="159" t="inlineStr">
        <is>
          <t>28</t>
        </is>
      </c>
      <c r="D403" s="159" t="inlineStr">
        <is>
          <t>K</t>
        </is>
      </c>
      <c r="E403" s="160" t="inlineStr">
        <is>
          <t>413232211</t>
        </is>
      </c>
      <c r="F403" s="161" t="inlineStr">
        <is>
          <t>Zazdívka zhlaví válcovaných nosníků v do 150 mm</t>
        </is>
      </c>
      <c r="G403" s="162" t="inlineStr">
        <is>
          <t>kus</t>
        </is>
      </c>
      <c r="H403" s="163" t="n">
        <v>30</v>
      </c>
      <c r="I403" s="164" t="n"/>
      <c r="J403" s="164">
        <f>ROUND(I403*H403,2)</f>
        <v/>
      </c>
      <c r="K403" s="161" t="inlineStr">
        <is>
          <t>CS ÚRS 2026 02</t>
        </is>
      </c>
      <c r="L403" s="48" t="n"/>
      <c r="M403" s="165" t="inlineStr"/>
      <c r="N403" s="166" t="inlineStr">
        <is>
          <t>snížená</t>
        </is>
      </c>
      <c r="O403" s="167" t="n">
        <v>0.304</v>
      </c>
      <c r="P403" s="167">
        <f>O403*H403</f>
        <v/>
      </c>
      <c r="Q403" s="167" t="n">
        <v>0.02993</v>
      </c>
      <c r="R403" s="167">
        <f>Q403*H403</f>
        <v/>
      </c>
      <c r="S403" s="167" t="n">
        <v>0</v>
      </c>
      <c r="T403" s="168">
        <f>S403*H403</f>
        <v/>
      </c>
      <c r="U403" s="174" t="n"/>
      <c r="V403" s="174" t="n"/>
      <c r="W403" s="174" t="n"/>
      <c r="X403" s="174" t="n"/>
      <c r="Y403" s="174" t="n"/>
      <c r="Z403" s="174" t="n"/>
      <c r="AA403" s="174" t="n"/>
      <c r="AB403" s="174" t="n"/>
      <c r="AC403" s="174" t="n"/>
      <c r="AD403" s="174" t="n"/>
      <c r="AE403" s="174" t="n"/>
      <c r="AR403" s="169" t="inlineStr">
        <is>
          <t>4</t>
        </is>
      </c>
      <c r="AT403" s="169" t="inlineStr">
        <is>
          <t>K</t>
        </is>
      </c>
      <c r="AU403" s="169" t="inlineStr">
        <is>
          <t>2</t>
        </is>
      </c>
      <c r="AY403" s="19" t="inlineStr">
        <is>
          <t>ROZPOCET</t>
        </is>
      </c>
      <c r="BE403" s="170">
        <f>IF(N403="základní",J403,0)</f>
        <v/>
      </c>
      <c r="BF403" s="170">
        <f>IF(N403="snížená",J403,0)</f>
        <v/>
      </c>
      <c r="BG403" s="170">
        <f>IF(N403="zákl. přenesená",J403,0)</f>
        <v/>
      </c>
      <c r="BH403" s="170">
        <f>IF(N403="sníž. přenesená",J403,0)</f>
        <v/>
      </c>
      <c r="BI403" s="170">
        <f>IF(N403="nulová",J403,0)</f>
        <v/>
      </c>
      <c r="BJ403" s="19" t="inlineStr">
        <is>
          <t>2</t>
        </is>
      </c>
      <c r="BK403" s="170">
        <f>ROUND(I403*H403,2)</f>
        <v/>
      </c>
      <c r="BL403" s="19" t="inlineStr">
        <is>
          <t>4</t>
        </is>
      </c>
      <c r="BM403" s="169" t="inlineStr">
        <is>
          <t>1441811475</t>
        </is>
      </c>
    </row>
    <row r="404" customFormat="1" s="174">
      <c r="A404" s="174" t="n"/>
      <c r="B404" s="48" t="n"/>
      <c r="C404" s="174" t="n"/>
      <c r="D404" s="171" t="inlineStr">
        <is>
          <t>PP</t>
        </is>
      </c>
      <c r="E404" s="174" t="n"/>
      <c r="F404" s="172" t="inlineStr">
        <is>
          <t>Zazdívka zhlaví stropních trámů nebo válcovaných nosníků pálenými cihlami válcovaných nosníků, výšky do 150 mm</t>
        </is>
      </c>
      <c r="G404" s="174" t="n"/>
      <c r="H404" s="174" t="n"/>
      <c r="I404" s="174" t="n"/>
      <c r="J404" s="174" t="n"/>
      <c r="K404" s="174" t="n"/>
      <c r="L404" s="48" t="n"/>
      <c r="M404" s="173" t="n"/>
      <c r="N404" s="174" t="n"/>
      <c r="O404" s="174" t="n"/>
      <c r="P404" s="174" t="n"/>
      <c r="Q404" s="174" t="n"/>
      <c r="R404" s="174" t="n"/>
      <c r="S404" s="174" t="n"/>
      <c r="T404" s="71" t="n"/>
      <c r="U404" s="174" t="n"/>
      <c r="V404" s="174" t="n"/>
      <c r="W404" s="174" t="n"/>
      <c r="X404" s="174" t="n"/>
      <c r="Y404" s="174" t="n"/>
      <c r="Z404" s="174" t="n"/>
      <c r="AA404" s="174" t="n"/>
      <c r="AB404" s="174" t="n"/>
      <c r="AC404" s="174" t="n"/>
      <c r="AD404" s="174" t="n"/>
      <c r="AE404" s="174" t="n"/>
      <c r="AT404" s="19" t="inlineStr">
        <is>
          <t>PP</t>
        </is>
      </c>
      <c r="AU404" s="19" t="inlineStr">
        <is>
          <t>2</t>
        </is>
      </c>
    </row>
    <row r="405" customFormat="1" s="174">
      <c r="A405" s="174" t="n"/>
      <c r="B405" s="48" t="n"/>
      <c r="C405" s="174" t="n"/>
      <c r="D405" s="175" t="inlineStr">
        <is>
          <t>Online PSC</t>
        </is>
      </c>
      <c r="E405" s="174" t="n"/>
      <c r="F405" s="176" t="inlineStr">
        <is>
          <t>https://podminky.urs.cz/item/CS_URS_2026_02/413232211</t>
        </is>
      </c>
      <c r="G405" s="174" t="n"/>
      <c r="H405" s="174" t="n"/>
      <c r="I405" s="174" t="n"/>
      <c r="J405" s="174" t="n"/>
      <c r="K405" s="174" t="n"/>
      <c r="L405" s="48" t="n"/>
      <c r="M405" s="173" t="n"/>
      <c r="N405" s="174" t="n"/>
      <c r="O405" s="174" t="n"/>
      <c r="P405" s="174" t="n"/>
      <c r="Q405" s="174" t="n"/>
      <c r="R405" s="174" t="n"/>
      <c r="S405" s="174" t="n"/>
      <c r="T405" s="71" t="n"/>
      <c r="U405" s="174" t="n"/>
      <c r="V405" s="174" t="n"/>
      <c r="W405" s="174" t="n"/>
      <c r="X405" s="174" t="n"/>
      <c r="Y405" s="174" t="n"/>
      <c r="Z405" s="174" t="n"/>
      <c r="AA405" s="174" t="n"/>
      <c r="AB405" s="174" t="n"/>
      <c r="AC405" s="174" t="n"/>
      <c r="AD405" s="174" t="n"/>
      <c r="AE405" s="174" t="n"/>
      <c r="AT405" s="19" t="inlineStr">
        <is>
          <t>Online PSC</t>
        </is>
      </c>
      <c r="AU405" s="19" t="inlineStr">
        <is>
          <t>2</t>
        </is>
      </c>
    </row>
    <row r="406" customFormat="1" s="181">
      <c r="A406" s="181" t="n"/>
      <c r="B406" s="177" t="n"/>
      <c r="C406" s="181" t="n"/>
      <c r="D406" s="171" t="inlineStr">
        <is>
          <t>VV</t>
        </is>
      </c>
      <c r="E406" s="178" t="inlineStr"/>
      <c r="F406" s="179" t="inlineStr">
        <is>
          <t>IPE 120</t>
        </is>
      </c>
      <c r="G406" s="181" t="n"/>
      <c r="H406" s="178" t="inlineStr"/>
      <c r="I406" s="181" t="n"/>
      <c r="J406" s="181" t="n"/>
      <c r="K406" s="181" t="n"/>
      <c r="L406" s="177" t="n"/>
      <c r="M406" s="180" t="n"/>
      <c r="N406" s="181" t="n"/>
      <c r="O406" s="181" t="n"/>
      <c r="P406" s="181" t="n"/>
      <c r="Q406" s="181" t="n"/>
      <c r="R406" s="181" t="n"/>
      <c r="S406" s="181" t="n"/>
      <c r="T406" s="182" t="n"/>
      <c r="U406" s="181" t="n"/>
      <c r="V406" s="181" t="n"/>
      <c r="W406" s="181" t="n"/>
      <c r="X406" s="181" t="n"/>
      <c r="Y406" s="181" t="n"/>
      <c r="Z406" s="181" t="n"/>
      <c r="AA406" s="181" t="n"/>
      <c r="AB406" s="181" t="n"/>
      <c r="AC406" s="181" t="n"/>
      <c r="AD406" s="181" t="n"/>
      <c r="AE406" s="181" t="n"/>
      <c r="AT406" s="178" t="inlineStr">
        <is>
          <t>VV</t>
        </is>
      </c>
      <c r="AU406" s="178" t="inlineStr">
        <is>
          <t>2</t>
        </is>
      </c>
      <c r="AV406" s="181" t="inlineStr">
        <is>
          <t>1</t>
        </is>
      </c>
      <c r="AW406" s="181" t="inlineStr">
        <is>
          <t>True</t>
        </is>
      </c>
      <c r="AX406" s="181" t="inlineStr">
        <is>
          <t>0</t>
        </is>
      </c>
      <c r="AY406" s="178" t="inlineStr">
        <is>
          <t>ROZPOCET</t>
        </is>
      </c>
    </row>
    <row r="407" customFormat="1" s="188">
      <c r="A407" s="188" t="n"/>
      <c r="B407" s="183" t="n"/>
      <c r="C407" s="188" t="n"/>
      <c r="D407" s="171" t="inlineStr">
        <is>
          <t>VV</t>
        </is>
      </c>
      <c r="E407" s="184" t="inlineStr"/>
      <c r="F407" s="185" t="inlineStr">
        <is>
          <t>(3+2+8)*2</t>
        </is>
      </c>
      <c r="G407" s="188" t="n"/>
      <c r="H407" s="186" t="n">
        <v>26</v>
      </c>
      <c r="I407" s="188" t="n"/>
      <c r="J407" s="188" t="n"/>
      <c r="K407" s="188" t="n"/>
      <c r="L407" s="183" t="n"/>
      <c r="M407" s="187" t="n"/>
      <c r="N407" s="188" t="n"/>
      <c r="O407" s="188" t="n"/>
      <c r="P407" s="188" t="n"/>
      <c r="Q407" s="188" t="n"/>
      <c r="R407" s="188" t="n"/>
      <c r="S407" s="188" t="n"/>
      <c r="T407" s="189" t="n"/>
      <c r="U407" s="188" t="n"/>
      <c r="V407" s="188" t="n"/>
      <c r="W407" s="188" t="n"/>
      <c r="X407" s="188" t="n"/>
      <c r="Y407" s="188" t="n"/>
      <c r="Z407" s="188" t="n"/>
      <c r="AA407" s="188" t="n"/>
      <c r="AB407" s="188" t="n"/>
      <c r="AC407" s="188" t="n"/>
      <c r="AD407" s="188" t="n"/>
      <c r="AE407" s="188" t="n"/>
      <c r="AT407" s="184" t="inlineStr">
        <is>
          <t>VV</t>
        </is>
      </c>
      <c r="AU407" s="184" t="inlineStr">
        <is>
          <t>2</t>
        </is>
      </c>
      <c r="AV407" s="188" t="inlineStr">
        <is>
          <t>2</t>
        </is>
      </c>
      <c r="AW407" s="188" t="inlineStr">
        <is>
          <t>True</t>
        </is>
      </c>
      <c r="AX407" s="188" t="inlineStr">
        <is>
          <t>0</t>
        </is>
      </c>
      <c r="AY407" s="184" t="inlineStr">
        <is>
          <t>ROZPOCET</t>
        </is>
      </c>
    </row>
    <row r="408" customFormat="1" s="181">
      <c r="A408" s="181" t="n"/>
      <c r="B408" s="177" t="n"/>
      <c r="C408" s="181" t="n"/>
      <c r="D408" s="171" t="inlineStr">
        <is>
          <t>VV</t>
        </is>
      </c>
      <c r="E408" s="178" t="inlineStr"/>
      <c r="F408" s="179" t="inlineStr">
        <is>
          <t>IPE 140</t>
        </is>
      </c>
      <c r="G408" s="181" t="n"/>
      <c r="H408" s="178" t="inlineStr"/>
      <c r="I408" s="181" t="n"/>
      <c r="J408" s="181" t="n"/>
      <c r="K408" s="181" t="n"/>
      <c r="L408" s="177" t="n"/>
      <c r="M408" s="180" t="n"/>
      <c r="N408" s="181" t="n"/>
      <c r="O408" s="181" t="n"/>
      <c r="P408" s="181" t="n"/>
      <c r="Q408" s="181" t="n"/>
      <c r="R408" s="181" t="n"/>
      <c r="S408" s="181" t="n"/>
      <c r="T408" s="182" t="n"/>
      <c r="U408" s="181" t="n"/>
      <c r="V408" s="181" t="n"/>
      <c r="W408" s="181" t="n"/>
      <c r="X408" s="181" t="n"/>
      <c r="Y408" s="181" t="n"/>
      <c r="Z408" s="181" t="n"/>
      <c r="AA408" s="181" t="n"/>
      <c r="AB408" s="181" t="n"/>
      <c r="AC408" s="181" t="n"/>
      <c r="AD408" s="181" t="n"/>
      <c r="AE408" s="181" t="n"/>
      <c r="AT408" s="178" t="inlineStr">
        <is>
          <t>VV</t>
        </is>
      </c>
      <c r="AU408" s="178" t="inlineStr">
        <is>
          <t>2</t>
        </is>
      </c>
      <c r="AV408" s="181" t="inlineStr">
        <is>
          <t>1</t>
        </is>
      </c>
      <c r="AW408" s="181" t="inlineStr">
        <is>
          <t>True</t>
        </is>
      </c>
      <c r="AX408" s="181" t="inlineStr">
        <is>
          <t>0</t>
        </is>
      </c>
      <c r="AY408" s="178" t="inlineStr">
        <is>
          <t>ROZPOCET</t>
        </is>
      </c>
    </row>
    <row r="409" customFormat="1" s="188">
      <c r="A409" s="188" t="n"/>
      <c r="B409" s="183" t="n"/>
      <c r="C409" s="188" t="n"/>
      <c r="D409" s="171" t="inlineStr">
        <is>
          <t>VV</t>
        </is>
      </c>
      <c r="E409" s="184" t="inlineStr"/>
      <c r="F409" s="185" t="inlineStr">
        <is>
          <t>2*2</t>
        </is>
      </c>
      <c r="G409" s="188" t="n"/>
      <c r="H409" s="186" t="n">
        <v>4</v>
      </c>
      <c r="I409" s="188" t="n"/>
      <c r="J409" s="188" t="n"/>
      <c r="K409" s="188" t="n"/>
      <c r="L409" s="183" t="n"/>
      <c r="M409" s="187" t="n"/>
      <c r="N409" s="188" t="n"/>
      <c r="O409" s="188" t="n"/>
      <c r="P409" s="188" t="n"/>
      <c r="Q409" s="188" t="n"/>
      <c r="R409" s="188" t="n"/>
      <c r="S409" s="188" t="n"/>
      <c r="T409" s="189" t="n"/>
      <c r="U409" s="188" t="n"/>
      <c r="V409" s="188" t="n"/>
      <c r="W409" s="188" t="n"/>
      <c r="X409" s="188" t="n"/>
      <c r="Y409" s="188" t="n"/>
      <c r="Z409" s="188" t="n"/>
      <c r="AA409" s="188" t="n"/>
      <c r="AB409" s="188" t="n"/>
      <c r="AC409" s="188" t="n"/>
      <c r="AD409" s="188" t="n"/>
      <c r="AE409" s="188" t="n"/>
      <c r="AT409" s="184" t="inlineStr">
        <is>
          <t>VV</t>
        </is>
      </c>
      <c r="AU409" s="184" t="inlineStr">
        <is>
          <t>2</t>
        </is>
      </c>
      <c r="AV409" s="188" t="inlineStr">
        <is>
          <t>2</t>
        </is>
      </c>
      <c r="AW409" s="188" t="inlineStr">
        <is>
          <t>True</t>
        </is>
      </c>
      <c r="AX409" s="188" t="inlineStr">
        <is>
          <t>0</t>
        </is>
      </c>
      <c r="AY409" s="184" t="inlineStr">
        <is>
          <t>ROZPOCET</t>
        </is>
      </c>
    </row>
    <row r="410" customFormat="1" s="195">
      <c r="A410" s="195" t="n"/>
      <c r="B410" s="190" t="n"/>
      <c r="C410" s="195" t="n"/>
      <c r="D410" s="171" t="inlineStr">
        <is>
          <t>VV</t>
        </is>
      </c>
      <c r="E410" s="191" t="inlineStr"/>
      <c r="F410" s="192" t="inlineStr">
        <is>
          <t>Součet</t>
        </is>
      </c>
      <c r="G410" s="195" t="n"/>
      <c r="H410" s="193" t="n">
        <v>30</v>
      </c>
      <c r="I410" s="195" t="n"/>
      <c r="J410" s="195" t="n"/>
      <c r="K410" s="195" t="n"/>
      <c r="L410" s="190" t="n"/>
      <c r="M410" s="194" t="n"/>
      <c r="N410" s="195" t="n"/>
      <c r="O410" s="195" t="n"/>
      <c r="P410" s="195" t="n"/>
      <c r="Q410" s="195" t="n"/>
      <c r="R410" s="195" t="n"/>
      <c r="S410" s="195" t="n"/>
      <c r="T410" s="196" t="n"/>
      <c r="U410" s="195" t="n"/>
      <c r="V410" s="195" t="n"/>
      <c r="W410" s="195" t="n"/>
      <c r="X410" s="195" t="n"/>
      <c r="Y410" s="195" t="n"/>
      <c r="Z410" s="195" t="n"/>
      <c r="AA410" s="195" t="n"/>
      <c r="AB410" s="195" t="n"/>
      <c r="AC410" s="195" t="n"/>
      <c r="AD410" s="195" t="n"/>
      <c r="AE410" s="195" t="n"/>
      <c r="AT410" s="191" t="inlineStr">
        <is>
          <t>VV</t>
        </is>
      </c>
      <c r="AU410" s="191" t="inlineStr">
        <is>
          <t>2</t>
        </is>
      </c>
      <c r="AV410" s="195" t="inlineStr">
        <is>
          <t>4</t>
        </is>
      </c>
      <c r="AW410" s="195" t="inlineStr">
        <is>
          <t>True</t>
        </is>
      </c>
      <c r="AX410" s="195" t="inlineStr">
        <is>
          <t>1</t>
        </is>
      </c>
      <c r="AY410" s="191" t="inlineStr">
        <is>
          <t>ROZPOCET</t>
        </is>
      </c>
    </row>
    <row r="411" ht="24.15" customFormat="1" customHeight="1" s="174">
      <c r="A411" s="174" t="n"/>
      <c r="B411" s="158" t="n"/>
      <c r="C411" s="159" t="inlineStr">
        <is>
          <t>29</t>
        </is>
      </c>
      <c r="D411" s="159" t="inlineStr">
        <is>
          <t>K</t>
        </is>
      </c>
      <c r="E411" s="160" t="inlineStr">
        <is>
          <t>413232221</t>
        </is>
      </c>
      <c r="F411" s="161" t="inlineStr">
        <is>
          <t>Zazdívka zhlaví válcovaných nosníků v přes 150 do 300 mm</t>
        </is>
      </c>
      <c r="G411" s="162" t="inlineStr">
        <is>
          <t>kus</t>
        </is>
      </c>
      <c r="H411" s="163" t="n">
        <v>30</v>
      </c>
      <c r="I411" s="164" t="n"/>
      <c r="J411" s="164">
        <f>ROUND(I411*H411,2)</f>
        <v/>
      </c>
      <c r="K411" s="161" t="inlineStr">
        <is>
          <t>CS ÚRS 2026 02</t>
        </is>
      </c>
      <c r="L411" s="48" t="n"/>
      <c r="M411" s="165" t="inlineStr"/>
      <c r="N411" s="166" t="inlineStr">
        <is>
          <t>snížená</t>
        </is>
      </c>
      <c r="O411" s="167" t="n">
        <v>0.402</v>
      </c>
      <c r="P411" s="167">
        <f>O411*H411</f>
        <v/>
      </c>
      <c r="Q411" s="167" t="n">
        <v>0.06660000000000001</v>
      </c>
      <c r="R411" s="167">
        <f>Q411*H411</f>
        <v/>
      </c>
      <c r="S411" s="167" t="n">
        <v>0</v>
      </c>
      <c r="T411" s="168">
        <f>S411*H411</f>
        <v/>
      </c>
      <c r="U411" s="174" t="n"/>
      <c r="V411" s="174" t="n"/>
      <c r="W411" s="174" t="n"/>
      <c r="X411" s="174" t="n"/>
      <c r="Y411" s="174" t="n"/>
      <c r="Z411" s="174" t="n"/>
      <c r="AA411" s="174" t="n"/>
      <c r="AB411" s="174" t="n"/>
      <c r="AC411" s="174" t="n"/>
      <c r="AD411" s="174" t="n"/>
      <c r="AE411" s="174" t="n"/>
      <c r="AR411" s="169" t="inlineStr">
        <is>
          <t>4</t>
        </is>
      </c>
      <c r="AT411" s="169" t="inlineStr">
        <is>
          <t>K</t>
        </is>
      </c>
      <c r="AU411" s="169" t="inlineStr">
        <is>
          <t>2</t>
        </is>
      </c>
      <c r="AY411" s="19" t="inlineStr">
        <is>
          <t>ROZPOCET</t>
        </is>
      </c>
      <c r="BE411" s="170">
        <f>IF(N411="základní",J411,0)</f>
        <v/>
      </c>
      <c r="BF411" s="170">
        <f>IF(N411="snížená",J411,0)</f>
        <v/>
      </c>
      <c r="BG411" s="170">
        <f>IF(N411="zákl. přenesená",J411,0)</f>
        <v/>
      </c>
      <c r="BH411" s="170">
        <f>IF(N411="sníž. přenesená",J411,0)</f>
        <v/>
      </c>
      <c r="BI411" s="170">
        <f>IF(N411="nulová",J411,0)</f>
        <v/>
      </c>
      <c r="BJ411" s="19" t="inlineStr">
        <is>
          <t>2</t>
        </is>
      </c>
      <c r="BK411" s="170">
        <f>ROUND(I411*H411,2)</f>
        <v/>
      </c>
      <c r="BL411" s="19" t="inlineStr">
        <is>
          <t>4</t>
        </is>
      </c>
      <c r="BM411" s="169" t="inlineStr">
        <is>
          <t>-1739310610</t>
        </is>
      </c>
    </row>
    <row r="412" customFormat="1" s="174">
      <c r="A412" s="174" t="n"/>
      <c r="B412" s="48" t="n"/>
      <c r="C412" s="174" t="n"/>
      <c r="D412" s="171" t="inlineStr">
        <is>
          <t>PP</t>
        </is>
      </c>
      <c r="E412" s="174" t="n"/>
      <c r="F412" s="172" t="inlineStr">
        <is>
          <t>Zazdívka zhlaví stropních trámů nebo válcovaných nosníků pálenými cihlami válcovaných nosníků, výšky přes 150 do 300 mm</t>
        </is>
      </c>
      <c r="G412" s="174" t="n"/>
      <c r="H412" s="174" t="n"/>
      <c r="I412" s="174" t="n"/>
      <c r="J412" s="174" t="n"/>
      <c r="K412" s="174" t="n"/>
      <c r="L412" s="48" t="n"/>
      <c r="M412" s="173" t="n"/>
      <c r="N412" s="174" t="n"/>
      <c r="O412" s="174" t="n"/>
      <c r="P412" s="174" t="n"/>
      <c r="Q412" s="174" t="n"/>
      <c r="R412" s="174" t="n"/>
      <c r="S412" s="174" t="n"/>
      <c r="T412" s="71" t="n"/>
      <c r="U412" s="174" t="n"/>
      <c r="V412" s="174" t="n"/>
      <c r="W412" s="174" t="n"/>
      <c r="X412" s="174" t="n"/>
      <c r="Y412" s="174" t="n"/>
      <c r="Z412" s="174" t="n"/>
      <c r="AA412" s="174" t="n"/>
      <c r="AB412" s="174" t="n"/>
      <c r="AC412" s="174" t="n"/>
      <c r="AD412" s="174" t="n"/>
      <c r="AE412" s="174" t="n"/>
      <c r="AT412" s="19" t="inlineStr">
        <is>
          <t>PP</t>
        </is>
      </c>
      <c r="AU412" s="19" t="inlineStr">
        <is>
          <t>2</t>
        </is>
      </c>
    </row>
    <row r="413" customFormat="1" s="174">
      <c r="A413" s="174" t="n"/>
      <c r="B413" s="48" t="n"/>
      <c r="C413" s="174" t="n"/>
      <c r="D413" s="175" t="inlineStr">
        <is>
          <t>Online PSC</t>
        </is>
      </c>
      <c r="E413" s="174" t="n"/>
      <c r="F413" s="176" t="inlineStr">
        <is>
          <t>https://podminky.urs.cz/item/CS_URS_2026_02/413232221</t>
        </is>
      </c>
      <c r="G413" s="174" t="n"/>
      <c r="H413" s="174" t="n"/>
      <c r="I413" s="174" t="n"/>
      <c r="J413" s="174" t="n"/>
      <c r="K413" s="174" t="n"/>
      <c r="L413" s="48" t="n"/>
      <c r="M413" s="173" t="n"/>
      <c r="N413" s="174" t="n"/>
      <c r="O413" s="174" t="n"/>
      <c r="P413" s="174" t="n"/>
      <c r="Q413" s="174" t="n"/>
      <c r="R413" s="174" t="n"/>
      <c r="S413" s="174" t="n"/>
      <c r="T413" s="71" t="n"/>
      <c r="U413" s="174" t="n"/>
      <c r="V413" s="174" t="n"/>
      <c r="W413" s="174" t="n"/>
      <c r="X413" s="174" t="n"/>
      <c r="Y413" s="174" t="n"/>
      <c r="Z413" s="174" t="n"/>
      <c r="AA413" s="174" t="n"/>
      <c r="AB413" s="174" t="n"/>
      <c r="AC413" s="174" t="n"/>
      <c r="AD413" s="174" t="n"/>
      <c r="AE413" s="174" t="n"/>
      <c r="AT413" s="19" t="inlineStr">
        <is>
          <t>Online PSC</t>
        </is>
      </c>
      <c r="AU413" s="19" t="inlineStr">
        <is>
          <t>2</t>
        </is>
      </c>
    </row>
    <row r="414" customFormat="1" s="181">
      <c r="A414" s="181" t="n"/>
      <c r="B414" s="177" t="n"/>
      <c r="C414" s="181" t="n"/>
      <c r="D414" s="171" t="inlineStr">
        <is>
          <t>VV</t>
        </is>
      </c>
      <c r="E414" s="178" t="inlineStr"/>
      <c r="F414" s="179" t="inlineStr">
        <is>
          <t>IPE 160</t>
        </is>
      </c>
      <c r="G414" s="181" t="n"/>
      <c r="H414" s="178" t="inlineStr"/>
      <c r="I414" s="181" t="n"/>
      <c r="J414" s="181" t="n"/>
      <c r="K414" s="181" t="n"/>
      <c r="L414" s="177" t="n"/>
      <c r="M414" s="180" t="n"/>
      <c r="N414" s="181" t="n"/>
      <c r="O414" s="181" t="n"/>
      <c r="P414" s="181" t="n"/>
      <c r="Q414" s="181" t="n"/>
      <c r="R414" s="181" t="n"/>
      <c r="S414" s="181" t="n"/>
      <c r="T414" s="182" t="n"/>
      <c r="U414" s="181" t="n"/>
      <c r="V414" s="181" t="n"/>
      <c r="W414" s="181" t="n"/>
      <c r="X414" s="181" t="n"/>
      <c r="Y414" s="181" t="n"/>
      <c r="Z414" s="181" t="n"/>
      <c r="AA414" s="181" t="n"/>
      <c r="AB414" s="181" t="n"/>
      <c r="AC414" s="181" t="n"/>
      <c r="AD414" s="181" t="n"/>
      <c r="AE414" s="181" t="n"/>
      <c r="AT414" s="178" t="inlineStr">
        <is>
          <t>VV</t>
        </is>
      </c>
      <c r="AU414" s="178" t="inlineStr">
        <is>
          <t>2</t>
        </is>
      </c>
      <c r="AV414" s="181" t="inlineStr">
        <is>
          <t>1</t>
        </is>
      </c>
      <c r="AW414" s="181" t="inlineStr">
        <is>
          <t>True</t>
        </is>
      </c>
      <c r="AX414" s="181" t="inlineStr">
        <is>
          <t>0</t>
        </is>
      </c>
      <c r="AY414" s="178" t="inlineStr">
        <is>
          <t>ROZPOCET</t>
        </is>
      </c>
    </row>
    <row r="415" customFormat="1" s="188">
      <c r="A415" s="188" t="n"/>
      <c r="B415" s="183" t="n"/>
      <c r="C415" s="188" t="n"/>
      <c r="D415" s="171" t="inlineStr">
        <is>
          <t>VV</t>
        </is>
      </c>
      <c r="E415" s="184" t="inlineStr"/>
      <c r="F415" s="185" t="inlineStr">
        <is>
          <t>(6+4+2)*2</t>
        </is>
      </c>
      <c r="G415" s="188" t="n"/>
      <c r="H415" s="186" t="n">
        <v>24</v>
      </c>
      <c r="I415" s="188" t="n"/>
      <c r="J415" s="188" t="n"/>
      <c r="K415" s="188" t="n"/>
      <c r="L415" s="183" t="n"/>
      <c r="M415" s="187" t="n"/>
      <c r="N415" s="188" t="n"/>
      <c r="O415" s="188" t="n"/>
      <c r="P415" s="188" t="n"/>
      <c r="Q415" s="188" t="n"/>
      <c r="R415" s="188" t="n"/>
      <c r="S415" s="188" t="n"/>
      <c r="T415" s="189" t="n"/>
      <c r="U415" s="188" t="n"/>
      <c r="V415" s="188" t="n"/>
      <c r="W415" s="188" t="n"/>
      <c r="X415" s="188" t="n"/>
      <c r="Y415" s="188" t="n"/>
      <c r="Z415" s="188" t="n"/>
      <c r="AA415" s="188" t="n"/>
      <c r="AB415" s="188" t="n"/>
      <c r="AC415" s="188" t="n"/>
      <c r="AD415" s="188" t="n"/>
      <c r="AE415" s="188" t="n"/>
      <c r="AT415" s="184" t="inlineStr">
        <is>
          <t>VV</t>
        </is>
      </c>
      <c r="AU415" s="184" t="inlineStr">
        <is>
          <t>2</t>
        </is>
      </c>
      <c r="AV415" s="188" t="inlineStr">
        <is>
          <t>2</t>
        </is>
      </c>
      <c r="AW415" s="188" t="inlineStr">
        <is>
          <t>True</t>
        </is>
      </c>
      <c r="AX415" s="188" t="inlineStr">
        <is>
          <t>0</t>
        </is>
      </c>
      <c r="AY415" s="184" t="inlineStr">
        <is>
          <t>ROZPOCET</t>
        </is>
      </c>
    </row>
    <row r="416" customFormat="1" s="181">
      <c r="A416" s="181" t="n"/>
      <c r="B416" s="177" t="n"/>
      <c r="C416" s="181" t="n"/>
      <c r="D416" s="171" t="inlineStr">
        <is>
          <t>VV</t>
        </is>
      </c>
      <c r="E416" s="178" t="inlineStr"/>
      <c r="F416" s="179" t="inlineStr">
        <is>
          <t>IPE 180</t>
        </is>
      </c>
      <c r="G416" s="181" t="n"/>
      <c r="H416" s="178" t="inlineStr"/>
      <c r="I416" s="181" t="n"/>
      <c r="J416" s="181" t="n"/>
      <c r="K416" s="181" t="n"/>
      <c r="L416" s="177" t="n"/>
      <c r="M416" s="180" t="n"/>
      <c r="N416" s="181" t="n"/>
      <c r="O416" s="181" t="n"/>
      <c r="P416" s="181" t="n"/>
      <c r="Q416" s="181" t="n"/>
      <c r="R416" s="181" t="n"/>
      <c r="S416" s="181" t="n"/>
      <c r="T416" s="182" t="n"/>
      <c r="U416" s="181" t="n"/>
      <c r="V416" s="181" t="n"/>
      <c r="W416" s="181" t="n"/>
      <c r="X416" s="181" t="n"/>
      <c r="Y416" s="181" t="n"/>
      <c r="Z416" s="181" t="n"/>
      <c r="AA416" s="181" t="n"/>
      <c r="AB416" s="181" t="n"/>
      <c r="AC416" s="181" t="n"/>
      <c r="AD416" s="181" t="n"/>
      <c r="AE416" s="181" t="n"/>
      <c r="AT416" s="178" t="inlineStr">
        <is>
          <t>VV</t>
        </is>
      </c>
      <c r="AU416" s="178" t="inlineStr">
        <is>
          <t>2</t>
        </is>
      </c>
      <c r="AV416" s="181" t="inlineStr">
        <is>
          <t>1</t>
        </is>
      </c>
      <c r="AW416" s="181" t="inlineStr">
        <is>
          <t>True</t>
        </is>
      </c>
      <c r="AX416" s="181" t="inlineStr">
        <is>
          <t>0</t>
        </is>
      </c>
      <c r="AY416" s="178" t="inlineStr">
        <is>
          <t>ROZPOCET</t>
        </is>
      </c>
    </row>
    <row r="417" customFormat="1" s="188">
      <c r="A417" s="188" t="n"/>
      <c r="B417" s="183" t="n"/>
      <c r="C417" s="188" t="n"/>
      <c r="D417" s="171" t="inlineStr">
        <is>
          <t>VV</t>
        </is>
      </c>
      <c r="E417" s="184" t="inlineStr"/>
      <c r="F417" s="185" t="inlineStr">
        <is>
          <t>3*2</t>
        </is>
      </c>
      <c r="G417" s="188" t="n"/>
      <c r="H417" s="186" t="n">
        <v>6</v>
      </c>
      <c r="I417" s="188" t="n"/>
      <c r="J417" s="188" t="n"/>
      <c r="K417" s="188" t="n"/>
      <c r="L417" s="183" t="n"/>
      <c r="M417" s="187" t="n"/>
      <c r="N417" s="188" t="n"/>
      <c r="O417" s="188" t="n"/>
      <c r="P417" s="188" t="n"/>
      <c r="Q417" s="188" t="n"/>
      <c r="R417" s="188" t="n"/>
      <c r="S417" s="188" t="n"/>
      <c r="T417" s="189" t="n"/>
      <c r="U417" s="188" t="n"/>
      <c r="V417" s="188" t="n"/>
      <c r="W417" s="188" t="n"/>
      <c r="X417" s="188" t="n"/>
      <c r="Y417" s="188" t="n"/>
      <c r="Z417" s="188" t="n"/>
      <c r="AA417" s="188" t="n"/>
      <c r="AB417" s="188" t="n"/>
      <c r="AC417" s="188" t="n"/>
      <c r="AD417" s="188" t="n"/>
      <c r="AE417" s="188" t="n"/>
      <c r="AT417" s="184" t="inlineStr">
        <is>
          <t>VV</t>
        </is>
      </c>
      <c r="AU417" s="184" t="inlineStr">
        <is>
          <t>2</t>
        </is>
      </c>
      <c r="AV417" s="188" t="inlineStr">
        <is>
          <t>2</t>
        </is>
      </c>
      <c r="AW417" s="188" t="inlineStr">
        <is>
          <t>True</t>
        </is>
      </c>
      <c r="AX417" s="188" t="inlineStr">
        <is>
          <t>0</t>
        </is>
      </c>
      <c r="AY417" s="184" t="inlineStr">
        <is>
          <t>ROZPOCET</t>
        </is>
      </c>
    </row>
    <row r="418" customFormat="1" s="195">
      <c r="A418" s="195" t="n"/>
      <c r="B418" s="190" t="n"/>
      <c r="C418" s="195" t="n"/>
      <c r="D418" s="171" t="inlineStr">
        <is>
          <t>VV</t>
        </is>
      </c>
      <c r="E418" s="191" t="inlineStr"/>
      <c r="F418" s="192" t="inlineStr">
        <is>
          <t>Součet</t>
        </is>
      </c>
      <c r="G418" s="195" t="n"/>
      <c r="H418" s="193" t="n">
        <v>30</v>
      </c>
      <c r="I418" s="195" t="n"/>
      <c r="J418" s="195" t="n"/>
      <c r="K418" s="195" t="n"/>
      <c r="L418" s="190" t="n"/>
      <c r="M418" s="194" t="n"/>
      <c r="N418" s="195" t="n"/>
      <c r="O418" s="195" t="n"/>
      <c r="P418" s="195" t="n"/>
      <c r="Q418" s="195" t="n"/>
      <c r="R418" s="195" t="n"/>
      <c r="S418" s="195" t="n"/>
      <c r="T418" s="196" t="n"/>
      <c r="U418" s="195" t="n"/>
      <c r="V418" s="195" t="n"/>
      <c r="W418" s="195" t="n"/>
      <c r="X418" s="195" t="n"/>
      <c r="Y418" s="195" t="n"/>
      <c r="Z418" s="195" t="n"/>
      <c r="AA418" s="195" t="n"/>
      <c r="AB418" s="195" t="n"/>
      <c r="AC418" s="195" t="n"/>
      <c r="AD418" s="195" t="n"/>
      <c r="AE418" s="195" t="n"/>
      <c r="AT418" s="191" t="inlineStr">
        <is>
          <t>VV</t>
        </is>
      </c>
      <c r="AU418" s="191" t="inlineStr">
        <is>
          <t>2</t>
        </is>
      </c>
      <c r="AV418" s="195" t="inlineStr">
        <is>
          <t>4</t>
        </is>
      </c>
      <c r="AW418" s="195" t="inlineStr">
        <is>
          <t>True</t>
        </is>
      </c>
      <c r="AX418" s="195" t="inlineStr">
        <is>
          <t>1</t>
        </is>
      </c>
      <c r="AY418" s="191" t="inlineStr">
        <is>
          <t>ROZPOCET</t>
        </is>
      </c>
    </row>
    <row r="419" ht="22.8" customFormat="1" customHeight="1" s="151">
      <c r="A419" s="151" t="n"/>
      <c r="B419" s="146" t="n"/>
      <c r="C419" s="151" t="n"/>
      <c r="D419" s="147" t="inlineStr">
        <is>
          <t>D</t>
        </is>
      </c>
      <c r="E419" s="156" t="inlineStr">
        <is>
          <t>5</t>
        </is>
      </c>
      <c r="F419" s="156" t="inlineStr">
        <is>
          <t>Komunikace pozemní</t>
        </is>
      </c>
      <c r="G419" s="151" t="n"/>
      <c r="H419" s="151" t="n"/>
      <c r="I419" s="151" t="n"/>
      <c r="J419" s="157">
        <f>BK419</f>
        <v/>
      </c>
      <c r="K419" s="151" t="n"/>
      <c r="L419" s="146" t="n"/>
      <c r="M419" s="150" t="n"/>
      <c r="N419" s="151" t="n"/>
      <c r="O419" s="151" t="n"/>
      <c r="P419" s="152">
        <f>SUM(P420:P440)</f>
        <v/>
      </c>
      <c r="Q419" s="151" t="n"/>
      <c r="R419" s="152">
        <f>SUM(R420:R440)</f>
        <v/>
      </c>
      <c r="S419" s="151" t="n"/>
      <c r="T419" s="153">
        <f>SUM(T420:T440)</f>
        <v/>
      </c>
      <c r="U419" s="151" t="n"/>
      <c r="V419" s="151" t="n"/>
      <c r="W419" s="151" t="n"/>
      <c r="X419" s="151" t="n"/>
      <c r="Y419" s="151" t="n"/>
      <c r="Z419" s="151" t="n"/>
      <c r="AA419" s="151" t="n"/>
      <c r="AB419" s="151" t="n"/>
      <c r="AC419" s="151" t="n"/>
      <c r="AD419" s="151" t="n"/>
      <c r="AE419" s="151" t="n"/>
      <c r="AR419" s="147" t="inlineStr">
        <is>
          <t>1</t>
        </is>
      </c>
      <c r="AT419" s="154" t="inlineStr">
        <is>
          <t>D</t>
        </is>
      </c>
      <c r="AU419" s="154" t="inlineStr">
        <is>
          <t>1</t>
        </is>
      </c>
      <c r="AY419" s="147" t="inlineStr">
        <is>
          <t>ROZPOCET</t>
        </is>
      </c>
      <c r="BK419" s="155">
        <f>SUM(BK420:BK440)</f>
        <v/>
      </c>
    </row>
    <row r="420" ht="24.15" customFormat="1" customHeight="1" s="174">
      <c r="A420" s="174" t="n"/>
      <c r="B420" s="158" t="n"/>
      <c r="C420" s="159" t="inlineStr">
        <is>
          <t>30</t>
        </is>
      </c>
      <c r="D420" s="159" t="inlineStr">
        <is>
          <t>K</t>
        </is>
      </c>
      <c r="E420" s="160" t="inlineStr">
        <is>
          <t>564851011.1</t>
        </is>
      </c>
      <c r="F420" s="161" t="inlineStr">
        <is>
          <t>Podklad ze štěrkodrtě ŠD plochy do 100 m2 tl 150 mm - fr 0 - 32</t>
        </is>
      </c>
      <c r="G420" s="162" t="inlineStr">
        <is>
          <t>m2</t>
        </is>
      </c>
      <c r="H420" s="163" t="n">
        <v>33.166</v>
      </c>
      <c r="I420" s="164" t="n"/>
      <c r="J420" s="164">
        <f>ROUND(I420*H420,2)</f>
        <v/>
      </c>
      <c r="K420" s="161" t="inlineStr"/>
      <c r="L420" s="48" t="n"/>
      <c r="M420" s="165" t="inlineStr"/>
      <c r="N420" s="166" t="inlineStr">
        <is>
          <t>snížená</t>
        </is>
      </c>
      <c r="O420" s="167" t="n">
        <v>0.094</v>
      </c>
      <c r="P420" s="167">
        <f>O420*H420</f>
        <v/>
      </c>
      <c r="Q420" s="167" t="n">
        <v>0</v>
      </c>
      <c r="R420" s="167">
        <f>Q420*H420</f>
        <v/>
      </c>
      <c r="S420" s="167" t="n">
        <v>0</v>
      </c>
      <c r="T420" s="168">
        <f>S420*H420</f>
        <v/>
      </c>
      <c r="U420" s="174" t="n"/>
      <c r="V420" s="174" t="n"/>
      <c r="W420" s="174" t="n"/>
      <c r="X420" s="174" t="n"/>
      <c r="Y420" s="174" t="n"/>
      <c r="Z420" s="174" t="n"/>
      <c r="AA420" s="174" t="n"/>
      <c r="AB420" s="174" t="n"/>
      <c r="AC420" s="174" t="n"/>
      <c r="AD420" s="174" t="n"/>
      <c r="AE420" s="174" t="n"/>
      <c r="AR420" s="169" t="inlineStr">
        <is>
          <t>4</t>
        </is>
      </c>
      <c r="AT420" s="169" t="inlineStr">
        <is>
          <t>K</t>
        </is>
      </c>
      <c r="AU420" s="169" t="inlineStr">
        <is>
          <t>2</t>
        </is>
      </c>
      <c r="AY420" s="19" t="inlineStr">
        <is>
          <t>ROZPOCET</t>
        </is>
      </c>
      <c r="BE420" s="170">
        <f>IF(N420="základní",J420,0)</f>
        <v/>
      </c>
      <c r="BF420" s="170">
        <f>IF(N420="snížená",J420,0)</f>
        <v/>
      </c>
      <c r="BG420" s="170">
        <f>IF(N420="zákl. přenesená",J420,0)</f>
        <v/>
      </c>
      <c r="BH420" s="170">
        <f>IF(N420="sníž. přenesená",J420,0)</f>
        <v/>
      </c>
      <c r="BI420" s="170">
        <f>IF(N420="nulová",J420,0)</f>
        <v/>
      </c>
      <c r="BJ420" s="19" t="inlineStr">
        <is>
          <t>2</t>
        </is>
      </c>
      <c r="BK420" s="170">
        <f>ROUND(I420*H420,2)</f>
        <v/>
      </c>
      <c r="BL420" s="19" t="inlineStr">
        <is>
          <t>4</t>
        </is>
      </c>
      <c r="BM420" s="169" t="inlineStr">
        <is>
          <t>662238265</t>
        </is>
      </c>
    </row>
    <row r="421" customFormat="1" s="174">
      <c r="A421" s="174" t="n"/>
      <c r="B421" s="48" t="n"/>
      <c r="C421" s="174" t="n"/>
      <c r="D421" s="171" t="inlineStr">
        <is>
          <t>PP</t>
        </is>
      </c>
      <c r="E421" s="174" t="n"/>
      <c r="F421" s="172" t="inlineStr">
        <is>
          <t>Podklad ze štěrkodrti ŠD s rozprostřením a zhutněním plochy jednotlivě do 100 m2, po zhutnění tl. 150 mm fr 0 - 32</t>
        </is>
      </c>
      <c r="G421" s="174" t="n"/>
      <c r="H421" s="174" t="n"/>
      <c r="I421" s="174" t="n"/>
      <c r="J421" s="174" t="n"/>
      <c r="K421" s="174" t="n"/>
      <c r="L421" s="48" t="n"/>
      <c r="M421" s="173" t="n"/>
      <c r="N421" s="174" t="n"/>
      <c r="O421" s="174" t="n"/>
      <c r="P421" s="174" t="n"/>
      <c r="Q421" s="174" t="n"/>
      <c r="R421" s="174" t="n"/>
      <c r="S421" s="174" t="n"/>
      <c r="T421" s="71" t="n"/>
      <c r="U421" s="174" t="n"/>
      <c r="V421" s="174" t="n"/>
      <c r="W421" s="174" t="n"/>
      <c r="X421" s="174" t="n"/>
      <c r="Y421" s="174" t="n"/>
      <c r="Z421" s="174" t="n"/>
      <c r="AA421" s="174" t="n"/>
      <c r="AB421" s="174" t="n"/>
      <c r="AC421" s="174" t="n"/>
      <c r="AD421" s="174" t="n"/>
      <c r="AE421" s="174" t="n"/>
      <c r="AT421" s="19" t="inlineStr">
        <is>
          <t>PP</t>
        </is>
      </c>
      <c r="AU421" s="19" t="inlineStr">
        <is>
          <t>2</t>
        </is>
      </c>
    </row>
    <row r="422" customFormat="1" s="181">
      <c r="A422" s="181" t="n"/>
      <c r="B422" s="177" t="n"/>
      <c r="C422" s="181" t="n"/>
      <c r="D422" s="171" t="inlineStr">
        <is>
          <t>VV</t>
        </is>
      </c>
      <c r="E422" s="178" t="inlineStr"/>
      <c r="F422" s="179" t="inlineStr">
        <is>
          <t>pro zpevněné plochy</t>
        </is>
      </c>
      <c r="G422" s="181" t="n"/>
      <c r="H422" s="178" t="inlineStr"/>
      <c r="I422" s="181" t="n"/>
      <c r="J422" s="181" t="n"/>
      <c r="K422" s="181" t="n"/>
      <c r="L422" s="177" t="n"/>
      <c r="M422" s="180" t="n"/>
      <c r="N422" s="181" t="n"/>
      <c r="O422" s="181" t="n"/>
      <c r="P422" s="181" t="n"/>
      <c r="Q422" s="181" t="n"/>
      <c r="R422" s="181" t="n"/>
      <c r="S422" s="181" t="n"/>
      <c r="T422" s="182" t="n"/>
      <c r="U422" s="181" t="n"/>
      <c r="V422" s="181" t="n"/>
      <c r="W422" s="181" t="n"/>
      <c r="X422" s="181" t="n"/>
      <c r="Y422" s="181" t="n"/>
      <c r="Z422" s="181" t="n"/>
      <c r="AA422" s="181" t="n"/>
      <c r="AB422" s="181" t="n"/>
      <c r="AC422" s="181" t="n"/>
      <c r="AD422" s="181" t="n"/>
      <c r="AE422" s="181" t="n"/>
      <c r="AT422" s="178" t="inlineStr">
        <is>
          <t>VV</t>
        </is>
      </c>
      <c r="AU422" s="178" t="inlineStr">
        <is>
          <t>2</t>
        </is>
      </c>
      <c r="AV422" s="181" t="inlineStr">
        <is>
          <t>1</t>
        </is>
      </c>
      <c r="AW422" s="181" t="inlineStr">
        <is>
          <t>True</t>
        </is>
      </c>
      <c r="AX422" s="181" t="inlineStr">
        <is>
          <t>0</t>
        </is>
      </c>
      <c r="AY422" s="178" t="inlineStr">
        <is>
          <t>ROZPOCET</t>
        </is>
      </c>
    </row>
    <row r="423" customFormat="1" s="188">
      <c r="A423" s="188" t="n"/>
      <c r="B423" s="183" t="n"/>
      <c r="C423" s="188" t="n"/>
      <c r="D423" s="171" t="inlineStr">
        <is>
          <t>VV</t>
        </is>
      </c>
      <c r="E423" s="184" t="inlineStr"/>
      <c r="F423" s="185" t="inlineStr">
        <is>
          <t>12,777*1,50+7,00*2,00</t>
        </is>
      </c>
      <c r="G423" s="188" t="n"/>
      <c r="H423" s="186" t="n">
        <v>33.166</v>
      </c>
      <c r="I423" s="188" t="n"/>
      <c r="J423" s="188" t="n"/>
      <c r="K423" s="188" t="n"/>
      <c r="L423" s="183" t="n"/>
      <c r="M423" s="187" t="n"/>
      <c r="N423" s="188" t="n"/>
      <c r="O423" s="188" t="n"/>
      <c r="P423" s="188" t="n"/>
      <c r="Q423" s="188" t="n"/>
      <c r="R423" s="188" t="n"/>
      <c r="S423" s="188" t="n"/>
      <c r="T423" s="189" t="n"/>
      <c r="U423" s="188" t="n"/>
      <c r="V423" s="188" t="n"/>
      <c r="W423" s="188" t="n"/>
      <c r="X423" s="188" t="n"/>
      <c r="Y423" s="188" t="n"/>
      <c r="Z423" s="188" t="n"/>
      <c r="AA423" s="188" t="n"/>
      <c r="AB423" s="188" t="n"/>
      <c r="AC423" s="188" t="n"/>
      <c r="AD423" s="188" t="n"/>
      <c r="AE423" s="188" t="n"/>
      <c r="AT423" s="184" t="inlineStr">
        <is>
          <t>VV</t>
        </is>
      </c>
      <c r="AU423" s="184" t="inlineStr">
        <is>
          <t>2</t>
        </is>
      </c>
      <c r="AV423" s="188" t="inlineStr">
        <is>
          <t>2</t>
        </is>
      </c>
      <c r="AW423" s="188" t="inlineStr">
        <is>
          <t>True</t>
        </is>
      </c>
      <c r="AX423" s="188" t="inlineStr">
        <is>
          <t>0</t>
        </is>
      </c>
      <c r="AY423" s="184" t="inlineStr">
        <is>
          <t>ROZPOCET</t>
        </is>
      </c>
    </row>
    <row r="424" customFormat="1" s="195">
      <c r="A424" s="195" t="n"/>
      <c r="B424" s="190" t="n"/>
      <c r="C424" s="195" t="n"/>
      <c r="D424" s="171" t="inlineStr">
        <is>
          <t>VV</t>
        </is>
      </c>
      <c r="E424" s="191" t="inlineStr"/>
      <c r="F424" s="192" t="inlineStr">
        <is>
          <t>Součet</t>
        </is>
      </c>
      <c r="G424" s="195" t="n"/>
      <c r="H424" s="193" t="n">
        <v>33.166</v>
      </c>
      <c r="I424" s="195" t="n"/>
      <c r="J424" s="195" t="n"/>
      <c r="K424" s="195" t="n"/>
      <c r="L424" s="190" t="n"/>
      <c r="M424" s="194" t="n"/>
      <c r="N424" s="195" t="n"/>
      <c r="O424" s="195" t="n"/>
      <c r="P424" s="195" t="n"/>
      <c r="Q424" s="195" t="n"/>
      <c r="R424" s="195" t="n"/>
      <c r="S424" s="195" t="n"/>
      <c r="T424" s="196" t="n"/>
      <c r="U424" s="195" t="n"/>
      <c r="V424" s="195" t="n"/>
      <c r="W424" s="195" t="n"/>
      <c r="X424" s="195" t="n"/>
      <c r="Y424" s="195" t="n"/>
      <c r="Z424" s="195" t="n"/>
      <c r="AA424" s="195" t="n"/>
      <c r="AB424" s="195" t="n"/>
      <c r="AC424" s="195" t="n"/>
      <c r="AD424" s="195" t="n"/>
      <c r="AE424" s="195" t="n"/>
      <c r="AT424" s="191" t="inlineStr">
        <is>
          <t>VV</t>
        </is>
      </c>
      <c r="AU424" s="191" t="inlineStr">
        <is>
          <t>2</t>
        </is>
      </c>
      <c r="AV424" s="195" t="inlineStr">
        <is>
          <t>4</t>
        </is>
      </c>
      <c r="AW424" s="195" t="inlineStr">
        <is>
          <t>True</t>
        </is>
      </c>
      <c r="AX424" s="195" t="inlineStr">
        <is>
          <t>1</t>
        </is>
      </c>
      <c r="AY424" s="191" t="inlineStr">
        <is>
          <t>ROZPOCET</t>
        </is>
      </c>
    </row>
    <row r="425" ht="21.75" customFormat="1" customHeight="1" s="174">
      <c r="A425" s="174" t="n"/>
      <c r="B425" s="158" t="n"/>
      <c r="C425" s="159" t="inlineStr">
        <is>
          <t>31</t>
        </is>
      </c>
      <c r="D425" s="159" t="inlineStr">
        <is>
          <t>K</t>
        </is>
      </c>
      <c r="E425" s="160" t="inlineStr">
        <is>
          <t>564861011</t>
        </is>
      </c>
      <c r="F425" s="161" t="inlineStr">
        <is>
          <t>Podklad ze štěrkodrtě ŠD plochy do 100 m2 tl 200 mm</t>
        </is>
      </c>
      <c r="G425" s="162" t="inlineStr">
        <is>
          <t>m2</t>
        </is>
      </c>
      <c r="H425" s="163" t="n">
        <v>33.166</v>
      </c>
      <c r="I425" s="164" t="n"/>
      <c r="J425" s="164">
        <f>ROUND(I425*H425,2)</f>
        <v/>
      </c>
      <c r="K425" s="161" t="inlineStr">
        <is>
          <t>CS ÚRS 2026 02</t>
        </is>
      </c>
      <c r="L425" s="48" t="n"/>
      <c r="M425" s="165" t="inlineStr"/>
      <c r="N425" s="166" t="inlineStr">
        <is>
          <t>snížená</t>
        </is>
      </c>
      <c r="O425" s="167" t="n">
        <v>0.109</v>
      </c>
      <c r="P425" s="167">
        <f>O425*H425</f>
        <v/>
      </c>
      <c r="Q425" s="167" t="n">
        <v>0</v>
      </c>
      <c r="R425" s="167">
        <f>Q425*H425</f>
        <v/>
      </c>
      <c r="S425" s="167" t="n">
        <v>0</v>
      </c>
      <c r="T425" s="168">
        <f>S425*H425</f>
        <v/>
      </c>
      <c r="U425" s="174" t="n"/>
      <c r="V425" s="174" t="n"/>
      <c r="W425" s="174" t="n"/>
      <c r="X425" s="174" t="n"/>
      <c r="Y425" s="174" t="n"/>
      <c r="Z425" s="174" t="n"/>
      <c r="AA425" s="174" t="n"/>
      <c r="AB425" s="174" t="n"/>
      <c r="AC425" s="174" t="n"/>
      <c r="AD425" s="174" t="n"/>
      <c r="AE425" s="174" t="n"/>
      <c r="AR425" s="169" t="inlineStr">
        <is>
          <t>4</t>
        </is>
      </c>
      <c r="AT425" s="169" t="inlineStr">
        <is>
          <t>K</t>
        </is>
      </c>
      <c r="AU425" s="169" t="inlineStr">
        <is>
          <t>2</t>
        </is>
      </c>
      <c r="AY425" s="19" t="inlineStr">
        <is>
          <t>ROZPOCET</t>
        </is>
      </c>
      <c r="BE425" s="170">
        <f>IF(N425="základní",J425,0)</f>
        <v/>
      </c>
      <c r="BF425" s="170">
        <f>IF(N425="snížená",J425,0)</f>
        <v/>
      </c>
      <c r="BG425" s="170">
        <f>IF(N425="zákl. přenesená",J425,0)</f>
        <v/>
      </c>
      <c r="BH425" s="170">
        <f>IF(N425="sníž. přenesená",J425,0)</f>
        <v/>
      </c>
      <c r="BI425" s="170">
        <f>IF(N425="nulová",J425,0)</f>
        <v/>
      </c>
      <c r="BJ425" s="19" t="inlineStr">
        <is>
          <t>2</t>
        </is>
      </c>
      <c r="BK425" s="170">
        <f>ROUND(I425*H425,2)</f>
        <v/>
      </c>
      <c r="BL425" s="19" t="inlineStr">
        <is>
          <t>4</t>
        </is>
      </c>
      <c r="BM425" s="169" t="inlineStr">
        <is>
          <t>233103029</t>
        </is>
      </c>
    </row>
    <row r="426" customFormat="1" s="174">
      <c r="A426" s="174" t="n"/>
      <c r="B426" s="48" t="n"/>
      <c r="C426" s="174" t="n"/>
      <c r="D426" s="171" t="inlineStr">
        <is>
          <t>PP</t>
        </is>
      </c>
      <c r="E426" s="174" t="n"/>
      <c r="F426" s="172" t="inlineStr">
        <is>
          <t>Podklad ze štěrkodrti ŠD s rozprostřením a zhutněním plochy jednotlivě do 100 m2, po zhutnění tl. 200 mm</t>
        </is>
      </c>
      <c r="G426" s="174" t="n"/>
      <c r="H426" s="174" t="n"/>
      <c r="I426" s="174" t="n"/>
      <c r="J426" s="174" t="n"/>
      <c r="K426" s="174" t="n"/>
      <c r="L426" s="48" t="n"/>
      <c r="M426" s="173" t="n"/>
      <c r="N426" s="174" t="n"/>
      <c r="O426" s="174" t="n"/>
      <c r="P426" s="174" t="n"/>
      <c r="Q426" s="174" t="n"/>
      <c r="R426" s="174" t="n"/>
      <c r="S426" s="174" t="n"/>
      <c r="T426" s="71" t="n"/>
      <c r="U426" s="174" t="n"/>
      <c r="V426" s="174" t="n"/>
      <c r="W426" s="174" t="n"/>
      <c r="X426" s="174" t="n"/>
      <c r="Y426" s="174" t="n"/>
      <c r="Z426" s="174" t="n"/>
      <c r="AA426" s="174" t="n"/>
      <c r="AB426" s="174" t="n"/>
      <c r="AC426" s="174" t="n"/>
      <c r="AD426" s="174" t="n"/>
      <c r="AE426" s="174" t="n"/>
      <c r="AT426" s="19" t="inlineStr">
        <is>
          <t>PP</t>
        </is>
      </c>
      <c r="AU426" s="19" t="inlineStr">
        <is>
          <t>2</t>
        </is>
      </c>
    </row>
    <row r="427" customFormat="1" s="174">
      <c r="A427" s="174" t="n"/>
      <c r="B427" s="48" t="n"/>
      <c r="C427" s="174" t="n"/>
      <c r="D427" s="175" t="inlineStr">
        <is>
          <t>Online PSC</t>
        </is>
      </c>
      <c r="E427" s="174" t="n"/>
      <c r="F427" s="176" t="inlineStr">
        <is>
          <t>https://podminky.urs.cz/item/CS_URS_2026_02/564861011</t>
        </is>
      </c>
      <c r="G427" s="174" t="n"/>
      <c r="H427" s="174" t="n"/>
      <c r="I427" s="174" t="n"/>
      <c r="J427" s="174" t="n"/>
      <c r="K427" s="174" t="n"/>
      <c r="L427" s="48" t="n"/>
      <c r="M427" s="173" t="n"/>
      <c r="N427" s="174" t="n"/>
      <c r="O427" s="174" t="n"/>
      <c r="P427" s="174" t="n"/>
      <c r="Q427" s="174" t="n"/>
      <c r="R427" s="174" t="n"/>
      <c r="S427" s="174" t="n"/>
      <c r="T427" s="71" t="n"/>
      <c r="U427" s="174" t="n"/>
      <c r="V427" s="174" t="n"/>
      <c r="W427" s="174" t="n"/>
      <c r="X427" s="174" t="n"/>
      <c r="Y427" s="174" t="n"/>
      <c r="Z427" s="174" t="n"/>
      <c r="AA427" s="174" t="n"/>
      <c r="AB427" s="174" t="n"/>
      <c r="AC427" s="174" t="n"/>
      <c r="AD427" s="174" t="n"/>
      <c r="AE427" s="174" t="n"/>
      <c r="AT427" s="19" t="inlineStr">
        <is>
          <t>Online PSC</t>
        </is>
      </c>
      <c r="AU427" s="19" t="inlineStr">
        <is>
          <t>2</t>
        </is>
      </c>
    </row>
    <row r="428" customFormat="1" s="181">
      <c r="A428" s="181" t="n"/>
      <c r="B428" s="177" t="n"/>
      <c r="C428" s="181" t="n"/>
      <c r="D428" s="171" t="inlineStr">
        <is>
          <t>VV</t>
        </is>
      </c>
      <c r="E428" s="178" t="inlineStr"/>
      <c r="F428" s="179" t="inlineStr">
        <is>
          <t>zpevněné plochy</t>
        </is>
      </c>
      <c r="G428" s="181" t="n"/>
      <c r="H428" s="178" t="inlineStr"/>
      <c r="I428" s="181" t="n"/>
      <c r="J428" s="181" t="n"/>
      <c r="K428" s="181" t="n"/>
      <c r="L428" s="177" t="n"/>
      <c r="M428" s="180" t="n"/>
      <c r="N428" s="181" t="n"/>
      <c r="O428" s="181" t="n"/>
      <c r="P428" s="181" t="n"/>
      <c r="Q428" s="181" t="n"/>
      <c r="R428" s="181" t="n"/>
      <c r="S428" s="181" t="n"/>
      <c r="T428" s="182" t="n"/>
      <c r="U428" s="181" t="n"/>
      <c r="V428" s="181" t="n"/>
      <c r="W428" s="181" t="n"/>
      <c r="X428" s="181" t="n"/>
      <c r="Y428" s="181" t="n"/>
      <c r="Z428" s="181" t="n"/>
      <c r="AA428" s="181" t="n"/>
      <c r="AB428" s="181" t="n"/>
      <c r="AC428" s="181" t="n"/>
      <c r="AD428" s="181" t="n"/>
      <c r="AE428" s="181" t="n"/>
      <c r="AT428" s="178" t="inlineStr">
        <is>
          <t>VV</t>
        </is>
      </c>
      <c r="AU428" s="178" t="inlineStr">
        <is>
          <t>2</t>
        </is>
      </c>
      <c r="AV428" s="181" t="inlineStr">
        <is>
          <t>1</t>
        </is>
      </c>
      <c r="AW428" s="181" t="inlineStr">
        <is>
          <t>True</t>
        </is>
      </c>
      <c r="AX428" s="181" t="inlineStr">
        <is>
          <t>0</t>
        </is>
      </c>
      <c r="AY428" s="178" t="inlineStr">
        <is>
          <t>ROZPOCET</t>
        </is>
      </c>
    </row>
    <row r="429" customFormat="1" s="188">
      <c r="A429" s="188" t="n"/>
      <c r="B429" s="183" t="n"/>
      <c r="C429" s="188" t="n"/>
      <c r="D429" s="171" t="inlineStr">
        <is>
          <t>VV</t>
        </is>
      </c>
      <c r="E429" s="184" t="inlineStr"/>
      <c r="F429" s="185" t="inlineStr">
        <is>
          <t>33,166</t>
        </is>
      </c>
      <c r="G429" s="188" t="n"/>
      <c r="H429" s="186" t="n">
        <v>33.166</v>
      </c>
      <c r="I429" s="188" t="n"/>
      <c r="J429" s="188" t="n"/>
      <c r="K429" s="188" t="n"/>
      <c r="L429" s="183" t="n"/>
      <c r="M429" s="187" t="n"/>
      <c r="N429" s="188" t="n"/>
      <c r="O429" s="188" t="n"/>
      <c r="P429" s="188" t="n"/>
      <c r="Q429" s="188" t="n"/>
      <c r="R429" s="188" t="n"/>
      <c r="S429" s="188" t="n"/>
      <c r="T429" s="189" t="n"/>
      <c r="U429" s="188" t="n"/>
      <c r="V429" s="188" t="n"/>
      <c r="W429" s="188" t="n"/>
      <c r="X429" s="188" t="n"/>
      <c r="Y429" s="188" t="n"/>
      <c r="Z429" s="188" t="n"/>
      <c r="AA429" s="188" t="n"/>
      <c r="AB429" s="188" t="n"/>
      <c r="AC429" s="188" t="n"/>
      <c r="AD429" s="188" t="n"/>
      <c r="AE429" s="188" t="n"/>
      <c r="AT429" s="184" t="inlineStr">
        <is>
          <t>VV</t>
        </is>
      </c>
      <c r="AU429" s="184" t="inlineStr">
        <is>
          <t>2</t>
        </is>
      </c>
      <c r="AV429" s="188" t="inlineStr">
        <is>
          <t>2</t>
        </is>
      </c>
      <c r="AW429" s="188" t="inlineStr">
        <is>
          <t>True</t>
        </is>
      </c>
      <c r="AX429" s="188" t="inlineStr">
        <is>
          <t>0</t>
        </is>
      </c>
      <c r="AY429" s="184" t="inlineStr">
        <is>
          <t>ROZPOCET</t>
        </is>
      </c>
    </row>
    <row r="430" customFormat="1" s="195">
      <c r="A430" s="195" t="n"/>
      <c r="B430" s="190" t="n"/>
      <c r="C430" s="195" t="n"/>
      <c r="D430" s="171" t="inlineStr">
        <is>
          <t>VV</t>
        </is>
      </c>
      <c r="E430" s="191" t="inlineStr"/>
      <c r="F430" s="192" t="inlineStr">
        <is>
          <t>Součet</t>
        </is>
      </c>
      <c r="G430" s="195" t="n"/>
      <c r="H430" s="193" t="n">
        <v>33.166</v>
      </c>
      <c r="I430" s="195" t="n"/>
      <c r="J430" s="195" t="n"/>
      <c r="K430" s="195" t="n"/>
      <c r="L430" s="190" t="n"/>
      <c r="M430" s="194" t="n"/>
      <c r="N430" s="195" t="n"/>
      <c r="O430" s="195" t="n"/>
      <c r="P430" s="195" t="n"/>
      <c r="Q430" s="195" t="n"/>
      <c r="R430" s="195" t="n"/>
      <c r="S430" s="195" t="n"/>
      <c r="T430" s="196" t="n"/>
      <c r="U430" s="195" t="n"/>
      <c r="V430" s="195" t="n"/>
      <c r="W430" s="195" t="n"/>
      <c r="X430" s="195" t="n"/>
      <c r="Y430" s="195" t="n"/>
      <c r="Z430" s="195" t="n"/>
      <c r="AA430" s="195" t="n"/>
      <c r="AB430" s="195" t="n"/>
      <c r="AC430" s="195" t="n"/>
      <c r="AD430" s="195" t="n"/>
      <c r="AE430" s="195" t="n"/>
      <c r="AT430" s="191" t="inlineStr">
        <is>
          <t>VV</t>
        </is>
      </c>
      <c r="AU430" s="191" t="inlineStr">
        <is>
          <t>2</t>
        </is>
      </c>
      <c r="AV430" s="195" t="inlineStr">
        <is>
          <t>4</t>
        </is>
      </c>
      <c r="AW430" s="195" t="inlineStr">
        <is>
          <t>True</t>
        </is>
      </c>
      <c r="AX430" s="195" t="inlineStr">
        <is>
          <t>1</t>
        </is>
      </c>
      <c r="AY430" s="191" t="inlineStr">
        <is>
          <t>ROZPOCET</t>
        </is>
      </c>
    </row>
    <row r="431" ht="24.15" customFormat="1" customHeight="1" s="174">
      <c r="A431" s="174" t="n"/>
      <c r="B431" s="158" t="n"/>
      <c r="C431" s="159" t="inlineStr">
        <is>
          <t>32</t>
        </is>
      </c>
      <c r="D431" s="159" t="inlineStr">
        <is>
          <t>K</t>
        </is>
      </c>
      <c r="E431" s="160" t="inlineStr">
        <is>
          <t>591211111</t>
        </is>
      </c>
      <c r="F431" s="161" t="inlineStr">
        <is>
          <t>Kladení dlažby z kostek drobných z kamene do lože z kameniva tl 50 mm</t>
        </is>
      </c>
      <c r="G431" s="162" t="inlineStr">
        <is>
          <t>m2</t>
        </is>
      </c>
      <c r="H431" s="163" t="n">
        <v>33.166</v>
      </c>
      <c r="I431" s="164" t="n"/>
      <c r="J431" s="164">
        <f>ROUND(I431*H431,2)</f>
        <v/>
      </c>
      <c r="K431" s="161" t="inlineStr">
        <is>
          <t>CS ÚRS 2026 02</t>
        </is>
      </c>
      <c r="L431" s="48" t="n"/>
      <c r="M431" s="165" t="inlineStr"/>
      <c r="N431" s="166" t="inlineStr">
        <is>
          <t>snížená</t>
        </is>
      </c>
      <c r="O431" s="167" t="n">
        <v>1.106</v>
      </c>
      <c r="P431" s="167">
        <f>O431*H431</f>
        <v/>
      </c>
      <c r="Q431" s="167" t="n">
        <v>0.1837</v>
      </c>
      <c r="R431" s="167">
        <f>Q431*H431</f>
        <v/>
      </c>
      <c r="S431" s="167" t="n">
        <v>0</v>
      </c>
      <c r="T431" s="168">
        <f>S431*H431</f>
        <v/>
      </c>
      <c r="U431" s="174" t="n"/>
      <c r="V431" s="174" t="n"/>
      <c r="W431" s="174" t="n"/>
      <c r="X431" s="174" t="n"/>
      <c r="Y431" s="174" t="n"/>
      <c r="Z431" s="174" t="n"/>
      <c r="AA431" s="174" t="n"/>
      <c r="AB431" s="174" t="n"/>
      <c r="AC431" s="174" t="n"/>
      <c r="AD431" s="174" t="n"/>
      <c r="AE431" s="174" t="n"/>
      <c r="AR431" s="169" t="inlineStr">
        <is>
          <t>4</t>
        </is>
      </c>
      <c r="AT431" s="169" t="inlineStr">
        <is>
          <t>K</t>
        </is>
      </c>
      <c r="AU431" s="169" t="inlineStr">
        <is>
          <t>2</t>
        </is>
      </c>
      <c r="AY431" s="19" t="inlineStr">
        <is>
          <t>ROZPOCET</t>
        </is>
      </c>
      <c r="BE431" s="170">
        <f>IF(N431="základní",J431,0)</f>
        <v/>
      </c>
      <c r="BF431" s="170">
        <f>IF(N431="snížená",J431,0)</f>
        <v/>
      </c>
      <c r="BG431" s="170">
        <f>IF(N431="zákl. přenesená",J431,0)</f>
        <v/>
      </c>
      <c r="BH431" s="170">
        <f>IF(N431="sníž. přenesená",J431,0)</f>
        <v/>
      </c>
      <c r="BI431" s="170">
        <f>IF(N431="nulová",J431,0)</f>
        <v/>
      </c>
      <c r="BJ431" s="19" t="inlineStr">
        <is>
          <t>2</t>
        </is>
      </c>
      <c r="BK431" s="170">
        <f>ROUND(I431*H431,2)</f>
        <v/>
      </c>
      <c r="BL431" s="19" t="inlineStr">
        <is>
          <t>4</t>
        </is>
      </c>
      <c r="BM431" s="169" t="inlineStr">
        <is>
          <t>-692774132</t>
        </is>
      </c>
    </row>
    <row r="432" customFormat="1" s="174">
      <c r="A432" s="174" t="n"/>
      <c r="B432" s="48" t="n"/>
      <c r="C432" s="174" t="n"/>
      <c r="D432" s="171" t="inlineStr">
        <is>
          <t>PP</t>
        </is>
      </c>
      <c r="E432" s="174" t="n"/>
      <c r="F432" s="172" t="inlineStr">
        <is>
          <t>Kladení dlažby z kostek s provedením lože do tl. 50 mm, s vyplněním spár, s dvojím beraněním a se smetením přebytečného materiálu na krajnici drobných z kamene, do lože z kameniva</t>
        </is>
      </c>
      <c r="G432" s="174" t="n"/>
      <c r="H432" s="174" t="n"/>
      <c r="I432" s="174" t="n"/>
      <c r="J432" s="174" t="n"/>
      <c r="K432" s="174" t="n"/>
      <c r="L432" s="48" t="n"/>
      <c r="M432" s="173" t="n"/>
      <c r="N432" s="174" t="n"/>
      <c r="O432" s="174" t="n"/>
      <c r="P432" s="174" t="n"/>
      <c r="Q432" s="174" t="n"/>
      <c r="R432" s="174" t="n"/>
      <c r="S432" s="174" t="n"/>
      <c r="T432" s="71" t="n"/>
      <c r="U432" s="174" t="n"/>
      <c r="V432" s="174" t="n"/>
      <c r="W432" s="174" t="n"/>
      <c r="X432" s="174" t="n"/>
      <c r="Y432" s="174" t="n"/>
      <c r="Z432" s="174" t="n"/>
      <c r="AA432" s="174" t="n"/>
      <c r="AB432" s="174" t="n"/>
      <c r="AC432" s="174" t="n"/>
      <c r="AD432" s="174" t="n"/>
      <c r="AE432" s="174" t="n"/>
      <c r="AT432" s="19" t="inlineStr">
        <is>
          <t>PP</t>
        </is>
      </c>
      <c r="AU432" s="19" t="inlineStr">
        <is>
          <t>2</t>
        </is>
      </c>
    </row>
    <row r="433" customFormat="1" s="174">
      <c r="A433" s="174" t="n"/>
      <c r="B433" s="48" t="n"/>
      <c r="C433" s="174" t="n"/>
      <c r="D433" s="175" t="inlineStr">
        <is>
          <t>Online PSC</t>
        </is>
      </c>
      <c r="E433" s="174" t="n"/>
      <c r="F433" s="176" t="inlineStr">
        <is>
          <t>https://podminky.urs.cz/item/CS_URS_2026_02/591211111</t>
        </is>
      </c>
      <c r="G433" s="174" t="n"/>
      <c r="H433" s="174" t="n"/>
      <c r="I433" s="174" t="n"/>
      <c r="J433" s="174" t="n"/>
      <c r="K433" s="174" t="n"/>
      <c r="L433" s="48" t="n"/>
      <c r="M433" s="173" t="n"/>
      <c r="N433" s="174" t="n"/>
      <c r="O433" s="174" t="n"/>
      <c r="P433" s="174" t="n"/>
      <c r="Q433" s="174" t="n"/>
      <c r="R433" s="174" t="n"/>
      <c r="S433" s="174" t="n"/>
      <c r="T433" s="71" t="n"/>
      <c r="U433" s="174" t="n"/>
      <c r="V433" s="174" t="n"/>
      <c r="W433" s="174" t="n"/>
      <c r="X433" s="174" t="n"/>
      <c r="Y433" s="174" t="n"/>
      <c r="Z433" s="174" t="n"/>
      <c r="AA433" s="174" t="n"/>
      <c r="AB433" s="174" t="n"/>
      <c r="AC433" s="174" t="n"/>
      <c r="AD433" s="174" t="n"/>
      <c r="AE433" s="174" t="n"/>
      <c r="AT433" s="19" t="inlineStr">
        <is>
          <t>Online PSC</t>
        </is>
      </c>
      <c r="AU433" s="19" t="inlineStr">
        <is>
          <t>2</t>
        </is>
      </c>
    </row>
    <row r="434" customFormat="1" s="181">
      <c r="A434" s="181" t="n"/>
      <c r="B434" s="177" t="n"/>
      <c r="C434" s="181" t="n"/>
      <c r="D434" s="171" t="inlineStr">
        <is>
          <t>VV</t>
        </is>
      </c>
      <c r="E434" s="178" t="inlineStr"/>
      <c r="F434" s="179" t="inlineStr">
        <is>
          <t>zpevněné plochy</t>
        </is>
      </c>
      <c r="G434" s="181" t="n"/>
      <c r="H434" s="178" t="inlineStr"/>
      <c r="I434" s="181" t="n"/>
      <c r="J434" s="181" t="n"/>
      <c r="K434" s="181" t="n"/>
      <c r="L434" s="177" t="n"/>
      <c r="M434" s="180" t="n"/>
      <c r="N434" s="181" t="n"/>
      <c r="O434" s="181" t="n"/>
      <c r="P434" s="181" t="n"/>
      <c r="Q434" s="181" t="n"/>
      <c r="R434" s="181" t="n"/>
      <c r="S434" s="181" t="n"/>
      <c r="T434" s="182" t="n"/>
      <c r="U434" s="181" t="n"/>
      <c r="V434" s="181" t="n"/>
      <c r="W434" s="181" t="n"/>
      <c r="X434" s="181" t="n"/>
      <c r="Y434" s="181" t="n"/>
      <c r="Z434" s="181" t="n"/>
      <c r="AA434" s="181" t="n"/>
      <c r="AB434" s="181" t="n"/>
      <c r="AC434" s="181" t="n"/>
      <c r="AD434" s="181" t="n"/>
      <c r="AE434" s="181" t="n"/>
      <c r="AT434" s="178" t="inlineStr">
        <is>
          <t>VV</t>
        </is>
      </c>
      <c r="AU434" s="178" t="inlineStr">
        <is>
          <t>2</t>
        </is>
      </c>
      <c r="AV434" s="181" t="inlineStr">
        <is>
          <t>1</t>
        </is>
      </c>
      <c r="AW434" s="181" t="inlineStr">
        <is>
          <t>True</t>
        </is>
      </c>
      <c r="AX434" s="181" t="inlineStr">
        <is>
          <t>0</t>
        </is>
      </c>
      <c r="AY434" s="178" t="inlineStr">
        <is>
          <t>ROZPOCET</t>
        </is>
      </c>
    </row>
    <row r="435" customFormat="1" s="188">
      <c r="A435" s="188" t="n"/>
      <c r="B435" s="183" t="n"/>
      <c r="C435" s="188" t="n"/>
      <c r="D435" s="171" t="inlineStr">
        <is>
          <t>VV</t>
        </is>
      </c>
      <c r="E435" s="184" t="inlineStr"/>
      <c r="F435" s="185" t="inlineStr">
        <is>
          <t>33,166</t>
        </is>
      </c>
      <c r="G435" s="188" t="n"/>
      <c r="H435" s="186" t="n">
        <v>33.166</v>
      </c>
      <c r="I435" s="188" t="n"/>
      <c r="J435" s="188" t="n"/>
      <c r="K435" s="188" t="n"/>
      <c r="L435" s="183" t="n"/>
      <c r="M435" s="187" t="n"/>
      <c r="N435" s="188" t="n"/>
      <c r="O435" s="188" t="n"/>
      <c r="P435" s="188" t="n"/>
      <c r="Q435" s="188" t="n"/>
      <c r="R435" s="188" t="n"/>
      <c r="S435" s="188" t="n"/>
      <c r="T435" s="189" t="n"/>
      <c r="U435" s="188" t="n"/>
      <c r="V435" s="188" t="n"/>
      <c r="W435" s="188" t="n"/>
      <c r="X435" s="188" t="n"/>
      <c r="Y435" s="188" t="n"/>
      <c r="Z435" s="188" t="n"/>
      <c r="AA435" s="188" t="n"/>
      <c r="AB435" s="188" t="n"/>
      <c r="AC435" s="188" t="n"/>
      <c r="AD435" s="188" t="n"/>
      <c r="AE435" s="188" t="n"/>
      <c r="AT435" s="184" t="inlineStr">
        <is>
          <t>VV</t>
        </is>
      </c>
      <c r="AU435" s="184" t="inlineStr">
        <is>
          <t>2</t>
        </is>
      </c>
      <c r="AV435" s="188" t="inlineStr">
        <is>
          <t>2</t>
        </is>
      </c>
      <c r="AW435" s="188" t="inlineStr">
        <is>
          <t>True</t>
        </is>
      </c>
      <c r="AX435" s="188" t="inlineStr">
        <is>
          <t>0</t>
        </is>
      </c>
      <c r="AY435" s="184" t="inlineStr">
        <is>
          <t>ROZPOCET</t>
        </is>
      </c>
    </row>
    <row r="436" customFormat="1" s="195">
      <c r="A436" s="195" t="n"/>
      <c r="B436" s="190" t="n"/>
      <c r="C436" s="195" t="n"/>
      <c r="D436" s="171" t="inlineStr">
        <is>
          <t>VV</t>
        </is>
      </c>
      <c r="E436" s="191" t="inlineStr"/>
      <c r="F436" s="192" t="inlineStr">
        <is>
          <t>Součet</t>
        </is>
      </c>
      <c r="G436" s="195" t="n"/>
      <c r="H436" s="193" t="n">
        <v>33.166</v>
      </c>
      <c r="I436" s="195" t="n"/>
      <c r="J436" s="195" t="n"/>
      <c r="K436" s="195" t="n"/>
      <c r="L436" s="190" t="n"/>
      <c r="M436" s="194" t="n"/>
      <c r="N436" s="195" t="n"/>
      <c r="O436" s="195" t="n"/>
      <c r="P436" s="195" t="n"/>
      <c r="Q436" s="195" t="n"/>
      <c r="R436" s="195" t="n"/>
      <c r="S436" s="195" t="n"/>
      <c r="T436" s="196" t="n"/>
      <c r="U436" s="195" t="n"/>
      <c r="V436" s="195" t="n"/>
      <c r="W436" s="195" t="n"/>
      <c r="X436" s="195" t="n"/>
      <c r="Y436" s="195" t="n"/>
      <c r="Z436" s="195" t="n"/>
      <c r="AA436" s="195" t="n"/>
      <c r="AB436" s="195" t="n"/>
      <c r="AC436" s="195" t="n"/>
      <c r="AD436" s="195" t="n"/>
      <c r="AE436" s="195" t="n"/>
      <c r="AT436" s="191" t="inlineStr">
        <is>
          <t>VV</t>
        </is>
      </c>
      <c r="AU436" s="191" t="inlineStr">
        <is>
          <t>2</t>
        </is>
      </c>
      <c r="AV436" s="195" t="inlineStr">
        <is>
          <t>4</t>
        </is>
      </c>
      <c r="AW436" s="195" t="inlineStr">
        <is>
          <t>True</t>
        </is>
      </c>
      <c r="AX436" s="195" t="inlineStr">
        <is>
          <t>1</t>
        </is>
      </c>
      <c r="AY436" s="191" t="inlineStr">
        <is>
          <t>ROZPOCET</t>
        </is>
      </c>
    </row>
    <row r="437" ht="16.5" customFormat="1" customHeight="1" s="174">
      <c r="A437" s="174" t="n"/>
      <c r="B437" s="158" t="n"/>
      <c r="C437" s="197" t="inlineStr">
        <is>
          <t>386</t>
        </is>
      </c>
      <c r="D437" s="197" t="inlineStr">
        <is>
          <t>M</t>
        </is>
      </c>
      <c r="E437" s="198" t="inlineStr">
        <is>
          <t>58381015</t>
        </is>
      </c>
      <c r="F437" s="199" t="inlineStr">
        <is>
          <t>kostka řezanoštípaná dlažební žula 10x10x10cm</t>
        </is>
      </c>
      <c r="G437" s="200" t="inlineStr">
        <is>
          <t>m2</t>
        </is>
      </c>
      <c r="H437" s="201" t="n">
        <v>33.829</v>
      </c>
      <c r="I437" s="202" t="n"/>
      <c r="J437" s="202">
        <f>ROUND(I437*H437,2)</f>
        <v/>
      </c>
      <c r="K437" s="199" t="inlineStr">
        <is>
          <t>CS ÚRS 2026 02</t>
        </is>
      </c>
      <c r="L437" s="203" t="n"/>
      <c r="M437" s="204" t="inlineStr"/>
      <c r="N437" s="205" t="inlineStr">
        <is>
          <t>snížená</t>
        </is>
      </c>
      <c r="O437" s="167" t="n">
        <v>0</v>
      </c>
      <c r="P437" s="167">
        <f>O437*H437</f>
        <v/>
      </c>
      <c r="Q437" s="167" t="n">
        <v>0.228</v>
      </c>
      <c r="R437" s="167">
        <f>Q437*H437</f>
        <v/>
      </c>
      <c r="S437" s="167" t="n">
        <v>0</v>
      </c>
      <c r="T437" s="168">
        <f>S437*H437</f>
        <v/>
      </c>
      <c r="U437" s="174" t="n"/>
      <c r="V437" s="174" t="n"/>
      <c r="W437" s="174" t="n"/>
      <c r="X437" s="174" t="n"/>
      <c r="Y437" s="174" t="n"/>
      <c r="Z437" s="174" t="n"/>
      <c r="AA437" s="174" t="n"/>
      <c r="AB437" s="174" t="n"/>
      <c r="AC437" s="174" t="n"/>
      <c r="AD437" s="174" t="n"/>
      <c r="AE437" s="174" t="n"/>
      <c r="AR437" s="169" t="inlineStr">
        <is>
          <t>8</t>
        </is>
      </c>
      <c r="AT437" s="169" t="inlineStr">
        <is>
          <t>M</t>
        </is>
      </c>
      <c r="AU437" s="169" t="inlineStr">
        <is>
          <t>2</t>
        </is>
      </c>
      <c r="AY437" s="19" t="inlineStr">
        <is>
          <t>ROZPOCET</t>
        </is>
      </c>
      <c r="BE437" s="170">
        <f>IF(N437="základní",J437,0)</f>
        <v/>
      </c>
      <c r="BF437" s="170">
        <f>IF(N437="snížená",J437,0)</f>
        <v/>
      </c>
      <c r="BG437" s="170">
        <f>IF(N437="zákl. přenesená",J437,0)</f>
        <v/>
      </c>
      <c r="BH437" s="170">
        <f>IF(N437="sníž. přenesená",J437,0)</f>
        <v/>
      </c>
      <c r="BI437" s="170">
        <f>IF(N437="nulová",J437,0)</f>
        <v/>
      </c>
      <c r="BJ437" s="19" t="inlineStr">
        <is>
          <t>2</t>
        </is>
      </c>
      <c r="BK437" s="170">
        <f>ROUND(I437*H437,2)</f>
        <v/>
      </c>
      <c r="BL437" s="19" t="inlineStr">
        <is>
          <t>4</t>
        </is>
      </c>
      <c r="BM437" s="169" t="inlineStr">
        <is>
          <t>2131222578</t>
        </is>
      </c>
    </row>
    <row r="438" customFormat="1" s="174">
      <c r="A438" s="174" t="n"/>
      <c r="B438" s="48" t="n"/>
      <c r="C438" s="174" t="n"/>
      <c r="D438" s="171" t="inlineStr">
        <is>
          <t>PP</t>
        </is>
      </c>
      <c r="E438" s="174" t="n"/>
      <c r="F438" s="172" t="inlineStr">
        <is>
          <t>kostka řezanoštípaná dlažební žula 10x10x10cm</t>
        </is>
      </c>
      <c r="G438" s="174" t="n"/>
      <c r="H438" s="174" t="n"/>
      <c r="I438" s="174" t="n"/>
      <c r="J438" s="174" t="n"/>
      <c r="K438" s="174" t="n"/>
      <c r="L438" s="48" t="n"/>
      <c r="M438" s="173" t="n"/>
      <c r="N438" s="174" t="n"/>
      <c r="O438" s="174" t="n"/>
      <c r="P438" s="174" t="n"/>
      <c r="Q438" s="174" t="n"/>
      <c r="R438" s="174" t="n"/>
      <c r="S438" s="174" t="n"/>
      <c r="T438" s="71" t="n"/>
      <c r="U438" s="174" t="n"/>
      <c r="V438" s="174" t="n"/>
      <c r="W438" s="174" t="n"/>
      <c r="X438" s="174" t="n"/>
      <c r="Y438" s="174" t="n"/>
      <c r="Z438" s="174" t="n"/>
      <c r="AA438" s="174" t="n"/>
      <c r="AB438" s="174" t="n"/>
      <c r="AC438" s="174" t="n"/>
      <c r="AD438" s="174" t="n"/>
      <c r="AE438" s="174" t="n"/>
      <c r="AT438" s="19" t="inlineStr">
        <is>
          <t>PP</t>
        </is>
      </c>
      <c r="AU438" s="19" t="inlineStr">
        <is>
          <t>2</t>
        </is>
      </c>
    </row>
    <row r="439" customFormat="1" s="188">
      <c r="A439" s="188" t="n"/>
      <c r="B439" s="183" t="n"/>
      <c r="C439" s="188" t="n"/>
      <c r="D439" s="171" t="inlineStr">
        <is>
          <t>VV</t>
        </is>
      </c>
      <c r="E439" s="184" t="inlineStr"/>
      <c r="F439" s="185" t="inlineStr">
        <is>
          <t>33,829</t>
        </is>
      </c>
      <c r="G439" s="188" t="n"/>
      <c r="H439" s="186" t="n">
        <v>33.829</v>
      </c>
      <c r="I439" s="188" t="n"/>
      <c r="J439" s="188" t="n"/>
      <c r="K439" s="188" t="n"/>
      <c r="L439" s="183" t="n"/>
      <c r="M439" s="187" t="n"/>
      <c r="N439" s="188" t="n"/>
      <c r="O439" s="188" t="n"/>
      <c r="P439" s="188" t="n"/>
      <c r="Q439" s="188" t="n"/>
      <c r="R439" s="188" t="n"/>
      <c r="S439" s="188" t="n"/>
      <c r="T439" s="189" t="n"/>
      <c r="U439" s="188" t="n"/>
      <c r="V439" s="188" t="n"/>
      <c r="W439" s="188" t="n"/>
      <c r="X439" s="188" t="n"/>
      <c r="Y439" s="188" t="n"/>
      <c r="Z439" s="188" t="n"/>
      <c r="AA439" s="188" t="n"/>
      <c r="AB439" s="188" t="n"/>
      <c r="AC439" s="188" t="n"/>
      <c r="AD439" s="188" t="n"/>
      <c r="AE439" s="188" t="n"/>
      <c r="AT439" s="184" t="inlineStr">
        <is>
          <t>VV</t>
        </is>
      </c>
      <c r="AU439" s="184" t="inlineStr">
        <is>
          <t>2</t>
        </is>
      </c>
      <c r="AV439" s="188" t="inlineStr">
        <is>
          <t>2</t>
        </is>
      </c>
      <c r="AW439" s="188" t="inlineStr">
        <is>
          <t>True</t>
        </is>
      </c>
      <c r="AX439" s="188" t="inlineStr">
        <is>
          <t>0</t>
        </is>
      </c>
      <c r="AY439" s="184" t="inlineStr">
        <is>
          <t>ROZPOCET</t>
        </is>
      </c>
    </row>
    <row r="440" customFormat="1" s="195">
      <c r="A440" s="195" t="n"/>
      <c r="B440" s="190" t="n"/>
      <c r="C440" s="195" t="n"/>
      <c r="D440" s="171" t="inlineStr">
        <is>
          <t>VV</t>
        </is>
      </c>
      <c r="E440" s="191" t="inlineStr"/>
      <c r="F440" s="192" t="inlineStr">
        <is>
          <t>Součet</t>
        </is>
      </c>
      <c r="G440" s="195" t="n"/>
      <c r="H440" s="193" t="n">
        <v>33.829</v>
      </c>
      <c r="I440" s="195" t="n"/>
      <c r="J440" s="195" t="n"/>
      <c r="K440" s="195" t="n"/>
      <c r="L440" s="190" t="n"/>
      <c r="M440" s="194" t="n"/>
      <c r="N440" s="195" t="n"/>
      <c r="O440" s="195" t="n"/>
      <c r="P440" s="195" t="n"/>
      <c r="Q440" s="195" t="n"/>
      <c r="R440" s="195" t="n"/>
      <c r="S440" s="195" t="n"/>
      <c r="T440" s="196" t="n"/>
      <c r="U440" s="195" t="n"/>
      <c r="V440" s="195" t="n"/>
      <c r="W440" s="195" t="n"/>
      <c r="X440" s="195" t="n"/>
      <c r="Y440" s="195" t="n"/>
      <c r="Z440" s="195" t="n"/>
      <c r="AA440" s="195" t="n"/>
      <c r="AB440" s="195" t="n"/>
      <c r="AC440" s="195" t="n"/>
      <c r="AD440" s="195" t="n"/>
      <c r="AE440" s="195" t="n"/>
      <c r="AT440" s="191" t="inlineStr">
        <is>
          <t>VV</t>
        </is>
      </c>
      <c r="AU440" s="191" t="inlineStr">
        <is>
          <t>2</t>
        </is>
      </c>
      <c r="AV440" s="195" t="inlineStr">
        <is>
          <t>4</t>
        </is>
      </c>
      <c r="AW440" s="195" t="inlineStr">
        <is>
          <t>True</t>
        </is>
      </c>
      <c r="AX440" s="195" t="inlineStr">
        <is>
          <t>1</t>
        </is>
      </c>
      <c r="AY440" s="191" t="inlineStr">
        <is>
          <t>ROZPOCET</t>
        </is>
      </c>
    </row>
    <row r="441" ht="22.8" customFormat="1" customHeight="1" s="151">
      <c r="A441" s="151" t="n"/>
      <c r="B441" s="146" t="n"/>
      <c r="C441" s="151" t="n"/>
      <c r="D441" s="147" t="inlineStr">
        <is>
          <t>D</t>
        </is>
      </c>
      <c r="E441" s="156" t="inlineStr">
        <is>
          <t>6</t>
        </is>
      </c>
      <c r="F441" s="156" t="inlineStr">
        <is>
          <t>Úpravy povrchů, podlahy a osazování výplní</t>
        </is>
      </c>
      <c r="G441" s="151" t="n"/>
      <c r="H441" s="151" t="n"/>
      <c r="I441" s="151" t="n"/>
      <c r="J441" s="157">
        <f>BK441</f>
        <v/>
      </c>
      <c r="K441" s="151" t="n"/>
      <c r="L441" s="146" t="n"/>
      <c r="M441" s="150" t="n"/>
      <c r="N441" s="151" t="n"/>
      <c r="O441" s="151" t="n"/>
      <c r="P441" s="152">
        <f>SUM(P442:P835)</f>
        <v/>
      </c>
      <c r="Q441" s="151" t="n"/>
      <c r="R441" s="152">
        <f>SUM(R442:R835)</f>
        <v/>
      </c>
      <c r="S441" s="151" t="n"/>
      <c r="T441" s="153">
        <f>SUM(T442:T835)</f>
        <v/>
      </c>
      <c r="U441" s="151" t="n"/>
      <c r="V441" s="151" t="n"/>
      <c r="W441" s="151" t="n"/>
      <c r="X441" s="151" t="n"/>
      <c r="Y441" s="151" t="n"/>
      <c r="Z441" s="151" t="n"/>
      <c r="AA441" s="151" t="n"/>
      <c r="AB441" s="151" t="n"/>
      <c r="AC441" s="151" t="n"/>
      <c r="AD441" s="151" t="n"/>
      <c r="AE441" s="151" t="n"/>
      <c r="AR441" s="147" t="inlineStr">
        <is>
          <t>1</t>
        </is>
      </c>
      <c r="AT441" s="154" t="inlineStr">
        <is>
          <t>D</t>
        </is>
      </c>
      <c r="AU441" s="154" t="inlineStr">
        <is>
          <t>1</t>
        </is>
      </c>
      <c r="AY441" s="147" t="inlineStr">
        <is>
          <t>ROZPOCET</t>
        </is>
      </c>
      <c r="BK441" s="155">
        <f>SUM(BK442:BK835)</f>
        <v/>
      </c>
    </row>
    <row r="442" ht="24.15" customFormat="1" customHeight="1" s="174">
      <c r="A442" s="174" t="n"/>
      <c r="B442" s="158" t="n"/>
      <c r="C442" s="159" t="inlineStr">
        <is>
          <t>34</t>
        </is>
      </c>
      <c r="D442" s="159" t="inlineStr">
        <is>
          <t>K</t>
        </is>
      </c>
      <c r="E442" s="160" t="inlineStr">
        <is>
          <t>612131101</t>
        </is>
      </c>
      <c r="F442" s="161" t="inlineStr">
        <is>
          <t>Cementový postřik vnitřních stěn nanášený celoplošně ručně</t>
        </is>
      </c>
      <c r="G442" s="162" t="inlineStr">
        <is>
          <t>m2</t>
        </is>
      </c>
      <c r="H442" s="163" t="n">
        <v>1057.634</v>
      </c>
      <c r="I442" s="164" t="n"/>
      <c r="J442" s="164">
        <f>ROUND(I442*H442,2)</f>
        <v/>
      </c>
      <c r="K442" s="161" t="inlineStr">
        <is>
          <t>CS ÚRS 2026 02</t>
        </is>
      </c>
      <c r="L442" s="48" t="n"/>
      <c r="M442" s="165" t="inlineStr"/>
      <c r="N442" s="166" t="inlineStr">
        <is>
          <t>snížená</t>
        </is>
      </c>
      <c r="O442" s="167" t="n">
        <v>0.117</v>
      </c>
      <c r="P442" s="167">
        <f>O442*H442</f>
        <v/>
      </c>
      <c r="Q442" s="167" t="n">
        <v>0.00735</v>
      </c>
      <c r="R442" s="167">
        <f>Q442*H442</f>
        <v/>
      </c>
      <c r="S442" s="167" t="n">
        <v>0</v>
      </c>
      <c r="T442" s="168">
        <f>S442*H442</f>
        <v/>
      </c>
      <c r="U442" s="174" t="n"/>
      <c r="V442" s="174" t="n"/>
      <c r="W442" s="174" t="n"/>
      <c r="X442" s="174" t="n"/>
      <c r="Y442" s="174" t="n"/>
      <c r="Z442" s="174" t="n"/>
      <c r="AA442" s="174" t="n"/>
      <c r="AB442" s="174" t="n"/>
      <c r="AC442" s="174" t="n"/>
      <c r="AD442" s="174" t="n"/>
      <c r="AE442" s="174" t="n"/>
      <c r="AR442" s="169" t="inlineStr">
        <is>
          <t>4</t>
        </is>
      </c>
      <c r="AT442" s="169" t="inlineStr">
        <is>
          <t>K</t>
        </is>
      </c>
      <c r="AU442" s="169" t="inlineStr">
        <is>
          <t>2</t>
        </is>
      </c>
      <c r="AY442" s="19" t="inlineStr">
        <is>
          <t>ROZPOCET</t>
        </is>
      </c>
      <c r="BE442" s="170">
        <f>IF(N442="základní",J442,0)</f>
        <v/>
      </c>
      <c r="BF442" s="170">
        <f>IF(N442="snížená",J442,0)</f>
        <v/>
      </c>
      <c r="BG442" s="170">
        <f>IF(N442="zákl. přenesená",J442,0)</f>
        <v/>
      </c>
      <c r="BH442" s="170">
        <f>IF(N442="sníž. přenesená",J442,0)</f>
        <v/>
      </c>
      <c r="BI442" s="170">
        <f>IF(N442="nulová",J442,0)</f>
        <v/>
      </c>
      <c r="BJ442" s="19" t="inlineStr">
        <is>
          <t>2</t>
        </is>
      </c>
      <c r="BK442" s="170">
        <f>ROUND(I442*H442,2)</f>
        <v/>
      </c>
      <c r="BL442" s="19" t="inlineStr">
        <is>
          <t>4</t>
        </is>
      </c>
      <c r="BM442" s="169" t="inlineStr">
        <is>
          <t>1988473858</t>
        </is>
      </c>
    </row>
    <row r="443" customFormat="1" s="174">
      <c r="A443" s="174" t="n"/>
      <c r="B443" s="48" t="n"/>
      <c r="C443" s="174" t="n"/>
      <c r="D443" s="171" t="inlineStr">
        <is>
          <t>PP</t>
        </is>
      </c>
      <c r="E443" s="174" t="n"/>
      <c r="F443" s="172" t="inlineStr">
        <is>
          <t>Podkladní a spojovací vrstva vnitřních omítaných ploch cementový postřik nanášený ručně celoplošně stěn</t>
        </is>
      </c>
      <c r="G443" s="174" t="n"/>
      <c r="H443" s="174" t="n"/>
      <c r="I443" s="174" t="n"/>
      <c r="J443" s="174" t="n"/>
      <c r="K443" s="174" t="n"/>
      <c r="L443" s="48" t="n"/>
      <c r="M443" s="173" t="n"/>
      <c r="N443" s="174" t="n"/>
      <c r="O443" s="174" t="n"/>
      <c r="P443" s="174" t="n"/>
      <c r="Q443" s="174" t="n"/>
      <c r="R443" s="174" t="n"/>
      <c r="S443" s="174" t="n"/>
      <c r="T443" s="71" t="n"/>
      <c r="U443" s="174" t="n"/>
      <c r="V443" s="174" t="n"/>
      <c r="W443" s="174" t="n"/>
      <c r="X443" s="174" t="n"/>
      <c r="Y443" s="174" t="n"/>
      <c r="Z443" s="174" t="n"/>
      <c r="AA443" s="174" t="n"/>
      <c r="AB443" s="174" t="n"/>
      <c r="AC443" s="174" t="n"/>
      <c r="AD443" s="174" t="n"/>
      <c r="AE443" s="174" t="n"/>
      <c r="AT443" s="19" t="inlineStr">
        <is>
          <t>PP</t>
        </is>
      </c>
      <c r="AU443" s="19" t="inlineStr">
        <is>
          <t>2</t>
        </is>
      </c>
    </row>
    <row r="444" customFormat="1" s="174">
      <c r="A444" s="174" t="n"/>
      <c r="B444" s="48" t="n"/>
      <c r="C444" s="174" t="n"/>
      <c r="D444" s="175" t="inlineStr">
        <is>
          <t>Online PSC</t>
        </is>
      </c>
      <c r="E444" s="174" t="n"/>
      <c r="F444" s="176" t="inlineStr">
        <is>
          <t>https://podminky.urs.cz/item/CS_URS_2026_02/612131101</t>
        </is>
      </c>
      <c r="G444" s="174" t="n"/>
      <c r="H444" s="174" t="n"/>
      <c r="I444" s="174" t="n"/>
      <c r="J444" s="174" t="n"/>
      <c r="K444" s="174" t="n"/>
      <c r="L444" s="48" t="n"/>
      <c r="M444" s="173" t="n"/>
      <c r="N444" s="174" t="n"/>
      <c r="O444" s="174" t="n"/>
      <c r="P444" s="174" t="n"/>
      <c r="Q444" s="174" t="n"/>
      <c r="R444" s="174" t="n"/>
      <c r="S444" s="174" t="n"/>
      <c r="T444" s="71" t="n"/>
      <c r="U444" s="174" t="n"/>
      <c r="V444" s="174" t="n"/>
      <c r="W444" s="174" t="n"/>
      <c r="X444" s="174" t="n"/>
      <c r="Y444" s="174" t="n"/>
      <c r="Z444" s="174" t="n"/>
      <c r="AA444" s="174" t="n"/>
      <c r="AB444" s="174" t="n"/>
      <c r="AC444" s="174" t="n"/>
      <c r="AD444" s="174" t="n"/>
      <c r="AE444" s="174" t="n"/>
      <c r="AT444" s="19" t="inlineStr">
        <is>
          <t>Online PSC</t>
        </is>
      </c>
      <c r="AU444" s="19" t="inlineStr">
        <is>
          <t>2</t>
        </is>
      </c>
    </row>
    <row r="445" customFormat="1" s="181">
      <c r="A445" s="181" t="n"/>
      <c r="B445" s="177" t="n"/>
      <c r="C445" s="181" t="n"/>
      <c r="D445" s="171" t="inlineStr">
        <is>
          <t>VV</t>
        </is>
      </c>
      <c r="E445" s="178" t="inlineStr"/>
      <c r="F445" s="179" t="inlineStr">
        <is>
          <t>omítky stěšn v 1. np</t>
        </is>
      </c>
      <c r="G445" s="181" t="n"/>
      <c r="H445" s="178" t="inlineStr"/>
      <c r="I445" s="181" t="n"/>
      <c r="J445" s="181" t="n"/>
      <c r="K445" s="181" t="n"/>
      <c r="L445" s="177" t="n"/>
      <c r="M445" s="180" t="n"/>
      <c r="N445" s="181" t="n"/>
      <c r="O445" s="181" t="n"/>
      <c r="P445" s="181" t="n"/>
      <c r="Q445" s="181" t="n"/>
      <c r="R445" s="181" t="n"/>
      <c r="S445" s="181" t="n"/>
      <c r="T445" s="182" t="n"/>
      <c r="U445" s="181" t="n"/>
      <c r="V445" s="181" t="n"/>
      <c r="W445" s="181" t="n"/>
      <c r="X445" s="181" t="n"/>
      <c r="Y445" s="181" t="n"/>
      <c r="Z445" s="181" t="n"/>
      <c r="AA445" s="181" t="n"/>
      <c r="AB445" s="181" t="n"/>
      <c r="AC445" s="181" t="n"/>
      <c r="AD445" s="181" t="n"/>
      <c r="AE445" s="181" t="n"/>
      <c r="AT445" s="178" t="inlineStr">
        <is>
          <t>VV</t>
        </is>
      </c>
      <c r="AU445" s="178" t="inlineStr">
        <is>
          <t>2</t>
        </is>
      </c>
      <c r="AV445" s="181" t="inlineStr">
        <is>
          <t>1</t>
        </is>
      </c>
      <c r="AW445" s="181" t="inlineStr">
        <is>
          <t>True</t>
        </is>
      </c>
      <c r="AX445" s="181" t="inlineStr">
        <is>
          <t>0</t>
        </is>
      </c>
      <c r="AY445" s="178" t="inlineStr">
        <is>
          <t>ROZPOCET</t>
        </is>
      </c>
    </row>
    <row r="446" customFormat="1" s="181">
      <c r="A446" s="181" t="n"/>
      <c r="B446" s="177" t="n"/>
      <c r="C446" s="181" t="n"/>
      <c r="D446" s="171" t="inlineStr">
        <is>
          <t>VV</t>
        </is>
      </c>
      <c r="E446" s="178" t="inlineStr"/>
      <c r="F446" s="179" t="inlineStr">
        <is>
          <t>m 1,01</t>
        </is>
      </c>
      <c r="G446" s="181" t="n"/>
      <c r="H446" s="178" t="inlineStr"/>
      <c r="I446" s="181" t="n"/>
      <c r="J446" s="181" t="n"/>
      <c r="K446" s="181" t="n"/>
      <c r="L446" s="177" t="n"/>
      <c r="M446" s="180" t="n"/>
      <c r="N446" s="181" t="n"/>
      <c r="O446" s="181" t="n"/>
      <c r="P446" s="181" t="n"/>
      <c r="Q446" s="181" t="n"/>
      <c r="R446" s="181" t="n"/>
      <c r="S446" s="181" t="n"/>
      <c r="T446" s="182" t="n"/>
      <c r="U446" s="181" t="n"/>
      <c r="V446" s="181" t="n"/>
      <c r="W446" s="181" t="n"/>
      <c r="X446" s="181" t="n"/>
      <c r="Y446" s="181" t="n"/>
      <c r="Z446" s="181" t="n"/>
      <c r="AA446" s="181" t="n"/>
      <c r="AB446" s="181" t="n"/>
      <c r="AC446" s="181" t="n"/>
      <c r="AD446" s="181" t="n"/>
      <c r="AE446" s="181" t="n"/>
      <c r="AT446" s="178" t="inlineStr">
        <is>
          <t>VV</t>
        </is>
      </c>
      <c r="AU446" s="178" t="inlineStr">
        <is>
          <t>2</t>
        </is>
      </c>
      <c r="AV446" s="181" t="inlineStr">
        <is>
          <t>1</t>
        </is>
      </c>
      <c r="AW446" s="181" t="inlineStr">
        <is>
          <t>True</t>
        </is>
      </c>
      <c r="AX446" s="181" t="inlineStr">
        <is>
          <t>0</t>
        </is>
      </c>
      <c r="AY446" s="178" t="inlineStr">
        <is>
          <t>ROZPOCET</t>
        </is>
      </c>
    </row>
    <row r="447" customFormat="1" s="188">
      <c r="A447" s="188" t="n"/>
      <c r="B447" s="183" t="n"/>
      <c r="C447" s="188" t="n"/>
      <c r="D447" s="171" t="inlineStr">
        <is>
          <t>VV</t>
        </is>
      </c>
      <c r="E447" s="184" t="inlineStr"/>
      <c r="F447" s="185" t="inlineStr">
        <is>
          <t>(2,39+2,80+3,209+1,50)*2*3,00</t>
        </is>
      </c>
      <c r="G447" s="188" t="n"/>
      <c r="H447" s="186" t="n">
        <v>59.394</v>
      </c>
      <c r="I447" s="188" t="n"/>
      <c r="J447" s="188" t="n"/>
      <c r="K447" s="188" t="n"/>
      <c r="L447" s="183" t="n"/>
      <c r="M447" s="187" t="n"/>
      <c r="N447" s="188" t="n"/>
      <c r="O447" s="188" t="n"/>
      <c r="P447" s="188" t="n"/>
      <c r="Q447" s="188" t="n"/>
      <c r="R447" s="188" t="n"/>
      <c r="S447" s="188" t="n"/>
      <c r="T447" s="189" t="n"/>
      <c r="U447" s="188" t="n"/>
      <c r="V447" s="188" t="n"/>
      <c r="W447" s="188" t="n"/>
      <c r="X447" s="188" t="n"/>
      <c r="Y447" s="188" t="n"/>
      <c r="Z447" s="188" t="n"/>
      <c r="AA447" s="188" t="n"/>
      <c r="AB447" s="188" t="n"/>
      <c r="AC447" s="188" t="n"/>
      <c r="AD447" s="188" t="n"/>
      <c r="AE447" s="188" t="n"/>
      <c r="AT447" s="184" t="inlineStr">
        <is>
          <t>VV</t>
        </is>
      </c>
      <c r="AU447" s="184" t="inlineStr">
        <is>
          <t>2</t>
        </is>
      </c>
      <c r="AV447" s="188" t="inlineStr">
        <is>
          <t>2</t>
        </is>
      </c>
      <c r="AW447" s="188" t="inlineStr">
        <is>
          <t>True</t>
        </is>
      </c>
      <c r="AX447" s="188" t="inlineStr">
        <is>
          <t>0</t>
        </is>
      </c>
      <c r="AY447" s="184" t="inlineStr">
        <is>
          <t>ROZPOCET</t>
        </is>
      </c>
    </row>
    <row r="448" customFormat="1" s="181">
      <c r="A448" s="181" t="n"/>
      <c r="B448" s="177" t="n"/>
      <c r="C448" s="181" t="n"/>
      <c r="D448" s="171" t="inlineStr">
        <is>
          <t>VV</t>
        </is>
      </c>
      <c r="E448" s="178" t="inlineStr"/>
      <c r="F448" s="179" t="inlineStr">
        <is>
          <t>odpočet</t>
        </is>
      </c>
      <c r="G448" s="181" t="n"/>
      <c r="H448" s="178" t="inlineStr"/>
      <c r="I448" s="181" t="n"/>
      <c r="J448" s="181" t="n"/>
      <c r="K448" s="181" t="n"/>
      <c r="L448" s="177" t="n"/>
      <c r="M448" s="180" t="n"/>
      <c r="N448" s="181" t="n"/>
      <c r="O448" s="181" t="n"/>
      <c r="P448" s="181" t="n"/>
      <c r="Q448" s="181" t="n"/>
      <c r="R448" s="181" t="n"/>
      <c r="S448" s="181" t="n"/>
      <c r="T448" s="182" t="n"/>
      <c r="U448" s="181" t="n"/>
      <c r="V448" s="181" t="n"/>
      <c r="W448" s="181" t="n"/>
      <c r="X448" s="181" t="n"/>
      <c r="Y448" s="181" t="n"/>
      <c r="Z448" s="181" t="n"/>
      <c r="AA448" s="181" t="n"/>
      <c r="AB448" s="181" t="n"/>
      <c r="AC448" s="181" t="n"/>
      <c r="AD448" s="181" t="n"/>
      <c r="AE448" s="181" t="n"/>
      <c r="AT448" s="178" t="inlineStr">
        <is>
          <t>VV</t>
        </is>
      </c>
      <c r="AU448" s="178" t="inlineStr">
        <is>
          <t>2</t>
        </is>
      </c>
      <c r="AV448" s="181" t="inlineStr">
        <is>
          <t>1</t>
        </is>
      </c>
      <c r="AW448" s="181" t="inlineStr">
        <is>
          <t>True</t>
        </is>
      </c>
      <c r="AX448" s="181" t="inlineStr">
        <is>
          <t>0</t>
        </is>
      </c>
      <c r="AY448" s="178" t="inlineStr">
        <is>
          <t>ROZPOCET</t>
        </is>
      </c>
    </row>
    <row r="449" customFormat="1" s="188">
      <c r="A449" s="188" t="n"/>
      <c r="B449" s="183" t="n"/>
      <c r="C449" s="188" t="n"/>
      <c r="D449" s="171" t="inlineStr">
        <is>
          <t>VV</t>
        </is>
      </c>
      <c r="E449" s="184" t="inlineStr"/>
      <c r="F449" s="185" t="inlineStr">
        <is>
          <t>-1,38*2,50</t>
        </is>
      </c>
      <c r="G449" s="188" t="n"/>
      <c r="H449" s="186" t="n">
        <v>-3.45</v>
      </c>
      <c r="I449" s="188" t="n"/>
      <c r="J449" s="188" t="n"/>
      <c r="K449" s="188" t="n"/>
      <c r="L449" s="183" t="n"/>
      <c r="M449" s="187" t="n"/>
      <c r="N449" s="188" t="n"/>
      <c r="O449" s="188" t="n"/>
      <c r="P449" s="188" t="n"/>
      <c r="Q449" s="188" t="n"/>
      <c r="R449" s="188" t="n"/>
      <c r="S449" s="188" t="n"/>
      <c r="T449" s="189" t="n"/>
      <c r="U449" s="188" t="n"/>
      <c r="V449" s="188" t="n"/>
      <c r="W449" s="188" t="n"/>
      <c r="X449" s="188" t="n"/>
      <c r="Y449" s="188" t="n"/>
      <c r="Z449" s="188" t="n"/>
      <c r="AA449" s="188" t="n"/>
      <c r="AB449" s="188" t="n"/>
      <c r="AC449" s="188" t="n"/>
      <c r="AD449" s="188" t="n"/>
      <c r="AE449" s="188" t="n"/>
      <c r="AT449" s="184" t="inlineStr">
        <is>
          <t>VV</t>
        </is>
      </c>
      <c r="AU449" s="184" t="inlineStr">
        <is>
          <t>2</t>
        </is>
      </c>
      <c r="AV449" s="188" t="inlineStr">
        <is>
          <t>2</t>
        </is>
      </c>
      <c r="AW449" s="188" t="inlineStr">
        <is>
          <t>True</t>
        </is>
      </c>
      <c r="AX449" s="188" t="inlineStr">
        <is>
          <t>0</t>
        </is>
      </c>
      <c r="AY449" s="184" t="inlineStr">
        <is>
          <t>ROZPOCET</t>
        </is>
      </c>
    </row>
    <row r="450" customFormat="1" s="188">
      <c r="A450" s="188" t="n"/>
      <c r="B450" s="183" t="n"/>
      <c r="C450" s="188" t="n"/>
      <c r="D450" s="171" t="inlineStr">
        <is>
          <t>VV</t>
        </is>
      </c>
      <c r="E450" s="184" t="inlineStr"/>
      <c r="F450" s="185" t="inlineStr">
        <is>
          <t>-0,80*2,00</t>
        </is>
      </c>
      <c r="G450" s="188" t="n"/>
      <c r="H450" s="186" t="n">
        <v>-1.6</v>
      </c>
      <c r="I450" s="188" t="n"/>
      <c r="J450" s="188" t="n"/>
      <c r="K450" s="188" t="n"/>
      <c r="L450" s="183" t="n"/>
      <c r="M450" s="187" t="n"/>
      <c r="N450" s="188" t="n"/>
      <c r="O450" s="188" t="n"/>
      <c r="P450" s="188" t="n"/>
      <c r="Q450" s="188" t="n"/>
      <c r="R450" s="188" t="n"/>
      <c r="S450" s="188" t="n"/>
      <c r="T450" s="189" t="n"/>
      <c r="U450" s="188" t="n"/>
      <c r="V450" s="188" t="n"/>
      <c r="W450" s="188" t="n"/>
      <c r="X450" s="188" t="n"/>
      <c r="Y450" s="188" t="n"/>
      <c r="Z450" s="188" t="n"/>
      <c r="AA450" s="188" t="n"/>
      <c r="AB450" s="188" t="n"/>
      <c r="AC450" s="188" t="n"/>
      <c r="AD450" s="188" t="n"/>
      <c r="AE450" s="188" t="n"/>
      <c r="AT450" s="184" t="inlineStr">
        <is>
          <t>VV</t>
        </is>
      </c>
      <c r="AU450" s="184" t="inlineStr">
        <is>
          <t>2</t>
        </is>
      </c>
      <c r="AV450" s="188" t="inlineStr">
        <is>
          <t>2</t>
        </is>
      </c>
      <c r="AW450" s="188" t="inlineStr">
        <is>
          <t>True</t>
        </is>
      </c>
      <c r="AX450" s="188" t="inlineStr">
        <is>
          <t>0</t>
        </is>
      </c>
      <c r="AY450" s="184" t="inlineStr">
        <is>
          <t>ROZPOCET</t>
        </is>
      </c>
    </row>
    <row r="451" customFormat="1" s="188">
      <c r="A451" s="188" t="n"/>
      <c r="B451" s="183" t="n"/>
      <c r="C451" s="188" t="n"/>
      <c r="D451" s="171" t="inlineStr">
        <is>
          <t>VV</t>
        </is>
      </c>
      <c r="E451" s="184" t="inlineStr"/>
      <c r="F451" s="185" t="inlineStr">
        <is>
          <t>-0,90*2,00</t>
        </is>
      </c>
      <c r="G451" s="188" t="n"/>
      <c r="H451" s="186" t="n">
        <v>-1.8</v>
      </c>
      <c r="I451" s="188" t="n"/>
      <c r="J451" s="188" t="n"/>
      <c r="K451" s="188" t="n"/>
      <c r="L451" s="183" t="n"/>
      <c r="M451" s="187" t="n"/>
      <c r="N451" s="188" t="n"/>
      <c r="O451" s="188" t="n"/>
      <c r="P451" s="188" t="n"/>
      <c r="Q451" s="188" t="n"/>
      <c r="R451" s="188" t="n"/>
      <c r="S451" s="188" t="n"/>
      <c r="T451" s="189" t="n"/>
      <c r="U451" s="188" t="n"/>
      <c r="V451" s="188" t="n"/>
      <c r="W451" s="188" t="n"/>
      <c r="X451" s="188" t="n"/>
      <c r="Y451" s="188" t="n"/>
      <c r="Z451" s="188" t="n"/>
      <c r="AA451" s="188" t="n"/>
      <c r="AB451" s="188" t="n"/>
      <c r="AC451" s="188" t="n"/>
      <c r="AD451" s="188" t="n"/>
      <c r="AE451" s="188" t="n"/>
      <c r="AT451" s="184" t="inlineStr">
        <is>
          <t>VV</t>
        </is>
      </c>
      <c r="AU451" s="184" t="inlineStr">
        <is>
          <t>2</t>
        </is>
      </c>
      <c r="AV451" s="188" t="inlineStr">
        <is>
          <t>2</t>
        </is>
      </c>
      <c r="AW451" s="188" t="inlineStr">
        <is>
          <t>True</t>
        </is>
      </c>
      <c r="AX451" s="188" t="inlineStr">
        <is>
          <t>0</t>
        </is>
      </c>
      <c r="AY451" s="184" t="inlineStr">
        <is>
          <t>ROZPOCET</t>
        </is>
      </c>
    </row>
    <row r="452" customFormat="1" s="181">
      <c r="A452" s="181" t="n"/>
      <c r="B452" s="177" t="n"/>
      <c r="C452" s="181" t="n"/>
      <c r="D452" s="171" t="inlineStr">
        <is>
          <t>VV</t>
        </is>
      </c>
      <c r="E452" s="178" t="inlineStr"/>
      <c r="F452" s="179" t="inlineStr">
        <is>
          <t>m 1,02</t>
        </is>
      </c>
      <c r="G452" s="181" t="n"/>
      <c r="H452" s="178" t="inlineStr"/>
      <c r="I452" s="181" t="n"/>
      <c r="J452" s="181" t="n"/>
      <c r="K452" s="181" t="n"/>
      <c r="L452" s="177" t="n"/>
      <c r="M452" s="180" t="n"/>
      <c r="N452" s="181" t="n"/>
      <c r="O452" s="181" t="n"/>
      <c r="P452" s="181" t="n"/>
      <c r="Q452" s="181" t="n"/>
      <c r="R452" s="181" t="n"/>
      <c r="S452" s="181" t="n"/>
      <c r="T452" s="182" t="n"/>
      <c r="U452" s="181" t="n"/>
      <c r="V452" s="181" t="n"/>
      <c r="W452" s="181" t="n"/>
      <c r="X452" s="181" t="n"/>
      <c r="Y452" s="181" t="n"/>
      <c r="Z452" s="181" t="n"/>
      <c r="AA452" s="181" t="n"/>
      <c r="AB452" s="181" t="n"/>
      <c r="AC452" s="181" t="n"/>
      <c r="AD452" s="181" t="n"/>
      <c r="AE452" s="181" t="n"/>
      <c r="AT452" s="178" t="inlineStr">
        <is>
          <t>VV</t>
        </is>
      </c>
      <c r="AU452" s="178" t="inlineStr">
        <is>
          <t>2</t>
        </is>
      </c>
      <c r="AV452" s="181" t="inlineStr">
        <is>
          <t>1</t>
        </is>
      </c>
      <c r="AW452" s="181" t="inlineStr">
        <is>
          <t>True</t>
        </is>
      </c>
      <c r="AX452" s="181" t="inlineStr">
        <is>
          <t>0</t>
        </is>
      </c>
      <c r="AY452" s="178" t="inlineStr">
        <is>
          <t>ROZPOCET</t>
        </is>
      </c>
    </row>
    <row r="453" customFormat="1" s="188">
      <c r="A453" s="188" t="n"/>
      <c r="B453" s="183" t="n"/>
      <c r="C453" s="188" t="n"/>
      <c r="D453" s="171" t="inlineStr">
        <is>
          <t>VV</t>
        </is>
      </c>
      <c r="E453" s="184" t="inlineStr"/>
      <c r="F453" s="185" t="inlineStr">
        <is>
          <t>(2,384+1,36)*2*3,00</t>
        </is>
      </c>
      <c r="G453" s="188" t="n"/>
      <c r="H453" s="186" t="n">
        <v>22.464</v>
      </c>
      <c r="I453" s="188" t="n"/>
      <c r="J453" s="188" t="n"/>
      <c r="K453" s="188" t="n"/>
      <c r="L453" s="183" t="n"/>
      <c r="M453" s="187" t="n"/>
      <c r="N453" s="188" t="n"/>
      <c r="O453" s="188" t="n"/>
      <c r="P453" s="188" t="n"/>
      <c r="Q453" s="188" t="n"/>
      <c r="R453" s="188" t="n"/>
      <c r="S453" s="188" t="n"/>
      <c r="T453" s="189" t="n"/>
      <c r="U453" s="188" t="n"/>
      <c r="V453" s="188" t="n"/>
      <c r="W453" s="188" t="n"/>
      <c r="X453" s="188" t="n"/>
      <c r="Y453" s="188" t="n"/>
      <c r="Z453" s="188" t="n"/>
      <c r="AA453" s="188" t="n"/>
      <c r="AB453" s="188" t="n"/>
      <c r="AC453" s="188" t="n"/>
      <c r="AD453" s="188" t="n"/>
      <c r="AE453" s="188" t="n"/>
      <c r="AT453" s="184" t="inlineStr">
        <is>
          <t>VV</t>
        </is>
      </c>
      <c r="AU453" s="184" t="inlineStr">
        <is>
          <t>2</t>
        </is>
      </c>
      <c r="AV453" s="188" t="inlineStr">
        <is>
          <t>2</t>
        </is>
      </c>
      <c r="AW453" s="188" t="inlineStr">
        <is>
          <t>True</t>
        </is>
      </c>
      <c r="AX453" s="188" t="inlineStr">
        <is>
          <t>0</t>
        </is>
      </c>
      <c r="AY453" s="184" t="inlineStr">
        <is>
          <t>ROZPOCET</t>
        </is>
      </c>
    </row>
    <row r="454" customFormat="1" s="181">
      <c r="A454" s="181" t="n"/>
      <c r="B454" s="177" t="n"/>
      <c r="C454" s="181" t="n"/>
      <c r="D454" s="171" t="inlineStr">
        <is>
          <t>VV</t>
        </is>
      </c>
      <c r="E454" s="178" t="inlineStr"/>
      <c r="F454" s="179" t="inlineStr">
        <is>
          <t>odpočet</t>
        </is>
      </c>
      <c r="G454" s="181" t="n"/>
      <c r="H454" s="178" t="inlineStr"/>
      <c r="I454" s="181" t="n"/>
      <c r="J454" s="181" t="n"/>
      <c r="K454" s="181" t="n"/>
      <c r="L454" s="177" t="n"/>
      <c r="M454" s="180" t="n"/>
      <c r="N454" s="181" t="n"/>
      <c r="O454" s="181" t="n"/>
      <c r="P454" s="181" t="n"/>
      <c r="Q454" s="181" t="n"/>
      <c r="R454" s="181" t="n"/>
      <c r="S454" s="181" t="n"/>
      <c r="T454" s="182" t="n"/>
      <c r="U454" s="181" t="n"/>
      <c r="V454" s="181" t="n"/>
      <c r="W454" s="181" t="n"/>
      <c r="X454" s="181" t="n"/>
      <c r="Y454" s="181" t="n"/>
      <c r="Z454" s="181" t="n"/>
      <c r="AA454" s="181" t="n"/>
      <c r="AB454" s="181" t="n"/>
      <c r="AC454" s="181" t="n"/>
      <c r="AD454" s="181" t="n"/>
      <c r="AE454" s="181" t="n"/>
      <c r="AT454" s="178" t="inlineStr">
        <is>
          <t>VV</t>
        </is>
      </c>
      <c r="AU454" s="178" t="inlineStr">
        <is>
          <t>2</t>
        </is>
      </c>
      <c r="AV454" s="181" t="inlineStr">
        <is>
          <t>1</t>
        </is>
      </c>
      <c r="AW454" s="181" t="inlineStr">
        <is>
          <t>True</t>
        </is>
      </c>
      <c r="AX454" s="181" t="inlineStr">
        <is>
          <t>0</t>
        </is>
      </c>
      <c r="AY454" s="178" t="inlineStr">
        <is>
          <t>ROZPOCET</t>
        </is>
      </c>
    </row>
    <row r="455" customFormat="1" s="188">
      <c r="A455" s="188" t="n"/>
      <c r="B455" s="183" t="n"/>
      <c r="C455" s="188" t="n"/>
      <c r="D455" s="171" t="inlineStr">
        <is>
          <t>VV</t>
        </is>
      </c>
      <c r="E455" s="184" t="inlineStr"/>
      <c r="F455" s="185" t="inlineStr">
        <is>
          <t>-0,90*-2,00</t>
        </is>
      </c>
      <c r="G455" s="188" t="n"/>
      <c r="H455" s="186" t="n">
        <v>1.8</v>
      </c>
      <c r="I455" s="188" t="n"/>
      <c r="J455" s="188" t="n"/>
      <c r="K455" s="188" t="n"/>
      <c r="L455" s="183" t="n"/>
      <c r="M455" s="187" t="n"/>
      <c r="N455" s="188" t="n"/>
      <c r="O455" s="188" t="n"/>
      <c r="P455" s="188" t="n"/>
      <c r="Q455" s="188" t="n"/>
      <c r="R455" s="188" t="n"/>
      <c r="S455" s="188" t="n"/>
      <c r="T455" s="189" t="n"/>
      <c r="U455" s="188" t="n"/>
      <c r="V455" s="188" t="n"/>
      <c r="W455" s="188" t="n"/>
      <c r="X455" s="188" t="n"/>
      <c r="Y455" s="188" t="n"/>
      <c r="Z455" s="188" t="n"/>
      <c r="AA455" s="188" t="n"/>
      <c r="AB455" s="188" t="n"/>
      <c r="AC455" s="188" t="n"/>
      <c r="AD455" s="188" t="n"/>
      <c r="AE455" s="188" t="n"/>
      <c r="AT455" s="184" t="inlineStr">
        <is>
          <t>VV</t>
        </is>
      </c>
      <c r="AU455" s="184" t="inlineStr">
        <is>
          <t>2</t>
        </is>
      </c>
      <c r="AV455" s="188" t="inlineStr">
        <is>
          <t>2</t>
        </is>
      </c>
      <c r="AW455" s="188" t="inlineStr">
        <is>
          <t>True</t>
        </is>
      </c>
      <c r="AX455" s="188" t="inlineStr">
        <is>
          <t>0</t>
        </is>
      </c>
      <c r="AY455" s="184" t="inlineStr">
        <is>
          <t>ROZPOCET</t>
        </is>
      </c>
    </row>
    <row r="456" customFormat="1" s="181">
      <c r="A456" s="181" t="n"/>
      <c r="B456" s="177" t="n"/>
      <c r="C456" s="181" t="n"/>
      <c r="D456" s="171" t="inlineStr">
        <is>
          <t>VV</t>
        </is>
      </c>
      <c r="E456" s="178" t="inlineStr"/>
      <c r="F456" s="179" t="inlineStr">
        <is>
          <t>m 1,03</t>
        </is>
      </c>
      <c r="G456" s="181" t="n"/>
      <c r="H456" s="178" t="inlineStr"/>
      <c r="I456" s="181" t="n"/>
      <c r="J456" s="181" t="n"/>
      <c r="K456" s="181" t="n"/>
      <c r="L456" s="177" t="n"/>
      <c r="M456" s="180" t="n"/>
      <c r="N456" s="181" t="n"/>
      <c r="O456" s="181" t="n"/>
      <c r="P456" s="181" t="n"/>
      <c r="Q456" s="181" t="n"/>
      <c r="R456" s="181" t="n"/>
      <c r="S456" s="181" t="n"/>
      <c r="T456" s="182" t="n"/>
      <c r="U456" s="181" t="n"/>
      <c r="V456" s="181" t="n"/>
      <c r="W456" s="181" t="n"/>
      <c r="X456" s="181" t="n"/>
      <c r="Y456" s="181" t="n"/>
      <c r="Z456" s="181" t="n"/>
      <c r="AA456" s="181" t="n"/>
      <c r="AB456" s="181" t="n"/>
      <c r="AC456" s="181" t="n"/>
      <c r="AD456" s="181" t="n"/>
      <c r="AE456" s="181" t="n"/>
      <c r="AT456" s="178" t="inlineStr">
        <is>
          <t>VV</t>
        </is>
      </c>
      <c r="AU456" s="178" t="inlineStr">
        <is>
          <t>2</t>
        </is>
      </c>
      <c r="AV456" s="181" t="inlineStr">
        <is>
          <t>1</t>
        </is>
      </c>
      <c r="AW456" s="181" t="inlineStr">
        <is>
          <t>True</t>
        </is>
      </c>
      <c r="AX456" s="181" t="inlineStr">
        <is>
          <t>0</t>
        </is>
      </c>
      <c r="AY456" s="178" t="inlineStr">
        <is>
          <t>ROZPOCET</t>
        </is>
      </c>
    </row>
    <row r="457" customFormat="1" s="188">
      <c r="A457" s="188" t="n"/>
      <c r="B457" s="183" t="n"/>
      <c r="C457" s="188" t="n"/>
      <c r="D457" s="171" t="inlineStr">
        <is>
          <t>VV</t>
        </is>
      </c>
      <c r="E457" s="184" t="inlineStr"/>
      <c r="F457" s="185" t="inlineStr">
        <is>
          <t>(3,209+1,787)*2*3,00</t>
        </is>
      </c>
      <c r="G457" s="188" t="n"/>
      <c r="H457" s="186" t="n">
        <v>29.976</v>
      </c>
      <c r="I457" s="188" t="n"/>
      <c r="J457" s="188" t="n"/>
      <c r="K457" s="188" t="n"/>
      <c r="L457" s="183" t="n"/>
      <c r="M457" s="187" t="n"/>
      <c r="N457" s="188" t="n"/>
      <c r="O457" s="188" t="n"/>
      <c r="P457" s="188" t="n"/>
      <c r="Q457" s="188" t="n"/>
      <c r="R457" s="188" t="n"/>
      <c r="S457" s="188" t="n"/>
      <c r="T457" s="189" t="n"/>
      <c r="U457" s="188" t="n"/>
      <c r="V457" s="188" t="n"/>
      <c r="W457" s="188" t="n"/>
      <c r="X457" s="188" t="n"/>
      <c r="Y457" s="188" t="n"/>
      <c r="Z457" s="188" t="n"/>
      <c r="AA457" s="188" t="n"/>
      <c r="AB457" s="188" t="n"/>
      <c r="AC457" s="188" t="n"/>
      <c r="AD457" s="188" t="n"/>
      <c r="AE457" s="188" t="n"/>
      <c r="AT457" s="184" t="inlineStr">
        <is>
          <t>VV</t>
        </is>
      </c>
      <c r="AU457" s="184" t="inlineStr">
        <is>
          <t>2</t>
        </is>
      </c>
      <c r="AV457" s="188" t="inlineStr">
        <is>
          <t>2</t>
        </is>
      </c>
      <c r="AW457" s="188" t="inlineStr">
        <is>
          <t>True</t>
        </is>
      </c>
      <c r="AX457" s="188" t="inlineStr">
        <is>
          <t>0</t>
        </is>
      </c>
      <c r="AY457" s="184" t="inlineStr">
        <is>
          <t>ROZPOCET</t>
        </is>
      </c>
    </row>
    <row r="458" customFormat="1" s="181">
      <c r="A458" s="181" t="n"/>
      <c r="B458" s="177" t="n"/>
      <c r="C458" s="181" t="n"/>
      <c r="D458" s="171" t="inlineStr">
        <is>
          <t>VV</t>
        </is>
      </c>
      <c r="E458" s="178" t="inlineStr"/>
      <c r="F458" s="179" t="inlineStr">
        <is>
          <t>odpočet</t>
        </is>
      </c>
      <c r="G458" s="181" t="n"/>
      <c r="H458" s="178" t="inlineStr"/>
      <c r="I458" s="181" t="n"/>
      <c r="J458" s="181" t="n"/>
      <c r="K458" s="181" t="n"/>
      <c r="L458" s="177" t="n"/>
      <c r="M458" s="180" t="n"/>
      <c r="N458" s="181" t="n"/>
      <c r="O458" s="181" t="n"/>
      <c r="P458" s="181" t="n"/>
      <c r="Q458" s="181" t="n"/>
      <c r="R458" s="181" t="n"/>
      <c r="S458" s="181" t="n"/>
      <c r="T458" s="182" t="n"/>
      <c r="U458" s="181" t="n"/>
      <c r="V458" s="181" t="n"/>
      <c r="W458" s="181" t="n"/>
      <c r="X458" s="181" t="n"/>
      <c r="Y458" s="181" t="n"/>
      <c r="Z458" s="181" t="n"/>
      <c r="AA458" s="181" t="n"/>
      <c r="AB458" s="181" t="n"/>
      <c r="AC458" s="181" t="n"/>
      <c r="AD458" s="181" t="n"/>
      <c r="AE458" s="181" t="n"/>
      <c r="AT458" s="178" t="inlineStr">
        <is>
          <t>VV</t>
        </is>
      </c>
      <c r="AU458" s="178" t="inlineStr">
        <is>
          <t>2</t>
        </is>
      </c>
      <c r="AV458" s="181" t="inlineStr">
        <is>
          <t>1</t>
        </is>
      </c>
      <c r="AW458" s="181" t="inlineStr">
        <is>
          <t>True</t>
        </is>
      </c>
      <c r="AX458" s="181" t="inlineStr">
        <is>
          <t>0</t>
        </is>
      </c>
      <c r="AY458" s="178" t="inlineStr">
        <is>
          <t>ROZPOCET</t>
        </is>
      </c>
    </row>
    <row r="459" customFormat="1" s="188">
      <c r="A459" s="188" t="n"/>
      <c r="B459" s="183" t="n"/>
      <c r="C459" s="188" t="n"/>
      <c r="D459" s="171" t="inlineStr">
        <is>
          <t>VV</t>
        </is>
      </c>
      <c r="E459" s="184" t="inlineStr"/>
      <c r="F459" s="185" t="inlineStr">
        <is>
          <t>-0,80*2,00*2</t>
        </is>
      </c>
      <c r="G459" s="188" t="n"/>
      <c r="H459" s="186" t="n">
        <v>-3.2</v>
      </c>
      <c r="I459" s="188" t="n"/>
      <c r="J459" s="188" t="n"/>
      <c r="K459" s="188" t="n"/>
      <c r="L459" s="183" t="n"/>
      <c r="M459" s="187" t="n"/>
      <c r="N459" s="188" t="n"/>
      <c r="O459" s="188" t="n"/>
      <c r="P459" s="188" t="n"/>
      <c r="Q459" s="188" t="n"/>
      <c r="R459" s="188" t="n"/>
      <c r="S459" s="188" t="n"/>
      <c r="T459" s="189" t="n"/>
      <c r="U459" s="188" t="n"/>
      <c r="V459" s="188" t="n"/>
      <c r="W459" s="188" t="n"/>
      <c r="X459" s="188" t="n"/>
      <c r="Y459" s="188" t="n"/>
      <c r="Z459" s="188" t="n"/>
      <c r="AA459" s="188" t="n"/>
      <c r="AB459" s="188" t="n"/>
      <c r="AC459" s="188" t="n"/>
      <c r="AD459" s="188" t="n"/>
      <c r="AE459" s="188" t="n"/>
      <c r="AT459" s="184" t="inlineStr">
        <is>
          <t>VV</t>
        </is>
      </c>
      <c r="AU459" s="184" t="inlineStr">
        <is>
          <t>2</t>
        </is>
      </c>
      <c r="AV459" s="188" t="inlineStr">
        <is>
          <t>2</t>
        </is>
      </c>
      <c r="AW459" s="188" t="inlineStr">
        <is>
          <t>True</t>
        </is>
      </c>
      <c r="AX459" s="188" t="inlineStr">
        <is>
          <t>0</t>
        </is>
      </c>
      <c r="AY459" s="184" t="inlineStr">
        <is>
          <t>ROZPOCET</t>
        </is>
      </c>
    </row>
    <row r="460" customFormat="1" s="188">
      <c r="A460" s="188" t="n"/>
      <c r="B460" s="183" t="n"/>
      <c r="C460" s="188" t="n"/>
      <c r="D460" s="171" t="inlineStr">
        <is>
          <t>VV</t>
        </is>
      </c>
      <c r="E460" s="184" t="inlineStr"/>
      <c r="F460" s="185" t="inlineStr">
        <is>
          <t>-0,70*2,00</t>
        </is>
      </c>
      <c r="G460" s="188" t="n"/>
      <c r="H460" s="186" t="n">
        <v>-1.4</v>
      </c>
      <c r="I460" s="188" t="n"/>
      <c r="J460" s="188" t="n"/>
      <c r="K460" s="188" t="n"/>
      <c r="L460" s="183" t="n"/>
      <c r="M460" s="187" t="n"/>
      <c r="N460" s="188" t="n"/>
      <c r="O460" s="188" t="n"/>
      <c r="P460" s="188" t="n"/>
      <c r="Q460" s="188" t="n"/>
      <c r="R460" s="188" t="n"/>
      <c r="S460" s="188" t="n"/>
      <c r="T460" s="189" t="n"/>
      <c r="U460" s="188" t="n"/>
      <c r="V460" s="188" t="n"/>
      <c r="W460" s="188" t="n"/>
      <c r="X460" s="188" t="n"/>
      <c r="Y460" s="188" t="n"/>
      <c r="Z460" s="188" t="n"/>
      <c r="AA460" s="188" t="n"/>
      <c r="AB460" s="188" t="n"/>
      <c r="AC460" s="188" t="n"/>
      <c r="AD460" s="188" t="n"/>
      <c r="AE460" s="188" t="n"/>
      <c r="AT460" s="184" t="inlineStr">
        <is>
          <t>VV</t>
        </is>
      </c>
      <c r="AU460" s="184" t="inlineStr">
        <is>
          <t>2</t>
        </is>
      </c>
      <c r="AV460" s="188" t="inlineStr">
        <is>
          <t>2</t>
        </is>
      </c>
      <c r="AW460" s="188" t="inlineStr">
        <is>
          <t>True</t>
        </is>
      </c>
      <c r="AX460" s="188" t="inlineStr">
        <is>
          <t>0</t>
        </is>
      </c>
      <c r="AY460" s="184" t="inlineStr">
        <is>
          <t>ROZPOCET</t>
        </is>
      </c>
    </row>
    <row r="461" customFormat="1" s="188">
      <c r="A461" s="188" t="n"/>
      <c r="B461" s="183" t="n"/>
      <c r="C461" s="188" t="n"/>
      <c r="D461" s="171" t="inlineStr">
        <is>
          <t>VV</t>
        </is>
      </c>
      <c r="E461" s="184" t="inlineStr"/>
      <c r="F461" s="185" t="inlineStr">
        <is>
          <t>-0,80*1,75</t>
        </is>
      </c>
      <c r="G461" s="188" t="n"/>
      <c r="H461" s="186" t="n">
        <v>-1.4</v>
      </c>
      <c r="I461" s="188" t="n"/>
      <c r="J461" s="188" t="n"/>
      <c r="K461" s="188" t="n"/>
      <c r="L461" s="183" t="n"/>
      <c r="M461" s="187" t="n"/>
      <c r="N461" s="188" t="n"/>
      <c r="O461" s="188" t="n"/>
      <c r="P461" s="188" t="n"/>
      <c r="Q461" s="188" t="n"/>
      <c r="R461" s="188" t="n"/>
      <c r="S461" s="188" t="n"/>
      <c r="T461" s="189" t="n"/>
      <c r="U461" s="188" t="n"/>
      <c r="V461" s="188" t="n"/>
      <c r="W461" s="188" t="n"/>
      <c r="X461" s="188" t="n"/>
      <c r="Y461" s="188" t="n"/>
      <c r="Z461" s="188" t="n"/>
      <c r="AA461" s="188" t="n"/>
      <c r="AB461" s="188" t="n"/>
      <c r="AC461" s="188" t="n"/>
      <c r="AD461" s="188" t="n"/>
      <c r="AE461" s="188" t="n"/>
      <c r="AT461" s="184" t="inlineStr">
        <is>
          <t>VV</t>
        </is>
      </c>
      <c r="AU461" s="184" t="inlineStr">
        <is>
          <t>2</t>
        </is>
      </c>
      <c r="AV461" s="188" t="inlineStr">
        <is>
          <t>2</t>
        </is>
      </c>
      <c r="AW461" s="188" t="inlineStr">
        <is>
          <t>True</t>
        </is>
      </c>
      <c r="AX461" s="188" t="inlineStr">
        <is>
          <t>0</t>
        </is>
      </c>
      <c r="AY461" s="184" t="inlineStr">
        <is>
          <t>ROZPOCET</t>
        </is>
      </c>
    </row>
    <row r="462" customFormat="1" s="181">
      <c r="A462" s="181" t="n"/>
      <c r="B462" s="177" t="n"/>
      <c r="C462" s="181" t="n"/>
      <c r="D462" s="171" t="inlineStr">
        <is>
          <t>VV</t>
        </is>
      </c>
      <c r="E462" s="178" t="inlineStr"/>
      <c r="F462" s="179" t="inlineStr">
        <is>
          <t>m 1,04</t>
        </is>
      </c>
      <c r="G462" s="181" t="n"/>
      <c r="H462" s="178" t="inlineStr"/>
      <c r="I462" s="181" t="n"/>
      <c r="J462" s="181" t="n"/>
      <c r="K462" s="181" t="n"/>
      <c r="L462" s="177" t="n"/>
      <c r="M462" s="180" t="n"/>
      <c r="N462" s="181" t="n"/>
      <c r="O462" s="181" t="n"/>
      <c r="P462" s="181" t="n"/>
      <c r="Q462" s="181" t="n"/>
      <c r="R462" s="181" t="n"/>
      <c r="S462" s="181" t="n"/>
      <c r="T462" s="182" t="n"/>
      <c r="U462" s="181" t="n"/>
      <c r="V462" s="181" t="n"/>
      <c r="W462" s="181" t="n"/>
      <c r="X462" s="181" t="n"/>
      <c r="Y462" s="181" t="n"/>
      <c r="Z462" s="181" t="n"/>
      <c r="AA462" s="181" t="n"/>
      <c r="AB462" s="181" t="n"/>
      <c r="AC462" s="181" t="n"/>
      <c r="AD462" s="181" t="n"/>
      <c r="AE462" s="181" t="n"/>
      <c r="AT462" s="178" t="inlineStr">
        <is>
          <t>VV</t>
        </is>
      </c>
      <c r="AU462" s="178" t="inlineStr">
        <is>
          <t>2</t>
        </is>
      </c>
      <c r="AV462" s="181" t="inlineStr">
        <is>
          <t>1</t>
        </is>
      </c>
      <c r="AW462" s="181" t="inlineStr">
        <is>
          <t>True</t>
        </is>
      </c>
      <c r="AX462" s="181" t="inlineStr">
        <is>
          <t>0</t>
        </is>
      </c>
      <c r="AY462" s="178" t="inlineStr">
        <is>
          <t>ROZPOCET</t>
        </is>
      </c>
    </row>
    <row r="463" customFormat="1" s="188">
      <c r="A463" s="188" t="n"/>
      <c r="B463" s="183" t="n"/>
      <c r="C463" s="188" t="n"/>
      <c r="D463" s="171" t="inlineStr">
        <is>
          <t>VV</t>
        </is>
      </c>
      <c r="E463" s="184" t="inlineStr"/>
      <c r="F463" s="185" t="inlineStr">
        <is>
          <t>(3,359+3,228)*2*3,00</t>
        </is>
      </c>
      <c r="G463" s="188" t="n"/>
      <c r="H463" s="186" t="n">
        <v>39.522</v>
      </c>
      <c r="I463" s="188" t="n"/>
      <c r="J463" s="188" t="n"/>
      <c r="K463" s="188" t="n"/>
      <c r="L463" s="183" t="n"/>
      <c r="M463" s="187" t="n"/>
      <c r="N463" s="188" t="n"/>
      <c r="O463" s="188" t="n"/>
      <c r="P463" s="188" t="n"/>
      <c r="Q463" s="188" t="n"/>
      <c r="R463" s="188" t="n"/>
      <c r="S463" s="188" t="n"/>
      <c r="T463" s="189" t="n"/>
      <c r="U463" s="188" t="n"/>
      <c r="V463" s="188" t="n"/>
      <c r="W463" s="188" t="n"/>
      <c r="X463" s="188" t="n"/>
      <c r="Y463" s="188" t="n"/>
      <c r="Z463" s="188" t="n"/>
      <c r="AA463" s="188" t="n"/>
      <c r="AB463" s="188" t="n"/>
      <c r="AC463" s="188" t="n"/>
      <c r="AD463" s="188" t="n"/>
      <c r="AE463" s="188" t="n"/>
      <c r="AT463" s="184" t="inlineStr">
        <is>
          <t>VV</t>
        </is>
      </c>
      <c r="AU463" s="184" t="inlineStr">
        <is>
          <t>2</t>
        </is>
      </c>
      <c r="AV463" s="188" t="inlineStr">
        <is>
          <t>2</t>
        </is>
      </c>
      <c r="AW463" s="188" t="inlineStr">
        <is>
          <t>True</t>
        </is>
      </c>
      <c r="AX463" s="188" t="inlineStr">
        <is>
          <t>0</t>
        </is>
      </c>
      <c r="AY463" s="184" t="inlineStr">
        <is>
          <t>ROZPOCET</t>
        </is>
      </c>
    </row>
    <row r="464" customFormat="1" s="181">
      <c r="A464" s="181" t="n"/>
      <c r="B464" s="177" t="n"/>
      <c r="C464" s="181" t="n"/>
      <c r="D464" s="171" t="inlineStr">
        <is>
          <t>VV</t>
        </is>
      </c>
      <c r="E464" s="178" t="inlineStr"/>
      <c r="F464" s="179" t="inlineStr">
        <is>
          <t>odpočet</t>
        </is>
      </c>
      <c r="G464" s="181" t="n"/>
      <c r="H464" s="178" t="inlineStr"/>
      <c r="I464" s="181" t="n"/>
      <c r="J464" s="181" t="n"/>
      <c r="K464" s="181" t="n"/>
      <c r="L464" s="177" t="n"/>
      <c r="M464" s="180" t="n"/>
      <c r="N464" s="181" t="n"/>
      <c r="O464" s="181" t="n"/>
      <c r="P464" s="181" t="n"/>
      <c r="Q464" s="181" t="n"/>
      <c r="R464" s="181" t="n"/>
      <c r="S464" s="181" t="n"/>
      <c r="T464" s="182" t="n"/>
      <c r="U464" s="181" t="n"/>
      <c r="V464" s="181" t="n"/>
      <c r="W464" s="181" t="n"/>
      <c r="X464" s="181" t="n"/>
      <c r="Y464" s="181" t="n"/>
      <c r="Z464" s="181" t="n"/>
      <c r="AA464" s="181" t="n"/>
      <c r="AB464" s="181" t="n"/>
      <c r="AC464" s="181" t="n"/>
      <c r="AD464" s="181" t="n"/>
      <c r="AE464" s="181" t="n"/>
      <c r="AT464" s="178" t="inlineStr">
        <is>
          <t>VV</t>
        </is>
      </c>
      <c r="AU464" s="178" t="inlineStr">
        <is>
          <t>2</t>
        </is>
      </c>
      <c r="AV464" s="181" t="inlineStr">
        <is>
          <t>1</t>
        </is>
      </c>
      <c r="AW464" s="181" t="inlineStr">
        <is>
          <t>True</t>
        </is>
      </c>
      <c r="AX464" s="181" t="inlineStr">
        <is>
          <t>0</t>
        </is>
      </c>
      <c r="AY464" s="178" t="inlineStr">
        <is>
          <t>ROZPOCET</t>
        </is>
      </c>
    </row>
    <row r="465" customFormat="1" s="188">
      <c r="A465" s="188" t="n"/>
      <c r="B465" s="183" t="n"/>
      <c r="C465" s="188" t="n"/>
      <c r="D465" s="171" t="inlineStr">
        <is>
          <t>VV</t>
        </is>
      </c>
      <c r="E465" s="184" t="inlineStr"/>
      <c r="F465" s="185" t="inlineStr">
        <is>
          <t>-0,70*2,00</t>
        </is>
      </c>
      <c r="G465" s="188" t="n"/>
      <c r="H465" s="186" t="n">
        <v>-1.4</v>
      </c>
      <c r="I465" s="188" t="n"/>
      <c r="J465" s="188" t="n"/>
      <c r="K465" s="188" t="n"/>
      <c r="L465" s="183" t="n"/>
      <c r="M465" s="187" t="n"/>
      <c r="N465" s="188" t="n"/>
      <c r="O465" s="188" t="n"/>
      <c r="P465" s="188" t="n"/>
      <c r="Q465" s="188" t="n"/>
      <c r="R465" s="188" t="n"/>
      <c r="S465" s="188" t="n"/>
      <c r="T465" s="189" t="n"/>
      <c r="U465" s="188" t="n"/>
      <c r="V465" s="188" t="n"/>
      <c r="W465" s="188" t="n"/>
      <c r="X465" s="188" t="n"/>
      <c r="Y465" s="188" t="n"/>
      <c r="Z465" s="188" t="n"/>
      <c r="AA465" s="188" t="n"/>
      <c r="AB465" s="188" t="n"/>
      <c r="AC465" s="188" t="n"/>
      <c r="AD465" s="188" t="n"/>
      <c r="AE465" s="188" t="n"/>
      <c r="AT465" s="184" t="inlineStr">
        <is>
          <t>VV</t>
        </is>
      </c>
      <c r="AU465" s="184" t="inlineStr">
        <is>
          <t>2</t>
        </is>
      </c>
      <c r="AV465" s="188" t="inlineStr">
        <is>
          <t>2</t>
        </is>
      </c>
      <c r="AW465" s="188" t="inlineStr">
        <is>
          <t>True</t>
        </is>
      </c>
      <c r="AX465" s="188" t="inlineStr">
        <is>
          <t>0</t>
        </is>
      </c>
      <c r="AY465" s="184" t="inlineStr">
        <is>
          <t>ROZPOCET</t>
        </is>
      </c>
    </row>
    <row r="466" customFormat="1" s="188">
      <c r="A466" s="188" t="n"/>
      <c r="B466" s="183" t="n"/>
      <c r="C466" s="188" t="n"/>
      <c r="D466" s="171" t="inlineStr">
        <is>
          <t>VV</t>
        </is>
      </c>
      <c r="E466" s="184" t="inlineStr"/>
      <c r="F466" s="185" t="inlineStr">
        <is>
          <t>-0,85*1,75</t>
        </is>
      </c>
      <c r="G466" s="188" t="n"/>
      <c r="H466" s="186" t="n">
        <v>-1.488</v>
      </c>
      <c r="I466" s="188" t="n"/>
      <c r="J466" s="188" t="n"/>
      <c r="K466" s="188" t="n"/>
      <c r="L466" s="183" t="n"/>
      <c r="M466" s="187" t="n"/>
      <c r="N466" s="188" t="n"/>
      <c r="O466" s="188" t="n"/>
      <c r="P466" s="188" t="n"/>
      <c r="Q466" s="188" t="n"/>
      <c r="R466" s="188" t="n"/>
      <c r="S466" s="188" t="n"/>
      <c r="T466" s="189" t="n"/>
      <c r="U466" s="188" t="n"/>
      <c r="V466" s="188" t="n"/>
      <c r="W466" s="188" t="n"/>
      <c r="X466" s="188" t="n"/>
      <c r="Y466" s="188" t="n"/>
      <c r="Z466" s="188" t="n"/>
      <c r="AA466" s="188" t="n"/>
      <c r="AB466" s="188" t="n"/>
      <c r="AC466" s="188" t="n"/>
      <c r="AD466" s="188" t="n"/>
      <c r="AE466" s="188" t="n"/>
      <c r="AT466" s="184" t="inlineStr">
        <is>
          <t>VV</t>
        </is>
      </c>
      <c r="AU466" s="184" t="inlineStr">
        <is>
          <t>2</t>
        </is>
      </c>
      <c r="AV466" s="188" t="inlineStr">
        <is>
          <t>2</t>
        </is>
      </c>
      <c r="AW466" s="188" t="inlineStr">
        <is>
          <t>True</t>
        </is>
      </c>
      <c r="AX466" s="188" t="inlineStr">
        <is>
          <t>0</t>
        </is>
      </c>
      <c r="AY466" s="184" t="inlineStr">
        <is>
          <t>ROZPOCET</t>
        </is>
      </c>
    </row>
    <row r="467" customFormat="1" s="181">
      <c r="A467" s="181" t="n"/>
      <c r="B467" s="177" t="n"/>
      <c r="C467" s="181" t="n"/>
      <c r="D467" s="171" t="inlineStr">
        <is>
          <t>VV</t>
        </is>
      </c>
      <c r="E467" s="178" t="inlineStr"/>
      <c r="F467" s="179" t="inlineStr">
        <is>
          <t>m 1,05</t>
        </is>
      </c>
      <c r="G467" s="181" t="n"/>
      <c r="H467" s="178" t="inlineStr"/>
      <c r="I467" s="181" t="n"/>
      <c r="J467" s="181" t="n"/>
      <c r="K467" s="181" t="n"/>
      <c r="L467" s="177" t="n"/>
      <c r="M467" s="180" t="n"/>
      <c r="N467" s="181" t="n"/>
      <c r="O467" s="181" t="n"/>
      <c r="P467" s="181" t="n"/>
      <c r="Q467" s="181" t="n"/>
      <c r="R467" s="181" t="n"/>
      <c r="S467" s="181" t="n"/>
      <c r="T467" s="182" t="n"/>
      <c r="U467" s="181" t="n"/>
      <c r="V467" s="181" t="n"/>
      <c r="W467" s="181" t="n"/>
      <c r="X467" s="181" t="n"/>
      <c r="Y467" s="181" t="n"/>
      <c r="Z467" s="181" t="n"/>
      <c r="AA467" s="181" t="n"/>
      <c r="AB467" s="181" t="n"/>
      <c r="AC467" s="181" t="n"/>
      <c r="AD467" s="181" t="n"/>
      <c r="AE467" s="181" t="n"/>
      <c r="AT467" s="178" t="inlineStr">
        <is>
          <t>VV</t>
        </is>
      </c>
      <c r="AU467" s="178" t="inlineStr">
        <is>
          <t>2</t>
        </is>
      </c>
      <c r="AV467" s="181" t="inlineStr">
        <is>
          <t>1</t>
        </is>
      </c>
      <c r="AW467" s="181" t="inlineStr">
        <is>
          <t>True</t>
        </is>
      </c>
      <c r="AX467" s="181" t="inlineStr">
        <is>
          <t>0</t>
        </is>
      </c>
      <c r="AY467" s="178" t="inlineStr">
        <is>
          <t>ROZPOCET</t>
        </is>
      </c>
    </row>
    <row r="468" customFormat="1" s="188">
      <c r="A468" s="188" t="n"/>
      <c r="B468" s="183" t="n"/>
      <c r="C468" s="188" t="n"/>
      <c r="D468" s="171" t="inlineStr">
        <is>
          <t>VV</t>
        </is>
      </c>
      <c r="E468" s="184" t="inlineStr"/>
      <c r="F468" s="185" t="inlineStr">
        <is>
          <t>(3,442+0,30+1,526+4,078)*2*3,00</t>
        </is>
      </c>
      <c r="G468" s="188" t="n"/>
      <c r="H468" s="186" t="n">
        <v>56.076</v>
      </c>
      <c r="I468" s="188" t="n"/>
      <c r="J468" s="188" t="n"/>
      <c r="K468" s="188" t="n"/>
      <c r="L468" s="183" t="n"/>
      <c r="M468" s="187" t="n"/>
      <c r="N468" s="188" t="n"/>
      <c r="O468" s="188" t="n"/>
      <c r="P468" s="188" t="n"/>
      <c r="Q468" s="188" t="n"/>
      <c r="R468" s="188" t="n"/>
      <c r="S468" s="188" t="n"/>
      <c r="T468" s="189" t="n"/>
      <c r="U468" s="188" t="n"/>
      <c r="V468" s="188" t="n"/>
      <c r="W468" s="188" t="n"/>
      <c r="X468" s="188" t="n"/>
      <c r="Y468" s="188" t="n"/>
      <c r="Z468" s="188" t="n"/>
      <c r="AA468" s="188" t="n"/>
      <c r="AB468" s="188" t="n"/>
      <c r="AC468" s="188" t="n"/>
      <c r="AD468" s="188" t="n"/>
      <c r="AE468" s="188" t="n"/>
      <c r="AT468" s="184" t="inlineStr">
        <is>
          <t>VV</t>
        </is>
      </c>
      <c r="AU468" s="184" t="inlineStr">
        <is>
          <t>2</t>
        </is>
      </c>
      <c r="AV468" s="188" t="inlineStr">
        <is>
          <t>2</t>
        </is>
      </c>
      <c r="AW468" s="188" t="inlineStr">
        <is>
          <t>True</t>
        </is>
      </c>
      <c r="AX468" s="188" t="inlineStr">
        <is>
          <t>0</t>
        </is>
      </c>
      <c r="AY468" s="184" t="inlineStr">
        <is>
          <t>ROZPOCET</t>
        </is>
      </c>
    </row>
    <row r="469" customFormat="1" s="181">
      <c r="A469" s="181" t="n"/>
      <c r="B469" s="177" t="n"/>
      <c r="C469" s="181" t="n"/>
      <c r="D469" s="171" t="inlineStr">
        <is>
          <t>VV</t>
        </is>
      </c>
      <c r="E469" s="178" t="inlineStr"/>
      <c r="F469" s="179" t="inlineStr">
        <is>
          <t>odpočet</t>
        </is>
      </c>
      <c r="G469" s="181" t="n"/>
      <c r="H469" s="178" t="inlineStr"/>
      <c r="I469" s="181" t="n"/>
      <c r="J469" s="181" t="n"/>
      <c r="K469" s="181" t="n"/>
      <c r="L469" s="177" t="n"/>
      <c r="M469" s="180" t="n"/>
      <c r="N469" s="181" t="n"/>
      <c r="O469" s="181" t="n"/>
      <c r="P469" s="181" t="n"/>
      <c r="Q469" s="181" t="n"/>
      <c r="R469" s="181" t="n"/>
      <c r="S469" s="181" t="n"/>
      <c r="T469" s="182" t="n"/>
      <c r="U469" s="181" t="n"/>
      <c r="V469" s="181" t="n"/>
      <c r="W469" s="181" t="n"/>
      <c r="X469" s="181" t="n"/>
      <c r="Y469" s="181" t="n"/>
      <c r="Z469" s="181" t="n"/>
      <c r="AA469" s="181" t="n"/>
      <c r="AB469" s="181" t="n"/>
      <c r="AC469" s="181" t="n"/>
      <c r="AD469" s="181" t="n"/>
      <c r="AE469" s="181" t="n"/>
      <c r="AT469" s="178" t="inlineStr">
        <is>
          <t>VV</t>
        </is>
      </c>
      <c r="AU469" s="178" t="inlineStr">
        <is>
          <t>2</t>
        </is>
      </c>
      <c r="AV469" s="181" t="inlineStr">
        <is>
          <t>1</t>
        </is>
      </c>
      <c r="AW469" s="181" t="inlineStr">
        <is>
          <t>True</t>
        </is>
      </c>
      <c r="AX469" s="181" t="inlineStr">
        <is>
          <t>0</t>
        </is>
      </c>
      <c r="AY469" s="178" t="inlineStr">
        <is>
          <t>ROZPOCET</t>
        </is>
      </c>
    </row>
    <row r="470" customFormat="1" s="188">
      <c r="A470" s="188" t="n"/>
      <c r="B470" s="183" t="n"/>
      <c r="C470" s="188" t="n"/>
      <c r="D470" s="171" t="inlineStr">
        <is>
          <t>VV</t>
        </is>
      </c>
      <c r="E470" s="184" t="inlineStr"/>
      <c r="F470" s="185" t="inlineStr">
        <is>
          <t>-0,80*2,00*2</t>
        </is>
      </c>
      <c r="G470" s="188" t="n"/>
      <c r="H470" s="186" t="n">
        <v>-3.2</v>
      </c>
      <c r="I470" s="188" t="n"/>
      <c r="J470" s="188" t="n"/>
      <c r="K470" s="188" t="n"/>
      <c r="L470" s="183" t="n"/>
      <c r="M470" s="187" t="n"/>
      <c r="N470" s="188" t="n"/>
      <c r="O470" s="188" t="n"/>
      <c r="P470" s="188" t="n"/>
      <c r="Q470" s="188" t="n"/>
      <c r="R470" s="188" t="n"/>
      <c r="S470" s="188" t="n"/>
      <c r="T470" s="189" t="n"/>
      <c r="U470" s="188" t="n"/>
      <c r="V470" s="188" t="n"/>
      <c r="W470" s="188" t="n"/>
      <c r="X470" s="188" t="n"/>
      <c r="Y470" s="188" t="n"/>
      <c r="Z470" s="188" t="n"/>
      <c r="AA470" s="188" t="n"/>
      <c r="AB470" s="188" t="n"/>
      <c r="AC470" s="188" t="n"/>
      <c r="AD470" s="188" t="n"/>
      <c r="AE470" s="188" t="n"/>
      <c r="AT470" s="184" t="inlineStr">
        <is>
          <t>VV</t>
        </is>
      </c>
      <c r="AU470" s="184" t="inlineStr">
        <is>
          <t>2</t>
        </is>
      </c>
      <c r="AV470" s="188" t="inlineStr">
        <is>
          <t>2</t>
        </is>
      </c>
      <c r="AW470" s="188" t="inlineStr">
        <is>
          <t>True</t>
        </is>
      </c>
      <c r="AX470" s="188" t="inlineStr">
        <is>
          <t>0</t>
        </is>
      </c>
      <c r="AY470" s="184" t="inlineStr">
        <is>
          <t>ROZPOCET</t>
        </is>
      </c>
    </row>
    <row r="471" customFormat="1" s="188">
      <c r="A471" s="188" t="n"/>
      <c r="B471" s="183" t="n"/>
      <c r="C471" s="188" t="n"/>
      <c r="D471" s="171" t="inlineStr">
        <is>
          <t>VV</t>
        </is>
      </c>
      <c r="E471" s="184" t="inlineStr"/>
      <c r="F471" s="185" t="inlineStr">
        <is>
          <t>-0,85*1,50*2</t>
        </is>
      </c>
      <c r="G471" s="188" t="n"/>
      <c r="H471" s="186" t="n">
        <v>-2.55</v>
      </c>
      <c r="I471" s="188" t="n"/>
      <c r="J471" s="188" t="n"/>
      <c r="K471" s="188" t="n"/>
      <c r="L471" s="183" t="n"/>
      <c r="M471" s="187" t="n"/>
      <c r="N471" s="188" t="n"/>
      <c r="O471" s="188" t="n"/>
      <c r="P471" s="188" t="n"/>
      <c r="Q471" s="188" t="n"/>
      <c r="R471" s="188" t="n"/>
      <c r="S471" s="188" t="n"/>
      <c r="T471" s="189" t="n"/>
      <c r="U471" s="188" t="n"/>
      <c r="V471" s="188" t="n"/>
      <c r="W471" s="188" t="n"/>
      <c r="X471" s="188" t="n"/>
      <c r="Y471" s="188" t="n"/>
      <c r="Z471" s="188" t="n"/>
      <c r="AA471" s="188" t="n"/>
      <c r="AB471" s="188" t="n"/>
      <c r="AC471" s="188" t="n"/>
      <c r="AD471" s="188" t="n"/>
      <c r="AE471" s="188" t="n"/>
      <c r="AT471" s="184" t="inlineStr">
        <is>
          <t>VV</t>
        </is>
      </c>
      <c r="AU471" s="184" t="inlineStr">
        <is>
          <t>2</t>
        </is>
      </c>
      <c r="AV471" s="188" t="inlineStr">
        <is>
          <t>2</t>
        </is>
      </c>
      <c r="AW471" s="188" t="inlineStr">
        <is>
          <t>True</t>
        </is>
      </c>
      <c r="AX471" s="188" t="inlineStr">
        <is>
          <t>0</t>
        </is>
      </c>
      <c r="AY471" s="184" t="inlineStr">
        <is>
          <t>ROZPOCET</t>
        </is>
      </c>
    </row>
    <row r="472" customFormat="1" s="181">
      <c r="A472" s="181" t="n"/>
      <c r="B472" s="177" t="n"/>
      <c r="C472" s="181" t="n"/>
      <c r="D472" s="171" t="inlineStr">
        <is>
          <t>VV</t>
        </is>
      </c>
      <c r="E472" s="178" t="inlineStr"/>
      <c r="F472" s="179" t="inlineStr">
        <is>
          <t>m 1,06</t>
        </is>
      </c>
      <c r="G472" s="181" t="n"/>
      <c r="H472" s="178" t="inlineStr"/>
      <c r="I472" s="181" t="n"/>
      <c r="J472" s="181" t="n"/>
      <c r="K472" s="181" t="n"/>
      <c r="L472" s="177" t="n"/>
      <c r="M472" s="180" t="n"/>
      <c r="N472" s="181" t="n"/>
      <c r="O472" s="181" t="n"/>
      <c r="P472" s="181" t="n"/>
      <c r="Q472" s="181" t="n"/>
      <c r="R472" s="181" t="n"/>
      <c r="S472" s="181" t="n"/>
      <c r="T472" s="182" t="n"/>
      <c r="U472" s="181" t="n"/>
      <c r="V472" s="181" t="n"/>
      <c r="W472" s="181" t="n"/>
      <c r="X472" s="181" t="n"/>
      <c r="Y472" s="181" t="n"/>
      <c r="Z472" s="181" t="n"/>
      <c r="AA472" s="181" t="n"/>
      <c r="AB472" s="181" t="n"/>
      <c r="AC472" s="181" t="n"/>
      <c r="AD472" s="181" t="n"/>
      <c r="AE472" s="181" t="n"/>
      <c r="AT472" s="178" t="inlineStr">
        <is>
          <t>VV</t>
        </is>
      </c>
      <c r="AU472" s="178" t="inlineStr">
        <is>
          <t>2</t>
        </is>
      </c>
      <c r="AV472" s="181" t="inlineStr">
        <is>
          <t>1</t>
        </is>
      </c>
      <c r="AW472" s="181" t="inlineStr">
        <is>
          <t>True</t>
        </is>
      </c>
      <c r="AX472" s="181" t="inlineStr">
        <is>
          <t>0</t>
        </is>
      </c>
      <c r="AY472" s="178" t="inlineStr">
        <is>
          <t>ROZPOCET</t>
        </is>
      </c>
    </row>
    <row r="473" customFormat="1" s="188">
      <c r="A473" s="188" t="n"/>
      <c r="B473" s="183" t="n"/>
      <c r="C473" s="188" t="n"/>
      <c r="D473" s="171" t="inlineStr">
        <is>
          <t>VV</t>
        </is>
      </c>
      <c r="E473" s="184" t="inlineStr"/>
      <c r="F473" s="185" t="inlineStr">
        <is>
          <t>(3,692+4,068)*2*3,00</t>
        </is>
      </c>
      <c r="G473" s="188" t="n"/>
      <c r="H473" s="186" t="n">
        <v>46.56</v>
      </c>
      <c r="I473" s="188" t="n"/>
      <c r="J473" s="188" t="n"/>
      <c r="K473" s="188" t="n"/>
      <c r="L473" s="183" t="n"/>
      <c r="M473" s="187" t="n"/>
      <c r="N473" s="188" t="n"/>
      <c r="O473" s="188" t="n"/>
      <c r="P473" s="188" t="n"/>
      <c r="Q473" s="188" t="n"/>
      <c r="R473" s="188" t="n"/>
      <c r="S473" s="188" t="n"/>
      <c r="T473" s="189" t="n"/>
      <c r="U473" s="188" t="n"/>
      <c r="V473" s="188" t="n"/>
      <c r="W473" s="188" t="n"/>
      <c r="X473" s="188" t="n"/>
      <c r="Y473" s="188" t="n"/>
      <c r="Z473" s="188" t="n"/>
      <c r="AA473" s="188" t="n"/>
      <c r="AB473" s="188" t="n"/>
      <c r="AC473" s="188" t="n"/>
      <c r="AD473" s="188" t="n"/>
      <c r="AE473" s="188" t="n"/>
      <c r="AT473" s="184" t="inlineStr">
        <is>
          <t>VV</t>
        </is>
      </c>
      <c r="AU473" s="184" t="inlineStr">
        <is>
          <t>2</t>
        </is>
      </c>
      <c r="AV473" s="188" t="inlineStr">
        <is>
          <t>2</t>
        </is>
      </c>
      <c r="AW473" s="188" t="inlineStr">
        <is>
          <t>True</t>
        </is>
      </c>
      <c r="AX473" s="188" t="inlineStr">
        <is>
          <t>0</t>
        </is>
      </c>
      <c r="AY473" s="184" t="inlineStr">
        <is>
          <t>ROZPOCET</t>
        </is>
      </c>
    </row>
    <row r="474" customFormat="1" s="181">
      <c r="A474" s="181" t="n"/>
      <c r="B474" s="177" t="n"/>
      <c r="C474" s="181" t="n"/>
      <c r="D474" s="171" t="inlineStr">
        <is>
          <t>VV</t>
        </is>
      </c>
      <c r="E474" s="178" t="inlineStr"/>
      <c r="F474" s="179" t="inlineStr">
        <is>
          <t>odpočet</t>
        </is>
      </c>
      <c r="G474" s="181" t="n"/>
      <c r="H474" s="178" t="inlineStr"/>
      <c r="I474" s="181" t="n"/>
      <c r="J474" s="181" t="n"/>
      <c r="K474" s="181" t="n"/>
      <c r="L474" s="177" t="n"/>
      <c r="M474" s="180" t="n"/>
      <c r="N474" s="181" t="n"/>
      <c r="O474" s="181" t="n"/>
      <c r="P474" s="181" t="n"/>
      <c r="Q474" s="181" t="n"/>
      <c r="R474" s="181" t="n"/>
      <c r="S474" s="181" t="n"/>
      <c r="T474" s="182" t="n"/>
      <c r="U474" s="181" t="n"/>
      <c r="V474" s="181" t="n"/>
      <c r="W474" s="181" t="n"/>
      <c r="X474" s="181" t="n"/>
      <c r="Y474" s="181" t="n"/>
      <c r="Z474" s="181" t="n"/>
      <c r="AA474" s="181" t="n"/>
      <c r="AB474" s="181" t="n"/>
      <c r="AC474" s="181" t="n"/>
      <c r="AD474" s="181" t="n"/>
      <c r="AE474" s="181" t="n"/>
      <c r="AT474" s="178" t="inlineStr">
        <is>
          <t>VV</t>
        </is>
      </c>
      <c r="AU474" s="178" t="inlineStr">
        <is>
          <t>2</t>
        </is>
      </c>
      <c r="AV474" s="181" t="inlineStr">
        <is>
          <t>1</t>
        </is>
      </c>
      <c r="AW474" s="181" t="inlineStr">
        <is>
          <t>True</t>
        </is>
      </c>
      <c r="AX474" s="181" t="inlineStr">
        <is>
          <t>0</t>
        </is>
      </c>
      <c r="AY474" s="178" t="inlineStr">
        <is>
          <t>ROZPOCET</t>
        </is>
      </c>
    </row>
    <row r="475" customFormat="1" s="188">
      <c r="A475" s="188" t="n"/>
      <c r="B475" s="183" t="n"/>
      <c r="C475" s="188" t="n"/>
      <c r="D475" s="171" t="inlineStr">
        <is>
          <t>VV</t>
        </is>
      </c>
      <c r="E475" s="184" t="inlineStr"/>
      <c r="F475" s="185" t="inlineStr">
        <is>
          <t>-0,80*2,00</t>
        </is>
      </c>
      <c r="G475" s="188" t="n"/>
      <c r="H475" s="186" t="n">
        <v>-1.6</v>
      </c>
      <c r="I475" s="188" t="n"/>
      <c r="J475" s="188" t="n"/>
      <c r="K475" s="188" t="n"/>
      <c r="L475" s="183" t="n"/>
      <c r="M475" s="187" t="n"/>
      <c r="N475" s="188" t="n"/>
      <c r="O475" s="188" t="n"/>
      <c r="P475" s="188" t="n"/>
      <c r="Q475" s="188" t="n"/>
      <c r="R475" s="188" t="n"/>
      <c r="S475" s="188" t="n"/>
      <c r="T475" s="189" t="n"/>
      <c r="U475" s="188" t="n"/>
      <c r="V475" s="188" t="n"/>
      <c r="W475" s="188" t="n"/>
      <c r="X475" s="188" t="n"/>
      <c r="Y475" s="188" t="n"/>
      <c r="Z475" s="188" t="n"/>
      <c r="AA475" s="188" t="n"/>
      <c r="AB475" s="188" t="n"/>
      <c r="AC475" s="188" t="n"/>
      <c r="AD475" s="188" t="n"/>
      <c r="AE475" s="188" t="n"/>
      <c r="AT475" s="184" t="inlineStr">
        <is>
          <t>VV</t>
        </is>
      </c>
      <c r="AU475" s="184" t="inlineStr">
        <is>
          <t>2</t>
        </is>
      </c>
      <c r="AV475" s="188" t="inlineStr">
        <is>
          <t>2</t>
        </is>
      </c>
      <c r="AW475" s="188" t="inlineStr">
        <is>
          <t>True</t>
        </is>
      </c>
      <c r="AX475" s="188" t="inlineStr">
        <is>
          <t>0</t>
        </is>
      </c>
      <c r="AY475" s="184" t="inlineStr">
        <is>
          <t>ROZPOCET</t>
        </is>
      </c>
    </row>
    <row r="476" customFormat="1" s="188">
      <c r="A476" s="188" t="n"/>
      <c r="B476" s="183" t="n"/>
      <c r="C476" s="188" t="n"/>
      <c r="D476" s="171" t="inlineStr">
        <is>
          <t>VV</t>
        </is>
      </c>
      <c r="E476" s="184" t="inlineStr"/>
      <c r="F476" s="185" t="inlineStr">
        <is>
          <t>-0,85*1,50*2</t>
        </is>
      </c>
      <c r="G476" s="188" t="n"/>
      <c r="H476" s="186" t="n">
        <v>-2.55</v>
      </c>
      <c r="I476" s="188" t="n"/>
      <c r="J476" s="188" t="n"/>
      <c r="K476" s="188" t="n"/>
      <c r="L476" s="183" t="n"/>
      <c r="M476" s="187" t="n"/>
      <c r="N476" s="188" t="n"/>
      <c r="O476" s="188" t="n"/>
      <c r="P476" s="188" t="n"/>
      <c r="Q476" s="188" t="n"/>
      <c r="R476" s="188" t="n"/>
      <c r="S476" s="188" t="n"/>
      <c r="T476" s="189" t="n"/>
      <c r="U476" s="188" t="n"/>
      <c r="V476" s="188" t="n"/>
      <c r="W476" s="188" t="n"/>
      <c r="X476" s="188" t="n"/>
      <c r="Y476" s="188" t="n"/>
      <c r="Z476" s="188" t="n"/>
      <c r="AA476" s="188" t="n"/>
      <c r="AB476" s="188" t="n"/>
      <c r="AC476" s="188" t="n"/>
      <c r="AD476" s="188" t="n"/>
      <c r="AE476" s="188" t="n"/>
      <c r="AT476" s="184" t="inlineStr">
        <is>
          <t>VV</t>
        </is>
      </c>
      <c r="AU476" s="184" t="inlineStr">
        <is>
          <t>2</t>
        </is>
      </c>
      <c r="AV476" s="188" t="inlineStr">
        <is>
          <t>2</t>
        </is>
      </c>
      <c r="AW476" s="188" t="inlineStr">
        <is>
          <t>True</t>
        </is>
      </c>
      <c r="AX476" s="188" t="inlineStr">
        <is>
          <t>0</t>
        </is>
      </c>
      <c r="AY476" s="184" t="inlineStr">
        <is>
          <t>ROZPOCET</t>
        </is>
      </c>
    </row>
    <row r="477" customFormat="1" s="181">
      <c r="A477" s="181" t="n"/>
      <c r="B477" s="177" t="n"/>
      <c r="C477" s="181" t="n"/>
      <c r="D477" s="171" t="inlineStr">
        <is>
          <t>VV</t>
        </is>
      </c>
      <c r="E477" s="178" t="inlineStr"/>
      <c r="F477" s="179" t="inlineStr">
        <is>
          <t>m 1,07</t>
        </is>
      </c>
      <c r="G477" s="181" t="n"/>
      <c r="H477" s="178" t="inlineStr"/>
      <c r="I477" s="181" t="n"/>
      <c r="J477" s="181" t="n"/>
      <c r="K477" s="181" t="n"/>
      <c r="L477" s="177" t="n"/>
      <c r="M477" s="180" t="n"/>
      <c r="N477" s="181" t="n"/>
      <c r="O477" s="181" t="n"/>
      <c r="P477" s="181" t="n"/>
      <c r="Q477" s="181" t="n"/>
      <c r="R477" s="181" t="n"/>
      <c r="S477" s="181" t="n"/>
      <c r="T477" s="182" t="n"/>
      <c r="U477" s="181" t="n"/>
      <c r="V477" s="181" t="n"/>
      <c r="W477" s="181" t="n"/>
      <c r="X477" s="181" t="n"/>
      <c r="Y477" s="181" t="n"/>
      <c r="Z477" s="181" t="n"/>
      <c r="AA477" s="181" t="n"/>
      <c r="AB477" s="181" t="n"/>
      <c r="AC477" s="181" t="n"/>
      <c r="AD477" s="181" t="n"/>
      <c r="AE477" s="181" t="n"/>
      <c r="AT477" s="178" t="inlineStr">
        <is>
          <t>VV</t>
        </is>
      </c>
      <c r="AU477" s="178" t="inlineStr">
        <is>
          <t>2</t>
        </is>
      </c>
      <c r="AV477" s="181" t="inlineStr">
        <is>
          <t>1</t>
        </is>
      </c>
      <c r="AW477" s="181" t="inlineStr">
        <is>
          <t>True</t>
        </is>
      </c>
      <c r="AX477" s="181" t="inlineStr">
        <is>
          <t>0</t>
        </is>
      </c>
      <c r="AY477" s="178" t="inlineStr">
        <is>
          <t>ROZPOCET</t>
        </is>
      </c>
    </row>
    <row r="478" customFormat="1" s="188">
      <c r="A478" s="188" t="n"/>
      <c r="B478" s="183" t="n"/>
      <c r="C478" s="188" t="n"/>
      <c r="D478" s="171" t="inlineStr">
        <is>
          <t>VV</t>
        </is>
      </c>
      <c r="E478" s="184" t="inlineStr"/>
      <c r="F478" s="185" t="inlineStr">
        <is>
          <t>(5,27+2,57+1,05)*2*3,00</t>
        </is>
      </c>
      <c r="G478" s="188" t="n"/>
      <c r="H478" s="186" t="n">
        <v>53.34</v>
      </c>
      <c r="I478" s="188" t="n"/>
      <c r="J478" s="188" t="n"/>
      <c r="K478" s="188" t="n"/>
      <c r="L478" s="183" t="n"/>
      <c r="M478" s="187" t="n"/>
      <c r="N478" s="188" t="n"/>
      <c r="O478" s="188" t="n"/>
      <c r="P478" s="188" t="n"/>
      <c r="Q478" s="188" t="n"/>
      <c r="R478" s="188" t="n"/>
      <c r="S478" s="188" t="n"/>
      <c r="T478" s="189" t="n"/>
      <c r="U478" s="188" t="n"/>
      <c r="V478" s="188" t="n"/>
      <c r="W478" s="188" t="n"/>
      <c r="X478" s="188" t="n"/>
      <c r="Y478" s="188" t="n"/>
      <c r="Z478" s="188" t="n"/>
      <c r="AA478" s="188" t="n"/>
      <c r="AB478" s="188" t="n"/>
      <c r="AC478" s="188" t="n"/>
      <c r="AD478" s="188" t="n"/>
      <c r="AE478" s="188" t="n"/>
      <c r="AT478" s="184" t="inlineStr">
        <is>
          <t>VV</t>
        </is>
      </c>
      <c r="AU478" s="184" t="inlineStr">
        <is>
          <t>2</t>
        </is>
      </c>
      <c r="AV478" s="188" t="inlineStr">
        <is>
          <t>2</t>
        </is>
      </c>
      <c r="AW478" s="188" t="inlineStr">
        <is>
          <t>True</t>
        </is>
      </c>
      <c r="AX478" s="188" t="inlineStr">
        <is>
          <t>0</t>
        </is>
      </c>
      <c r="AY478" s="184" t="inlineStr">
        <is>
          <t>ROZPOCET</t>
        </is>
      </c>
    </row>
    <row r="479" customFormat="1" s="181">
      <c r="A479" s="181" t="n"/>
      <c r="B479" s="177" t="n"/>
      <c r="C479" s="181" t="n"/>
      <c r="D479" s="171" t="inlineStr">
        <is>
          <t>VV</t>
        </is>
      </c>
      <c r="E479" s="178" t="inlineStr"/>
      <c r="F479" s="179" t="inlineStr">
        <is>
          <t>odpočet</t>
        </is>
      </c>
      <c r="G479" s="181" t="n"/>
      <c r="H479" s="178" t="inlineStr"/>
      <c r="I479" s="181" t="n"/>
      <c r="J479" s="181" t="n"/>
      <c r="K479" s="181" t="n"/>
      <c r="L479" s="177" t="n"/>
      <c r="M479" s="180" t="n"/>
      <c r="N479" s="181" t="n"/>
      <c r="O479" s="181" t="n"/>
      <c r="P479" s="181" t="n"/>
      <c r="Q479" s="181" t="n"/>
      <c r="R479" s="181" t="n"/>
      <c r="S479" s="181" t="n"/>
      <c r="T479" s="182" t="n"/>
      <c r="U479" s="181" t="n"/>
      <c r="V479" s="181" t="n"/>
      <c r="W479" s="181" t="n"/>
      <c r="X479" s="181" t="n"/>
      <c r="Y479" s="181" t="n"/>
      <c r="Z479" s="181" t="n"/>
      <c r="AA479" s="181" t="n"/>
      <c r="AB479" s="181" t="n"/>
      <c r="AC479" s="181" t="n"/>
      <c r="AD479" s="181" t="n"/>
      <c r="AE479" s="181" t="n"/>
      <c r="AT479" s="178" t="inlineStr">
        <is>
          <t>VV</t>
        </is>
      </c>
      <c r="AU479" s="178" t="inlineStr">
        <is>
          <t>2</t>
        </is>
      </c>
      <c r="AV479" s="181" t="inlineStr">
        <is>
          <t>1</t>
        </is>
      </c>
      <c r="AW479" s="181" t="inlineStr">
        <is>
          <t>True</t>
        </is>
      </c>
      <c r="AX479" s="181" t="inlineStr">
        <is>
          <t>0</t>
        </is>
      </c>
      <c r="AY479" s="178" t="inlineStr">
        <is>
          <t>ROZPOCET</t>
        </is>
      </c>
    </row>
    <row r="480" customFormat="1" s="188">
      <c r="A480" s="188" t="n"/>
      <c r="B480" s="183" t="n"/>
      <c r="C480" s="188" t="n"/>
      <c r="D480" s="171" t="inlineStr">
        <is>
          <t>VV</t>
        </is>
      </c>
      <c r="E480" s="184" t="inlineStr"/>
      <c r="F480" s="185" t="inlineStr">
        <is>
          <t>-0,80*2,00*3</t>
        </is>
      </c>
      <c r="G480" s="188" t="n"/>
      <c r="H480" s="186" t="n">
        <v>-4.8</v>
      </c>
      <c r="I480" s="188" t="n"/>
      <c r="J480" s="188" t="n"/>
      <c r="K480" s="188" t="n"/>
      <c r="L480" s="183" t="n"/>
      <c r="M480" s="187" t="n"/>
      <c r="N480" s="188" t="n"/>
      <c r="O480" s="188" t="n"/>
      <c r="P480" s="188" t="n"/>
      <c r="Q480" s="188" t="n"/>
      <c r="R480" s="188" t="n"/>
      <c r="S480" s="188" t="n"/>
      <c r="T480" s="189" t="n"/>
      <c r="U480" s="188" t="n"/>
      <c r="V480" s="188" t="n"/>
      <c r="W480" s="188" t="n"/>
      <c r="X480" s="188" t="n"/>
      <c r="Y480" s="188" t="n"/>
      <c r="Z480" s="188" t="n"/>
      <c r="AA480" s="188" t="n"/>
      <c r="AB480" s="188" t="n"/>
      <c r="AC480" s="188" t="n"/>
      <c r="AD480" s="188" t="n"/>
      <c r="AE480" s="188" t="n"/>
      <c r="AT480" s="184" t="inlineStr">
        <is>
          <t>VV</t>
        </is>
      </c>
      <c r="AU480" s="184" t="inlineStr">
        <is>
          <t>2</t>
        </is>
      </c>
      <c r="AV480" s="188" t="inlineStr">
        <is>
          <t>2</t>
        </is>
      </c>
      <c r="AW480" s="188" t="inlineStr">
        <is>
          <t>True</t>
        </is>
      </c>
      <c r="AX480" s="188" t="inlineStr">
        <is>
          <t>0</t>
        </is>
      </c>
      <c r="AY480" s="184" t="inlineStr">
        <is>
          <t>ROZPOCET</t>
        </is>
      </c>
    </row>
    <row r="481" customFormat="1" s="188">
      <c r="A481" s="188" t="n"/>
      <c r="B481" s="183" t="n"/>
      <c r="C481" s="188" t="n"/>
      <c r="D481" s="171" t="inlineStr">
        <is>
          <t>VV</t>
        </is>
      </c>
      <c r="E481" s="184" t="inlineStr"/>
      <c r="F481" s="185" t="inlineStr">
        <is>
          <t>-0,70*2,00</t>
        </is>
      </c>
      <c r="G481" s="188" t="n"/>
      <c r="H481" s="186" t="n">
        <v>-1.4</v>
      </c>
      <c r="I481" s="188" t="n"/>
      <c r="J481" s="188" t="n"/>
      <c r="K481" s="188" t="n"/>
      <c r="L481" s="183" t="n"/>
      <c r="M481" s="187" t="n"/>
      <c r="N481" s="188" t="n"/>
      <c r="O481" s="188" t="n"/>
      <c r="P481" s="188" t="n"/>
      <c r="Q481" s="188" t="n"/>
      <c r="R481" s="188" t="n"/>
      <c r="S481" s="188" t="n"/>
      <c r="T481" s="189" t="n"/>
      <c r="U481" s="188" t="n"/>
      <c r="V481" s="188" t="n"/>
      <c r="W481" s="188" t="n"/>
      <c r="X481" s="188" t="n"/>
      <c r="Y481" s="188" t="n"/>
      <c r="Z481" s="188" t="n"/>
      <c r="AA481" s="188" t="n"/>
      <c r="AB481" s="188" t="n"/>
      <c r="AC481" s="188" t="n"/>
      <c r="AD481" s="188" t="n"/>
      <c r="AE481" s="188" t="n"/>
      <c r="AT481" s="184" t="inlineStr">
        <is>
          <t>VV</t>
        </is>
      </c>
      <c r="AU481" s="184" t="inlineStr">
        <is>
          <t>2</t>
        </is>
      </c>
      <c r="AV481" s="188" t="inlineStr">
        <is>
          <t>2</t>
        </is>
      </c>
      <c r="AW481" s="188" t="inlineStr">
        <is>
          <t>True</t>
        </is>
      </c>
      <c r="AX481" s="188" t="inlineStr">
        <is>
          <t>0</t>
        </is>
      </c>
      <c r="AY481" s="184" t="inlineStr">
        <is>
          <t>ROZPOCET</t>
        </is>
      </c>
    </row>
    <row r="482" customFormat="1" s="181">
      <c r="A482" s="181" t="n"/>
      <c r="B482" s="177" t="n"/>
      <c r="C482" s="181" t="n"/>
      <c r="D482" s="171" t="inlineStr">
        <is>
          <t>VV</t>
        </is>
      </c>
      <c r="E482" s="178" t="inlineStr"/>
      <c r="F482" s="179" t="inlineStr">
        <is>
          <t>-,358*2,50</t>
        </is>
      </c>
      <c r="G482" s="181" t="n"/>
      <c r="H482" s="178" t="inlineStr"/>
      <c r="I482" s="181" t="n"/>
      <c r="J482" s="181" t="n"/>
      <c r="K482" s="181" t="n"/>
      <c r="L482" s="177" t="n"/>
      <c r="M482" s="180" t="n"/>
      <c r="N482" s="181" t="n"/>
      <c r="O482" s="181" t="n"/>
      <c r="P482" s="181" t="n"/>
      <c r="Q482" s="181" t="n"/>
      <c r="R482" s="181" t="n"/>
      <c r="S482" s="181" t="n"/>
      <c r="T482" s="182" t="n"/>
      <c r="U482" s="181" t="n"/>
      <c r="V482" s="181" t="n"/>
      <c r="W482" s="181" t="n"/>
      <c r="X482" s="181" t="n"/>
      <c r="Y482" s="181" t="n"/>
      <c r="Z482" s="181" t="n"/>
      <c r="AA482" s="181" t="n"/>
      <c r="AB482" s="181" t="n"/>
      <c r="AC482" s="181" t="n"/>
      <c r="AD482" s="181" t="n"/>
      <c r="AE482" s="181" t="n"/>
      <c r="AT482" s="178" t="inlineStr">
        <is>
          <t>VV</t>
        </is>
      </c>
      <c r="AU482" s="178" t="inlineStr">
        <is>
          <t>2</t>
        </is>
      </c>
      <c r="AV482" s="181" t="inlineStr">
        <is>
          <t>1</t>
        </is>
      </c>
      <c r="AW482" s="181" t="inlineStr">
        <is>
          <t>True</t>
        </is>
      </c>
      <c r="AX482" s="181" t="inlineStr">
        <is>
          <t>0</t>
        </is>
      </c>
      <c r="AY482" s="178" t="inlineStr">
        <is>
          <t>ROZPOCET</t>
        </is>
      </c>
    </row>
    <row r="483" customFormat="1" s="181">
      <c r="A483" s="181" t="n"/>
      <c r="B483" s="177" t="n"/>
      <c r="C483" s="181" t="n"/>
      <c r="D483" s="171" t="inlineStr">
        <is>
          <t>VV</t>
        </is>
      </c>
      <c r="E483" s="178" t="inlineStr"/>
      <c r="F483" s="179" t="inlineStr">
        <is>
          <t>m 1,08</t>
        </is>
      </c>
      <c r="G483" s="181" t="n"/>
      <c r="H483" s="178" t="inlineStr"/>
      <c r="I483" s="181" t="n"/>
      <c r="J483" s="181" t="n"/>
      <c r="K483" s="181" t="n"/>
      <c r="L483" s="177" t="n"/>
      <c r="M483" s="180" t="n"/>
      <c r="N483" s="181" t="n"/>
      <c r="O483" s="181" t="n"/>
      <c r="P483" s="181" t="n"/>
      <c r="Q483" s="181" t="n"/>
      <c r="R483" s="181" t="n"/>
      <c r="S483" s="181" t="n"/>
      <c r="T483" s="182" t="n"/>
      <c r="U483" s="181" t="n"/>
      <c r="V483" s="181" t="n"/>
      <c r="W483" s="181" t="n"/>
      <c r="X483" s="181" t="n"/>
      <c r="Y483" s="181" t="n"/>
      <c r="Z483" s="181" t="n"/>
      <c r="AA483" s="181" t="n"/>
      <c r="AB483" s="181" t="n"/>
      <c r="AC483" s="181" t="n"/>
      <c r="AD483" s="181" t="n"/>
      <c r="AE483" s="181" t="n"/>
      <c r="AT483" s="178" t="inlineStr">
        <is>
          <t>VV</t>
        </is>
      </c>
      <c r="AU483" s="178" t="inlineStr">
        <is>
          <t>2</t>
        </is>
      </c>
      <c r="AV483" s="181" t="inlineStr">
        <is>
          <t>1</t>
        </is>
      </c>
      <c r="AW483" s="181" t="inlineStr">
        <is>
          <t>True</t>
        </is>
      </c>
      <c r="AX483" s="181" t="inlineStr">
        <is>
          <t>0</t>
        </is>
      </c>
      <c r="AY483" s="178" t="inlineStr">
        <is>
          <t>ROZPOCET</t>
        </is>
      </c>
    </row>
    <row r="484" customFormat="1" s="188">
      <c r="A484" s="188" t="n"/>
      <c r="B484" s="183" t="n"/>
      <c r="C484" s="188" t="n"/>
      <c r="D484" s="171" t="inlineStr">
        <is>
          <t>VV</t>
        </is>
      </c>
      <c r="E484" s="184" t="inlineStr"/>
      <c r="F484" s="185" t="inlineStr">
        <is>
          <t>(3,682+1,774)*2*3,00</t>
        </is>
      </c>
      <c r="G484" s="188" t="n"/>
      <c r="H484" s="186" t="n">
        <v>32.736</v>
      </c>
      <c r="I484" s="188" t="n"/>
      <c r="J484" s="188" t="n"/>
      <c r="K484" s="188" t="n"/>
      <c r="L484" s="183" t="n"/>
      <c r="M484" s="187" t="n"/>
      <c r="N484" s="188" t="n"/>
      <c r="O484" s="188" t="n"/>
      <c r="P484" s="188" t="n"/>
      <c r="Q484" s="188" t="n"/>
      <c r="R484" s="188" t="n"/>
      <c r="S484" s="188" t="n"/>
      <c r="T484" s="189" t="n"/>
      <c r="U484" s="188" t="n"/>
      <c r="V484" s="188" t="n"/>
      <c r="W484" s="188" t="n"/>
      <c r="X484" s="188" t="n"/>
      <c r="Y484" s="188" t="n"/>
      <c r="Z484" s="188" t="n"/>
      <c r="AA484" s="188" t="n"/>
      <c r="AB484" s="188" t="n"/>
      <c r="AC484" s="188" t="n"/>
      <c r="AD484" s="188" t="n"/>
      <c r="AE484" s="188" t="n"/>
      <c r="AT484" s="184" t="inlineStr">
        <is>
          <t>VV</t>
        </is>
      </c>
      <c r="AU484" s="184" t="inlineStr">
        <is>
          <t>2</t>
        </is>
      </c>
      <c r="AV484" s="188" t="inlineStr">
        <is>
          <t>2</t>
        </is>
      </c>
      <c r="AW484" s="188" t="inlineStr">
        <is>
          <t>True</t>
        </is>
      </c>
      <c r="AX484" s="188" t="inlineStr">
        <is>
          <t>0</t>
        </is>
      </c>
      <c r="AY484" s="184" t="inlineStr">
        <is>
          <t>ROZPOCET</t>
        </is>
      </c>
    </row>
    <row r="485" customFormat="1" s="181">
      <c r="A485" s="181" t="n"/>
      <c r="B485" s="177" t="n"/>
      <c r="C485" s="181" t="n"/>
      <c r="D485" s="171" t="inlineStr">
        <is>
          <t>VV</t>
        </is>
      </c>
      <c r="E485" s="178" t="inlineStr"/>
      <c r="F485" s="179" t="inlineStr">
        <is>
          <t>odpočet</t>
        </is>
      </c>
      <c r="G485" s="181" t="n"/>
      <c r="H485" s="178" t="inlineStr"/>
      <c r="I485" s="181" t="n"/>
      <c r="J485" s="181" t="n"/>
      <c r="K485" s="181" t="n"/>
      <c r="L485" s="177" t="n"/>
      <c r="M485" s="180" t="n"/>
      <c r="N485" s="181" t="n"/>
      <c r="O485" s="181" t="n"/>
      <c r="P485" s="181" t="n"/>
      <c r="Q485" s="181" t="n"/>
      <c r="R485" s="181" t="n"/>
      <c r="S485" s="181" t="n"/>
      <c r="T485" s="182" t="n"/>
      <c r="U485" s="181" t="n"/>
      <c r="V485" s="181" t="n"/>
      <c r="W485" s="181" t="n"/>
      <c r="X485" s="181" t="n"/>
      <c r="Y485" s="181" t="n"/>
      <c r="Z485" s="181" t="n"/>
      <c r="AA485" s="181" t="n"/>
      <c r="AB485" s="181" t="n"/>
      <c r="AC485" s="181" t="n"/>
      <c r="AD485" s="181" t="n"/>
      <c r="AE485" s="181" t="n"/>
      <c r="AT485" s="178" t="inlineStr">
        <is>
          <t>VV</t>
        </is>
      </c>
      <c r="AU485" s="178" t="inlineStr">
        <is>
          <t>2</t>
        </is>
      </c>
      <c r="AV485" s="181" t="inlineStr">
        <is>
          <t>1</t>
        </is>
      </c>
      <c r="AW485" s="181" t="inlineStr">
        <is>
          <t>True</t>
        </is>
      </c>
      <c r="AX485" s="181" t="inlineStr">
        <is>
          <t>0</t>
        </is>
      </c>
      <c r="AY485" s="178" t="inlineStr">
        <is>
          <t>ROZPOCET</t>
        </is>
      </c>
    </row>
    <row r="486" customFormat="1" s="188">
      <c r="A486" s="188" t="n"/>
      <c r="B486" s="183" t="n"/>
      <c r="C486" s="188" t="n"/>
      <c r="D486" s="171" t="inlineStr">
        <is>
          <t>VV</t>
        </is>
      </c>
      <c r="E486" s="184" t="inlineStr"/>
      <c r="F486" s="185" t="inlineStr">
        <is>
          <t>-0,80*2,00</t>
        </is>
      </c>
      <c r="G486" s="188" t="n"/>
      <c r="H486" s="186" t="n">
        <v>-1.6</v>
      </c>
      <c r="I486" s="188" t="n"/>
      <c r="J486" s="188" t="n"/>
      <c r="K486" s="188" t="n"/>
      <c r="L486" s="183" t="n"/>
      <c r="M486" s="187" t="n"/>
      <c r="N486" s="188" t="n"/>
      <c r="O486" s="188" t="n"/>
      <c r="P486" s="188" t="n"/>
      <c r="Q486" s="188" t="n"/>
      <c r="R486" s="188" t="n"/>
      <c r="S486" s="188" t="n"/>
      <c r="T486" s="189" t="n"/>
      <c r="U486" s="188" t="n"/>
      <c r="V486" s="188" t="n"/>
      <c r="W486" s="188" t="n"/>
      <c r="X486" s="188" t="n"/>
      <c r="Y486" s="188" t="n"/>
      <c r="Z486" s="188" t="n"/>
      <c r="AA486" s="188" t="n"/>
      <c r="AB486" s="188" t="n"/>
      <c r="AC486" s="188" t="n"/>
      <c r="AD486" s="188" t="n"/>
      <c r="AE486" s="188" t="n"/>
      <c r="AT486" s="184" t="inlineStr">
        <is>
          <t>VV</t>
        </is>
      </c>
      <c r="AU486" s="184" t="inlineStr">
        <is>
          <t>2</t>
        </is>
      </c>
      <c r="AV486" s="188" t="inlineStr">
        <is>
          <t>2</t>
        </is>
      </c>
      <c r="AW486" s="188" t="inlineStr">
        <is>
          <t>True</t>
        </is>
      </c>
      <c r="AX486" s="188" t="inlineStr">
        <is>
          <t>0</t>
        </is>
      </c>
      <c r="AY486" s="184" t="inlineStr">
        <is>
          <t>ROZPOCET</t>
        </is>
      </c>
    </row>
    <row r="487" customFormat="1" s="188">
      <c r="A487" s="188" t="n"/>
      <c r="B487" s="183" t="n"/>
      <c r="C487" s="188" t="n"/>
      <c r="D487" s="171" t="inlineStr">
        <is>
          <t>VV</t>
        </is>
      </c>
      <c r="E487" s="184" t="inlineStr"/>
      <c r="F487" s="185" t="inlineStr">
        <is>
          <t>-0,80*1,75</t>
        </is>
      </c>
      <c r="G487" s="188" t="n"/>
      <c r="H487" s="186" t="n">
        <v>-1.4</v>
      </c>
      <c r="I487" s="188" t="n"/>
      <c r="J487" s="188" t="n"/>
      <c r="K487" s="188" t="n"/>
      <c r="L487" s="183" t="n"/>
      <c r="M487" s="187" t="n"/>
      <c r="N487" s="188" t="n"/>
      <c r="O487" s="188" t="n"/>
      <c r="P487" s="188" t="n"/>
      <c r="Q487" s="188" t="n"/>
      <c r="R487" s="188" t="n"/>
      <c r="S487" s="188" t="n"/>
      <c r="T487" s="189" t="n"/>
      <c r="U487" s="188" t="n"/>
      <c r="V487" s="188" t="n"/>
      <c r="W487" s="188" t="n"/>
      <c r="X487" s="188" t="n"/>
      <c r="Y487" s="188" t="n"/>
      <c r="Z487" s="188" t="n"/>
      <c r="AA487" s="188" t="n"/>
      <c r="AB487" s="188" t="n"/>
      <c r="AC487" s="188" t="n"/>
      <c r="AD487" s="188" t="n"/>
      <c r="AE487" s="188" t="n"/>
      <c r="AT487" s="184" t="inlineStr">
        <is>
          <t>VV</t>
        </is>
      </c>
      <c r="AU487" s="184" t="inlineStr">
        <is>
          <t>2</t>
        </is>
      </c>
      <c r="AV487" s="188" t="inlineStr">
        <is>
          <t>2</t>
        </is>
      </c>
      <c r="AW487" s="188" t="inlineStr">
        <is>
          <t>True</t>
        </is>
      </c>
      <c r="AX487" s="188" t="inlineStr">
        <is>
          <t>0</t>
        </is>
      </c>
      <c r="AY487" s="184" t="inlineStr">
        <is>
          <t>ROZPOCET</t>
        </is>
      </c>
    </row>
    <row r="488" customFormat="1" s="181">
      <c r="A488" s="181" t="n"/>
      <c r="B488" s="177" t="n"/>
      <c r="C488" s="181" t="n"/>
      <c r="D488" s="171" t="inlineStr">
        <is>
          <t>VV</t>
        </is>
      </c>
      <c r="E488" s="178" t="inlineStr"/>
      <c r="F488" s="179" t="inlineStr">
        <is>
          <t>m 1,09</t>
        </is>
      </c>
      <c r="G488" s="181" t="n"/>
      <c r="H488" s="178" t="inlineStr"/>
      <c r="I488" s="181" t="n"/>
      <c r="J488" s="181" t="n"/>
      <c r="K488" s="181" t="n"/>
      <c r="L488" s="177" t="n"/>
      <c r="M488" s="180" t="n"/>
      <c r="N488" s="181" t="n"/>
      <c r="O488" s="181" t="n"/>
      <c r="P488" s="181" t="n"/>
      <c r="Q488" s="181" t="n"/>
      <c r="R488" s="181" t="n"/>
      <c r="S488" s="181" t="n"/>
      <c r="T488" s="182" t="n"/>
      <c r="U488" s="181" t="n"/>
      <c r="V488" s="181" t="n"/>
      <c r="W488" s="181" t="n"/>
      <c r="X488" s="181" t="n"/>
      <c r="Y488" s="181" t="n"/>
      <c r="Z488" s="181" t="n"/>
      <c r="AA488" s="181" t="n"/>
      <c r="AB488" s="181" t="n"/>
      <c r="AC488" s="181" t="n"/>
      <c r="AD488" s="181" t="n"/>
      <c r="AE488" s="181" t="n"/>
      <c r="AT488" s="178" t="inlineStr">
        <is>
          <t>VV</t>
        </is>
      </c>
      <c r="AU488" s="178" t="inlineStr">
        <is>
          <t>2</t>
        </is>
      </c>
      <c r="AV488" s="181" t="inlineStr">
        <is>
          <t>1</t>
        </is>
      </c>
      <c r="AW488" s="181" t="inlineStr">
        <is>
          <t>True</t>
        </is>
      </c>
      <c r="AX488" s="181" t="inlineStr">
        <is>
          <t>0</t>
        </is>
      </c>
      <c r="AY488" s="178" t="inlineStr">
        <is>
          <t>ROZPOCET</t>
        </is>
      </c>
    </row>
    <row r="489" customFormat="1" s="188">
      <c r="A489" s="188" t="n"/>
      <c r="B489" s="183" t="n"/>
      <c r="C489" s="188" t="n"/>
      <c r="D489" s="171" t="inlineStr">
        <is>
          <t>VV</t>
        </is>
      </c>
      <c r="E489" s="184" t="inlineStr"/>
      <c r="F489" s="185" t="inlineStr">
        <is>
          <t>(4,279+4,71)*2*3,00</t>
        </is>
      </c>
      <c r="G489" s="188" t="n"/>
      <c r="H489" s="186" t="n">
        <v>53.934</v>
      </c>
      <c r="I489" s="188" t="n"/>
      <c r="J489" s="188" t="n"/>
      <c r="K489" s="188" t="n"/>
      <c r="L489" s="183" t="n"/>
      <c r="M489" s="187" t="n"/>
      <c r="N489" s="188" t="n"/>
      <c r="O489" s="188" t="n"/>
      <c r="P489" s="188" t="n"/>
      <c r="Q489" s="188" t="n"/>
      <c r="R489" s="188" t="n"/>
      <c r="S489" s="188" t="n"/>
      <c r="T489" s="189" t="n"/>
      <c r="U489" s="188" t="n"/>
      <c r="V489" s="188" t="n"/>
      <c r="W489" s="188" t="n"/>
      <c r="X489" s="188" t="n"/>
      <c r="Y489" s="188" t="n"/>
      <c r="Z489" s="188" t="n"/>
      <c r="AA489" s="188" t="n"/>
      <c r="AB489" s="188" t="n"/>
      <c r="AC489" s="188" t="n"/>
      <c r="AD489" s="188" t="n"/>
      <c r="AE489" s="188" t="n"/>
      <c r="AT489" s="184" t="inlineStr">
        <is>
          <t>VV</t>
        </is>
      </c>
      <c r="AU489" s="184" t="inlineStr">
        <is>
          <t>2</t>
        </is>
      </c>
      <c r="AV489" s="188" t="inlineStr">
        <is>
          <t>2</t>
        </is>
      </c>
      <c r="AW489" s="188" t="inlineStr">
        <is>
          <t>True</t>
        </is>
      </c>
      <c r="AX489" s="188" t="inlineStr">
        <is>
          <t>0</t>
        </is>
      </c>
      <c r="AY489" s="184" t="inlineStr">
        <is>
          <t>ROZPOCET</t>
        </is>
      </c>
    </row>
    <row r="490" customFormat="1" s="181">
      <c r="A490" s="181" t="n"/>
      <c r="B490" s="177" t="n"/>
      <c r="C490" s="181" t="n"/>
      <c r="D490" s="171" t="inlineStr">
        <is>
          <t>VV</t>
        </is>
      </c>
      <c r="E490" s="178" t="inlineStr"/>
      <c r="F490" s="179" t="inlineStr">
        <is>
          <t>odpočet</t>
        </is>
      </c>
      <c r="G490" s="181" t="n"/>
      <c r="H490" s="178" t="inlineStr"/>
      <c r="I490" s="181" t="n"/>
      <c r="J490" s="181" t="n"/>
      <c r="K490" s="181" t="n"/>
      <c r="L490" s="177" t="n"/>
      <c r="M490" s="180" t="n"/>
      <c r="N490" s="181" t="n"/>
      <c r="O490" s="181" t="n"/>
      <c r="P490" s="181" t="n"/>
      <c r="Q490" s="181" t="n"/>
      <c r="R490" s="181" t="n"/>
      <c r="S490" s="181" t="n"/>
      <c r="T490" s="182" t="n"/>
      <c r="U490" s="181" t="n"/>
      <c r="V490" s="181" t="n"/>
      <c r="W490" s="181" t="n"/>
      <c r="X490" s="181" t="n"/>
      <c r="Y490" s="181" t="n"/>
      <c r="Z490" s="181" t="n"/>
      <c r="AA490" s="181" t="n"/>
      <c r="AB490" s="181" t="n"/>
      <c r="AC490" s="181" t="n"/>
      <c r="AD490" s="181" t="n"/>
      <c r="AE490" s="181" t="n"/>
      <c r="AT490" s="178" t="inlineStr">
        <is>
          <t>VV</t>
        </is>
      </c>
      <c r="AU490" s="178" t="inlineStr">
        <is>
          <t>2</t>
        </is>
      </c>
      <c r="AV490" s="181" t="inlineStr">
        <is>
          <t>1</t>
        </is>
      </c>
      <c r="AW490" s="181" t="inlineStr">
        <is>
          <t>True</t>
        </is>
      </c>
      <c r="AX490" s="181" t="inlineStr">
        <is>
          <t>0</t>
        </is>
      </c>
      <c r="AY490" s="178" t="inlineStr">
        <is>
          <t>ROZPOCET</t>
        </is>
      </c>
    </row>
    <row r="491" customFormat="1" s="188">
      <c r="A491" s="188" t="n"/>
      <c r="B491" s="183" t="n"/>
      <c r="C491" s="188" t="n"/>
      <c r="D491" s="171" t="inlineStr">
        <is>
          <t>VV</t>
        </is>
      </c>
      <c r="E491" s="184" t="inlineStr"/>
      <c r="F491" s="185" t="inlineStr">
        <is>
          <t>-0,80*2,00</t>
        </is>
      </c>
      <c r="G491" s="188" t="n"/>
      <c r="H491" s="186" t="n">
        <v>-1.6</v>
      </c>
      <c r="I491" s="188" t="n"/>
      <c r="J491" s="188" t="n"/>
      <c r="K491" s="188" t="n"/>
      <c r="L491" s="183" t="n"/>
      <c r="M491" s="187" t="n"/>
      <c r="N491" s="188" t="n"/>
      <c r="O491" s="188" t="n"/>
      <c r="P491" s="188" t="n"/>
      <c r="Q491" s="188" t="n"/>
      <c r="R491" s="188" t="n"/>
      <c r="S491" s="188" t="n"/>
      <c r="T491" s="189" t="n"/>
      <c r="U491" s="188" t="n"/>
      <c r="V491" s="188" t="n"/>
      <c r="W491" s="188" t="n"/>
      <c r="X491" s="188" t="n"/>
      <c r="Y491" s="188" t="n"/>
      <c r="Z491" s="188" t="n"/>
      <c r="AA491" s="188" t="n"/>
      <c r="AB491" s="188" t="n"/>
      <c r="AC491" s="188" t="n"/>
      <c r="AD491" s="188" t="n"/>
      <c r="AE491" s="188" t="n"/>
      <c r="AT491" s="184" t="inlineStr">
        <is>
          <t>VV</t>
        </is>
      </c>
      <c r="AU491" s="184" t="inlineStr">
        <is>
          <t>2</t>
        </is>
      </c>
      <c r="AV491" s="188" t="inlineStr">
        <is>
          <t>2</t>
        </is>
      </c>
      <c r="AW491" s="188" t="inlineStr">
        <is>
          <t>True</t>
        </is>
      </c>
      <c r="AX491" s="188" t="inlineStr">
        <is>
          <t>0</t>
        </is>
      </c>
      <c r="AY491" s="184" t="inlineStr">
        <is>
          <t>ROZPOCET</t>
        </is>
      </c>
    </row>
    <row r="492" customFormat="1" s="188">
      <c r="A492" s="188" t="n"/>
      <c r="B492" s="183" t="n"/>
      <c r="C492" s="188" t="n"/>
      <c r="D492" s="171" t="inlineStr">
        <is>
          <t>VV</t>
        </is>
      </c>
      <c r="E492" s="184" t="inlineStr"/>
      <c r="F492" s="185" t="inlineStr">
        <is>
          <t>-0,80*1,50*3</t>
        </is>
      </c>
      <c r="G492" s="188" t="n"/>
      <c r="H492" s="186" t="n">
        <v>-3.6</v>
      </c>
      <c r="I492" s="188" t="n"/>
      <c r="J492" s="188" t="n"/>
      <c r="K492" s="188" t="n"/>
      <c r="L492" s="183" t="n"/>
      <c r="M492" s="187" t="n"/>
      <c r="N492" s="188" t="n"/>
      <c r="O492" s="188" t="n"/>
      <c r="P492" s="188" t="n"/>
      <c r="Q492" s="188" t="n"/>
      <c r="R492" s="188" t="n"/>
      <c r="S492" s="188" t="n"/>
      <c r="T492" s="189" t="n"/>
      <c r="U492" s="188" t="n"/>
      <c r="V492" s="188" t="n"/>
      <c r="W492" s="188" t="n"/>
      <c r="X492" s="188" t="n"/>
      <c r="Y492" s="188" t="n"/>
      <c r="Z492" s="188" t="n"/>
      <c r="AA492" s="188" t="n"/>
      <c r="AB492" s="188" t="n"/>
      <c r="AC492" s="188" t="n"/>
      <c r="AD492" s="188" t="n"/>
      <c r="AE492" s="188" t="n"/>
      <c r="AT492" s="184" t="inlineStr">
        <is>
          <t>VV</t>
        </is>
      </c>
      <c r="AU492" s="184" t="inlineStr">
        <is>
          <t>2</t>
        </is>
      </c>
      <c r="AV492" s="188" t="inlineStr">
        <is>
          <t>2</t>
        </is>
      </c>
      <c r="AW492" s="188" t="inlineStr">
        <is>
          <t>True</t>
        </is>
      </c>
      <c r="AX492" s="188" t="inlineStr">
        <is>
          <t>0</t>
        </is>
      </c>
      <c r="AY492" s="184" t="inlineStr">
        <is>
          <t>ROZPOCET</t>
        </is>
      </c>
    </row>
    <row r="493" customFormat="1" s="181">
      <c r="A493" s="181" t="n"/>
      <c r="B493" s="177" t="n"/>
      <c r="C493" s="181" t="n"/>
      <c r="D493" s="171" t="inlineStr">
        <is>
          <t>VV</t>
        </is>
      </c>
      <c r="E493" s="178" t="inlineStr"/>
      <c r="F493" s="179" t="inlineStr">
        <is>
          <t>m 1,09</t>
        </is>
      </c>
      <c r="G493" s="181" t="n"/>
      <c r="H493" s="178" t="inlineStr"/>
      <c r="I493" s="181" t="n"/>
      <c r="J493" s="181" t="n"/>
      <c r="K493" s="181" t="n"/>
      <c r="L493" s="177" t="n"/>
      <c r="M493" s="180" t="n"/>
      <c r="N493" s="181" t="n"/>
      <c r="O493" s="181" t="n"/>
      <c r="P493" s="181" t="n"/>
      <c r="Q493" s="181" t="n"/>
      <c r="R493" s="181" t="n"/>
      <c r="S493" s="181" t="n"/>
      <c r="T493" s="182" t="n"/>
      <c r="U493" s="181" t="n"/>
      <c r="V493" s="181" t="n"/>
      <c r="W493" s="181" t="n"/>
      <c r="X493" s="181" t="n"/>
      <c r="Y493" s="181" t="n"/>
      <c r="Z493" s="181" t="n"/>
      <c r="AA493" s="181" t="n"/>
      <c r="AB493" s="181" t="n"/>
      <c r="AC493" s="181" t="n"/>
      <c r="AD493" s="181" t="n"/>
      <c r="AE493" s="181" t="n"/>
      <c r="AT493" s="178" t="inlineStr">
        <is>
          <t>VV</t>
        </is>
      </c>
      <c r="AU493" s="178" t="inlineStr">
        <is>
          <t>2</t>
        </is>
      </c>
      <c r="AV493" s="181" t="inlineStr">
        <is>
          <t>1</t>
        </is>
      </c>
      <c r="AW493" s="181" t="inlineStr">
        <is>
          <t>True</t>
        </is>
      </c>
      <c r="AX493" s="181" t="inlineStr">
        <is>
          <t>0</t>
        </is>
      </c>
      <c r="AY493" s="178" t="inlineStr">
        <is>
          <t>ROZPOCET</t>
        </is>
      </c>
    </row>
    <row r="494" customFormat="1" s="188">
      <c r="A494" s="188" t="n"/>
      <c r="B494" s="183" t="n"/>
      <c r="C494" s="188" t="n"/>
      <c r="D494" s="171" t="inlineStr">
        <is>
          <t>VV</t>
        </is>
      </c>
      <c r="E494" s="184" t="inlineStr"/>
      <c r="F494" s="185" t="inlineStr">
        <is>
          <t>(4,33+2,051+0,15)*2*3,00</t>
        </is>
      </c>
      <c r="G494" s="188" t="n"/>
      <c r="H494" s="186" t="n">
        <v>39.186</v>
      </c>
      <c r="I494" s="188" t="n"/>
      <c r="J494" s="188" t="n"/>
      <c r="K494" s="188" t="n"/>
      <c r="L494" s="183" t="n"/>
      <c r="M494" s="187" t="n"/>
      <c r="N494" s="188" t="n"/>
      <c r="O494" s="188" t="n"/>
      <c r="P494" s="188" t="n"/>
      <c r="Q494" s="188" t="n"/>
      <c r="R494" s="188" t="n"/>
      <c r="S494" s="188" t="n"/>
      <c r="T494" s="189" t="n"/>
      <c r="U494" s="188" t="n"/>
      <c r="V494" s="188" t="n"/>
      <c r="W494" s="188" t="n"/>
      <c r="X494" s="188" t="n"/>
      <c r="Y494" s="188" t="n"/>
      <c r="Z494" s="188" t="n"/>
      <c r="AA494" s="188" t="n"/>
      <c r="AB494" s="188" t="n"/>
      <c r="AC494" s="188" t="n"/>
      <c r="AD494" s="188" t="n"/>
      <c r="AE494" s="188" t="n"/>
      <c r="AT494" s="184" t="inlineStr">
        <is>
          <t>VV</t>
        </is>
      </c>
      <c r="AU494" s="184" t="inlineStr">
        <is>
          <t>2</t>
        </is>
      </c>
      <c r="AV494" s="188" t="inlineStr">
        <is>
          <t>2</t>
        </is>
      </c>
      <c r="AW494" s="188" t="inlineStr">
        <is>
          <t>True</t>
        </is>
      </c>
      <c r="AX494" s="188" t="inlineStr">
        <is>
          <t>0</t>
        </is>
      </c>
      <c r="AY494" s="184" t="inlineStr">
        <is>
          <t>ROZPOCET</t>
        </is>
      </c>
    </row>
    <row r="495" customFormat="1" s="181">
      <c r="A495" s="181" t="n"/>
      <c r="B495" s="177" t="n"/>
      <c r="C495" s="181" t="n"/>
      <c r="D495" s="171" t="inlineStr">
        <is>
          <t>VV</t>
        </is>
      </c>
      <c r="E495" s="178" t="inlineStr"/>
      <c r="F495" s="179" t="inlineStr">
        <is>
          <t>odpočet</t>
        </is>
      </c>
      <c r="G495" s="181" t="n"/>
      <c r="H495" s="178" t="inlineStr"/>
      <c r="I495" s="181" t="n"/>
      <c r="J495" s="181" t="n"/>
      <c r="K495" s="181" t="n"/>
      <c r="L495" s="177" t="n"/>
      <c r="M495" s="180" t="n"/>
      <c r="N495" s="181" t="n"/>
      <c r="O495" s="181" t="n"/>
      <c r="P495" s="181" t="n"/>
      <c r="Q495" s="181" t="n"/>
      <c r="R495" s="181" t="n"/>
      <c r="S495" s="181" t="n"/>
      <c r="T495" s="182" t="n"/>
      <c r="U495" s="181" t="n"/>
      <c r="V495" s="181" t="n"/>
      <c r="W495" s="181" t="n"/>
      <c r="X495" s="181" t="n"/>
      <c r="Y495" s="181" t="n"/>
      <c r="Z495" s="181" t="n"/>
      <c r="AA495" s="181" t="n"/>
      <c r="AB495" s="181" t="n"/>
      <c r="AC495" s="181" t="n"/>
      <c r="AD495" s="181" t="n"/>
      <c r="AE495" s="181" t="n"/>
      <c r="AT495" s="178" t="inlineStr">
        <is>
          <t>VV</t>
        </is>
      </c>
      <c r="AU495" s="178" t="inlineStr">
        <is>
          <t>2</t>
        </is>
      </c>
      <c r="AV495" s="181" t="inlineStr">
        <is>
          <t>1</t>
        </is>
      </c>
      <c r="AW495" s="181" t="inlineStr">
        <is>
          <t>True</t>
        </is>
      </c>
      <c r="AX495" s="181" t="inlineStr">
        <is>
          <t>0</t>
        </is>
      </c>
      <c r="AY495" s="178" t="inlineStr">
        <is>
          <t>ROZPOCET</t>
        </is>
      </c>
    </row>
    <row r="496" customFormat="1" s="188">
      <c r="A496" s="188" t="n"/>
      <c r="B496" s="183" t="n"/>
      <c r="C496" s="188" t="n"/>
      <c r="D496" s="171" t="inlineStr">
        <is>
          <t>VV</t>
        </is>
      </c>
      <c r="E496" s="184" t="inlineStr"/>
      <c r="F496" s="185" t="inlineStr">
        <is>
          <t>-0,80*2,00</t>
        </is>
      </c>
      <c r="G496" s="188" t="n"/>
      <c r="H496" s="186" t="n">
        <v>-1.6</v>
      </c>
      <c r="I496" s="188" t="n"/>
      <c r="J496" s="188" t="n"/>
      <c r="K496" s="188" t="n"/>
      <c r="L496" s="183" t="n"/>
      <c r="M496" s="187" t="n"/>
      <c r="N496" s="188" t="n"/>
      <c r="O496" s="188" t="n"/>
      <c r="P496" s="188" t="n"/>
      <c r="Q496" s="188" t="n"/>
      <c r="R496" s="188" t="n"/>
      <c r="S496" s="188" t="n"/>
      <c r="T496" s="189" t="n"/>
      <c r="U496" s="188" t="n"/>
      <c r="V496" s="188" t="n"/>
      <c r="W496" s="188" t="n"/>
      <c r="X496" s="188" t="n"/>
      <c r="Y496" s="188" t="n"/>
      <c r="Z496" s="188" t="n"/>
      <c r="AA496" s="188" t="n"/>
      <c r="AB496" s="188" t="n"/>
      <c r="AC496" s="188" t="n"/>
      <c r="AD496" s="188" t="n"/>
      <c r="AE496" s="188" t="n"/>
      <c r="AT496" s="184" t="inlineStr">
        <is>
          <t>VV</t>
        </is>
      </c>
      <c r="AU496" s="184" t="inlineStr">
        <is>
          <t>2</t>
        </is>
      </c>
      <c r="AV496" s="188" t="inlineStr">
        <is>
          <t>2</t>
        </is>
      </c>
      <c r="AW496" s="188" t="inlineStr">
        <is>
          <t>True</t>
        </is>
      </c>
      <c r="AX496" s="188" t="inlineStr">
        <is>
          <t>0</t>
        </is>
      </c>
      <c r="AY496" s="184" t="inlineStr">
        <is>
          <t>ROZPOCET</t>
        </is>
      </c>
    </row>
    <row r="497" customFormat="1" s="188">
      <c r="A497" s="188" t="n"/>
      <c r="B497" s="183" t="n"/>
      <c r="C497" s="188" t="n"/>
      <c r="D497" s="171" t="inlineStr">
        <is>
          <t>VV</t>
        </is>
      </c>
      <c r="E497" s="184" t="inlineStr"/>
      <c r="F497" s="185" t="inlineStr">
        <is>
          <t>-0,80*1,50</t>
        </is>
      </c>
      <c r="G497" s="188" t="n"/>
      <c r="H497" s="186" t="n">
        <v>-1.2</v>
      </c>
      <c r="I497" s="188" t="n"/>
      <c r="J497" s="188" t="n"/>
      <c r="K497" s="188" t="n"/>
      <c r="L497" s="183" t="n"/>
      <c r="M497" s="187" t="n"/>
      <c r="N497" s="188" t="n"/>
      <c r="O497" s="188" t="n"/>
      <c r="P497" s="188" t="n"/>
      <c r="Q497" s="188" t="n"/>
      <c r="R497" s="188" t="n"/>
      <c r="S497" s="188" t="n"/>
      <c r="T497" s="189" t="n"/>
      <c r="U497" s="188" t="n"/>
      <c r="V497" s="188" t="n"/>
      <c r="W497" s="188" t="n"/>
      <c r="X497" s="188" t="n"/>
      <c r="Y497" s="188" t="n"/>
      <c r="Z497" s="188" t="n"/>
      <c r="AA497" s="188" t="n"/>
      <c r="AB497" s="188" t="n"/>
      <c r="AC497" s="188" t="n"/>
      <c r="AD497" s="188" t="n"/>
      <c r="AE497" s="188" t="n"/>
      <c r="AT497" s="184" t="inlineStr">
        <is>
          <t>VV</t>
        </is>
      </c>
      <c r="AU497" s="184" t="inlineStr">
        <is>
          <t>2</t>
        </is>
      </c>
      <c r="AV497" s="188" t="inlineStr">
        <is>
          <t>2</t>
        </is>
      </c>
      <c r="AW497" s="188" t="inlineStr">
        <is>
          <t>True</t>
        </is>
      </c>
      <c r="AX497" s="188" t="inlineStr">
        <is>
          <t>0</t>
        </is>
      </c>
      <c r="AY497" s="184" t="inlineStr">
        <is>
          <t>ROZPOCET</t>
        </is>
      </c>
    </row>
    <row r="498" customFormat="1" s="181">
      <c r="A498" s="181" t="n"/>
      <c r="B498" s="177" t="n"/>
      <c r="C498" s="181" t="n"/>
      <c r="D498" s="171" t="inlineStr">
        <is>
          <t>VV</t>
        </is>
      </c>
      <c r="E498" s="178" t="inlineStr"/>
      <c r="F498" s="179" t="inlineStr">
        <is>
          <t>m 1,11</t>
        </is>
      </c>
      <c r="G498" s="181" t="n"/>
      <c r="H498" s="178" t="inlineStr"/>
      <c r="I498" s="181" t="n"/>
      <c r="J498" s="181" t="n"/>
      <c r="K498" s="181" t="n"/>
      <c r="L498" s="177" t="n"/>
      <c r="M498" s="180" t="n"/>
      <c r="N498" s="181" t="n"/>
      <c r="O498" s="181" t="n"/>
      <c r="P498" s="181" t="n"/>
      <c r="Q498" s="181" t="n"/>
      <c r="R498" s="181" t="n"/>
      <c r="S498" s="181" t="n"/>
      <c r="T498" s="182" t="n"/>
      <c r="U498" s="181" t="n"/>
      <c r="V498" s="181" t="n"/>
      <c r="W498" s="181" t="n"/>
      <c r="X498" s="181" t="n"/>
      <c r="Y498" s="181" t="n"/>
      <c r="Z498" s="181" t="n"/>
      <c r="AA498" s="181" t="n"/>
      <c r="AB498" s="181" t="n"/>
      <c r="AC498" s="181" t="n"/>
      <c r="AD498" s="181" t="n"/>
      <c r="AE498" s="181" t="n"/>
      <c r="AT498" s="178" t="inlineStr">
        <is>
          <t>VV</t>
        </is>
      </c>
      <c r="AU498" s="178" t="inlineStr">
        <is>
          <t>2</t>
        </is>
      </c>
      <c r="AV498" s="181" t="inlineStr">
        <is>
          <t>1</t>
        </is>
      </c>
      <c r="AW498" s="181" t="inlineStr">
        <is>
          <t>True</t>
        </is>
      </c>
      <c r="AX498" s="181" t="inlineStr">
        <is>
          <t>0</t>
        </is>
      </c>
      <c r="AY498" s="178" t="inlineStr">
        <is>
          <t>ROZPOCET</t>
        </is>
      </c>
    </row>
    <row r="499" customFormat="1" s="188">
      <c r="A499" s="188" t="n"/>
      <c r="B499" s="183" t="n"/>
      <c r="C499" s="188" t="n"/>
      <c r="D499" s="171" t="inlineStr">
        <is>
          <t>VV</t>
        </is>
      </c>
      <c r="E499" s="184" t="inlineStr"/>
      <c r="F499" s="185" t="inlineStr">
        <is>
          <t>(6,193+5,426)*2*3,00</t>
        </is>
      </c>
      <c r="G499" s="188" t="n"/>
      <c r="H499" s="186" t="n">
        <v>69.714</v>
      </c>
      <c r="I499" s="188" t="n"/>
      <c r="J499" s="188" t="n"/>
      <c r="K499" s="188" t="n"/>
      <c r="L499" s="183" t="n"/>
      <c r="M499" s="187" t="n"/>
      <c r="N499" s="188" t="n"/>
      <c r="O499" s="188" t="n"/>
      <c r="P499" s="188" t="n"/>
      <c r="Q499" s="188" t="n"/>
      <c r="R499" s="188" t="n"/>
      <c r="S499" s="188" t="n"/>
      <c r="T499" s="189" t="n"/>
      <c r="U499" s="188" t="n"/>
      <c r="V499" s="188" t="n"/>
      <c r="W499" s="188" t="n"/>
      <c r="X499" s="188" t="n"/>
      <c r="Y499" s="188" t="n"/>
      <c r="Z499" s="188" t="n"/>
      <c r="AA499" s="188" t="n"/>
      <c r="AB499" s="188" t="n"/>
      <c r="AC499" s="188" t="n"/>
      <c r="AD499" s="188" t="n"/>
      <c r="AE499" s="188" t="n"/>
      <c r="AT499" s="184" t="inlineStr">
        <is>
          <t>VV</t>
        </is>
      </c>
      <c r="AU499" s="184" t="inlineStr">
        <is>
          <t>2</t>
        </is>
      </c>
      <c r="AV499" s="188" t="inlineStr">
        <is>
          <t>2</t>
        </is>
      </c>
      <c r="AW499" s="188" t="inlineStr">
        <is>
          <t>True</t>
        </is>
      </c>
      <c r="AX499" s="188" t="inlineStr">
        <is>
          <t>0</t>
        </is>
      </c>
      <c r="AY499" s="184" t="inlineStr">
        <is>
          <t>ROZPOCET</t>
        </is>
      </c>
    </row>
    <row r="500" customFormat="1" s="181">
      <c r="A500" s="181" t="n"/>
      <c r="B500" s="177" t="n"/>
      <c r="C500" s="181" t="n"/>
      <c r="D500" s="171" t="inlineStr">
        <is>
          <t>VV</t>
        </is>
      </c>
      <c r="E500" s="178" t="inlineStr"/>
      <c r="F500" s="179" t="inlineStr">
        <is>
          <t>odpočet</t>
        </is>
      </c>
      <c r="G500" s="181" t="n"/>
      <c r="H500" s="178" t="inlineStr"/>
      <c r="I500" s="181" t="n"/>
      <c r="J500" s="181" t="n"/>
      <c r="K500" s="181" t="n"/>
      <c r="L500" s="177" t="n"/>
      <c r="M500" s="180" t="n"/>
      <c r="N500" s="181" t="n"/>
      <c r="O500" s="181" t="n"/>
      <c r="P500" s="181" t="n"/>
      <c r="Q500" s="181" t="n"/>
      <c r="R500" s="181" t="n"/>
      <c r="S500" s="181" t="n"/>
      <c r="T500" s="182" t="n"/>
      <c r="U500" s="181" t="n"/>
      <c r="V500" s="181" t="n"/>
      <c r="W500" s="181" t="n"/>
      <c r="X500" s="181" t="n"/>
      <c r="Y500" s="181" t="n"/>
      <c r="Z500" s="181" t="n"/>
      <c r="AA500" s="181" t="n"/>
      <c r="AB500" s="181" t="n"/>
      <c r="AC500" s="181" t="n"/>
      <c r="AD500" s="181" t="n"/>
      <c r="AE500" s="181" t="n"/>
      <c r="AT500" s="178" t="inlineStr">
        <is>
          <t>VV</t>
        </is>
      </c>
      <c r="AU500" s="178" t="inlineStr">
        <is>
          <t>2</t>
        </is>
      </c>
      <c r="AV500" s="181" t="inlineStr">
        <is>
          <t>1</t>
        </is>
      </c>
      <c r="AW500" s="181" t="inlineStr">
        <is>
          <t>True</t>
        </is>
      </c>
      <c r="AX500" s="181" t="inlineStr">
        <is>
          <t>0</t>
        </is>
      </c>
      <c r="AY500" s="178" t="inlineStr">
        <is>
          <t>ROZPOCET</t>
        </is>
      </c>
    </row>
    <row r="501" customFormat="1" s="188">
      <c r="A501" s="188" t="n"/>
      <c r="B501" s="183" t="n"/>
      <c r="C501" s="188" t="n"/>
      <c r="D501" s="171" t="inlineStr">
        <is>
          <t>VV</t>
        </is>
      </c>
      <c r="E501" s="184" t="inlineStr"/>
      <c r="F501" s="185" t="inlineStr">
        <is>
          <t>-0,80*2,00</t>
        </is>
      </c>
      <c r="G501" s="188" t="n"/>
      <c r="H501" s="186" t="n">
        <v>-1.6</v>
      </c>
      <c r="I501" s="188" t="n"/>
      <c r="J501" s="188" t="n"/>
      <c r="K501" s="188" t="n"/>
      <c r="L501" s="183" t="n"/>
      <c r="M501" s="187" t="n"/>
      <c r="N501" s="188" t="n"/>
      <c r="O501" s="188" t="n"/>
      <c r="P501" s="188" t="n"/>
      <c r="Q501" s="188" t="n"/>
      <c r="R501" s="188" t="n"/>
      <c r="S501" s="188" t="n"/>
      <c r="T501" s="189" t="n"/>
      <c r="U501" s="188" t="n"/>
      <c r="V501" s="188" t="n"/>
      <c r="W501" s="188" t="n"/>
      <c r="X501" s="188" t="n"/>
      <c r="Y501" s="188" t="n"/>
      <c r="Z501" s="188" t="n"/>
      <c r="AA501" s="188" t="n"/>
      <c r="AB501" s="188" t="n"/>
      <c r="AC501" s="188" t="n"/>
      <c r="AD501" s="188" t="n"/>
      <c r="AE501" s="188" t="n"/>
      <c r="AT501" s="184" t="inlineStr">
        <is>
          <t>VV</t>
        </is>
      </c>
      <c r="AU501" s="184" t="inlineStr">
        <is>
          <t>2</t>
        </is>
      </c>
      <c r="AV501" s="188" t="inlineStr">
        <is>
          <t>2</t>
        </is>
      </c>
      <c r="AW501" s="188" t="inlineStr">
        <is>
          <t>True</t>
        </is>
      </c>
      <c r="AX501" s="188" t="inlineStr">
        <is>
          <t>0</t>
        </is>
      </c>
      <c r="AY501" s="184" t="inlineStr">
        <is>
          <t>ROZPOCET</t>
        </is>
      </c>
    </row>
    <row r="502" customFormat="1" s="188">
      <c r="A502" s="188" t="n"/>
      <c r="B502" s="183" t="n"/>
      <c r="C502" s="188" t="n"/>
      <c r="D502" s="171" t="inlineStr">
        <is>
          <t>VV</t>
        </is>
      </c>
      <c r="E502" s="184" t="inlineStr"/>
      <c r="F502" s="185" t="inlineStr">
        <is>
          <t>-0,85*1,50*3</t>
        </is>
      </c>
      <c r="G502" s="188" t="n"/>
      <c r="H502" s="186" t="n">
        <v>-3.825</v>
      </c>
      <c r="I502" s="188" t="n"/>
      <c r="J502" s="188" t="n"/>
      <c r="K502" s="188" t="n"/>
      <c r="L502" s="183" t="n"/>
      <c r="M502" s="187" t="n"/>
      <c r="N502" s="188" t="n"/>
      <c r="O502" s="188" t="n"/>
      <c r="P502" s="188" t="n"/>
      <c r="Q502" s="188" t="n"/>
      <c r="R502" s="188" t="n"/>
      <c r="S502" s="188" t="n"/>
      <c r="T502" s="189" t="n"/>
      <c r="U502" s="188" t="n"/>
      <c r="V502" s="188" t="n"/>
      <c r="W502" s="188" t="n"/>
      <c r="X502" s="188" t="n"/>
      <c r="Y502" s="188" t="n"/>
      <c r="Z502" s="188" t="n"/>
      <c r="AA502" s="188" t="n"/>
      <c r="AB502" s="188" t="n"/>
      <c r="AC502" s="188" t="n"/>
      <c r="AD502" s="188" t="n"/>
      <c r="AE502" s="188" t="n"/>
      <c r="AT502" s="184" t="inlineStr">
        <is>
          <t>VV</t>
        </is>
      </c>
      <c r="AU502" s="184" t="inlineStr">
        <is>
          <t>2</t>
        </is>
      </c>
      <c r="AV502" s="188" t="inlineStr">
        <is>
          <t>2</t>
        </is>
      </c>
      <c r="AW502" s="188" t="inlineStr">
        <is>
          <t>True</t>
        </is>
      </c>
      <c r="AX502" s="188" t="inlineStr">
        <is>
          <t>0</t>
        </is>
      </c>
      <c r="AY502" s="184" t="inlineStr">
        <is>
          <t>ROZPOCET</t>
        </is>
      </c>
    </row>
    <row r="503" customFormat="1" s="181">
      <c r="A503" s="181" t="n"/>
      <c r="B503" s="177" t="n"/>
      <c r="C503" s="181" t="n"/>
      <c r="D503" s="171" t="inlineStr">
        <is>
          <t>VV</t>
        </is>
      </c>
      <c r="E503" s="178" t="inlineStr"/>
      <c r="F503" s="179" t="inlineStr">
        <is>
          <t>m 1,12</t>
        </is>
      </c>
      <c r="G503" s="181" t="n"/>
      <c r="H503" s="178" t="inlineStr"/>
      <c r="I503" s="181" t="n"/>
      <c r="J503" s="181" t="n"/>
      <c r="K503" s="181" t="n"/>
      <c r="L503" s="177" t="n"/>
      <c r="M503" s="180" t="n"/>
      <c r="N503" s="181" t="n"/>
      <c r="O503" s="181" t="n"/>
      <c r="P503" s="181" t="n"/>
      <c r="Q503" s="181" t="n"/>
      <c r="R503" s="181" t="n"/>
      <c r="S503" s="181" t="n"/>
      <c r="T503" s="182" t="n"/>
      <c r="U503" s="181" t="n"/>
      <c r="V503" s="181" t="n"/>
      <c r="W503" s="181" t="n"/>
      <c r="X503" s="181" t="n"/>
      <c r="Y503" s="181" t="n"/>
      <c r="Z503" s="181" t="n"/>
      <c r="AA503" s="181" t="n"/>
      <c r="AB503" s="181" t="n"/>
      <c r="AC503" s="181" t="n"/>
      <c r="AD503" s="181" t="n"/>
      <c r="AE503" s="181" t="n"/>
      <c r="AT503" s="178" t="inlineStr">
        <is>
          <t>VV</t>
        </is>
      </c>
      <c r="AU503" s="178" t="inlineStr">
        <is>
          <t>2</t>
        </is>
      </c>
      <c r="AV503" s="181" t="inlineStr">
        <is>
          <t>1</t>
        </is>
      </c>
      <c r="AW503" s="181" t="inlineStr">
        <is>
          <t>True</t>
        </is>
      </c>
      <c r="AX503" s="181" t="inlineStr">
        <is>
          <t>0</t>
        </is>
      </c>
      <c r="AY503" s="178" t="inlineStr">
        <is>
          <t>ROZPOCET</t>
        </is>
      </c>
    </row>
    <row r="504" customFormat="1" s="188">
      <c r="A504" s="188" t="n"/>
      <c r="B504" s="183" t="n"/>
      <c r="C504" s="188" t="n"/>
      <c r="D504" s="171" t="inlineStr">
        <is>
          <t>VV</t>
        </is>
      </c>
      <c r="E504" s="184" t="inlineStr"/>
      <c r="F504" s="185" t="inlineStr">
        <is>
          <t>(1,554+3,207+1,614+1,38+0,423+0,531+0,80)*2*3,00</t>
        </is>
      </c>
      <c r="G504" s="188" t="n"/>
      <c r="H504" s="186" t="n">
        <v>57.054</v>
      </c>
      <c r="I504" s="188" t="n"/>
      <c r="J504" s="188" t="n"/>
      <c r="K504" s="188" t="n"/>
      <c r="L504" s="183" t="n"/>
      <c r="M504" s="187" t="n"/>
      <c r="N504" s="188" t="n"/>
      <c r="O504" s="188" t="n"/>
      <c r="P504" s="188" t="n"/>
      <c r="Q504" s="188" t="n"/>
      <c r="R504" s="188" t="n"/>
      <c r="S504" s="188" t="n"/>
      <c r="T504" s="189" t="n"/>
      <c r="U504" s="188" t="n"/>
      <c r="V504" s="188" t="n"/>
      <c r="W504" s="188" t="n"/>
      <c r="X504" s="188" t="n"/>
      <c r="Y504" s="188" t="n"/>
      <c r="Z504" s="188" t="n"/>
      <c r="AA504" s="188" t="n"/>
      <c r="AB504" s="188" t="n"/>
      <c r="AC504" s="188" t="n"/>
      <c r="AD504" s="188" t="n"/>
      <c r="AE504" s="188" t="n"/>
      <c r="AT504" s="184" t="inlineStr">
        <is>
          <t>VV</t>
        </is>
      </c>
      <c r="AU504" s="184" t="inlineStr">
        <is>
          <t>2</t>
        </is>
      </c>
      <c r="AV504" s="188" t="inlineStr">
        <is>
          <t>2</t>
        </is>
      </c>
      <c r="AW504" s="188" t="inlineStr">
        <is>
          <t>True</t>
        </is>
      </c>
      <c r="AX504" s="188" t="inlineStr">
        <is>
          <t>0</t>
        </is>
      </c>
      <c r="AY504" s="184" t="inlineStr">
        <is>
          <t>ROZPOCET</t>
        </is>
      </c>
    </row>
    <row r="505" customFormat="1" s="181">
      <c r="A505" s="181" t="n"/>
      <c r="B505" s="177" t="n"/>
      <c r="C505" s="181" t="n"/>
      <c r="D505" s="171" t="inlineStr">
        <is>
          <t>VV</t>
        </is>
      </c>
      <c r="E505" s="178" t="inlineStr"/>
      <c r="F505" s="179" t="inlineStr">
        <is>
          <t>odpočert</t>
        </is>
      </c>
      <c r="G505" s="181" t="n"/>
      <c r="H505" s="178" t="inlineStr"/>
      <c r="I505" s="181" t="n"/>
      <c r="J505" s="181" t="n"/>
      <c r="K505" s="181" t="n"/>
      <c r="L505" s="177" t="n"/>
      <c r="M505" s="180" t="n"/>
      <c r="N505" s="181" t="n"/>
      <c r="O505" s="181" t="n"/>
      <c r="P505" s="181" t="n"/>
      <c r="Q505" s="181" t="n"/>
      <c r="R505" s="181" t="n"/>
      <c r="S505" s="181" t="n"/>
      <c r="T505" s="182" t="n"/>
      <c r="U505" s="181" t="n"/>
      <c r="V505" s="181" t="n"/>
      <c r="W505" s="181" t="n"/>
      <c r="X505" s="181" t="n"/>
      <c r="Y505" s="181" t="n"/>
      <c r="Z505" s="181" t="n"/>
      <c r="AA505" s="181" t="n"/>
      <c r="AB505" s="181" t="n"/>
      <c r="AC505" s="181" t="n"/>
      <c r="AD505" s="181" t="n"/>
      <c r="AE505" s="181" t="n"/>
      <c r="AT505" s="178" t="inlineStr">
        <is>
          <t>VV</t>
        </is>
      </c>
      <c r="AU505" s="178" t="inlineStr">
        <is>
          <t>2</t>
        </is>
      </c>
      <c r="AV505" s="181" t="inlineStr">
        <is>
          <t>1</t>
        </is>
      </c>
      <c r="AW505" s="181" t="inlineStr">
        <is>
          <t>True</t>
        </is>
      </c>
      <c r="AX505" s="181" t="inlineStr">
        <is>
          <t>0</t>
        </is>
      </c>
      <c r="AY505" s="178" t="inlineStr">
        <is>
          <t>ROZPOCET</t>
        </is>
      </c>
    </row>
    <row r="506" customFormat="1" s="188">
      <c r="A506" s="188" t="n"/>
      <c r="B506" s="183" t="n"/>
      <c r="C506" s="188" t="n"/>
      <c r="D506" s="171" t="inlineStr">
        <is>
          <t>VV</t>
        </is>
      </c>
      <c r="E506" s="184" t="inlineStr"/>
      <c r="F506" s="185" t="inlineStr">
        <is>
          <t>-1,38*2,35</t>
        </is>
      </c>
      <c r="G506" s="188" t="n"/>
      <c r="H506" s="186" t="n">
        <v>-3.243</v>
      </c>
      <c r="I506" s="188" t="n"/>
      <c r="J506" s="188" t="n"/>
      <c r="K506" s="188" t="n"/>
      <c r="L506" s="183" t="n"/>
      <c r="M506" s="187" t="n"/>
      <c r="N506" s="188" t="n"/>
      <c r="O506" s="188" t="n"/>
      <c r="P506" s="188" t="n"/>
      <c r="Q506" s="188" t="n"/>
      <c r="R506" s="188" t="n"/>
      <c r="S506" s="188" t="n"/>
      <c r="T506" s="189" t="n"/>
      <c r="U506" s="188" t="n"/>
      <c r="V506" s="188" t="n"/>
      <c r="W506" s="188" t="n"/>
      <c r="X506" s="188" t="n"/>
      <c r="Y506" s="188" t="n"/>
      <c r="Z506" s="188" t="n"/>
      <c r="AA506" s="188" t="n"/>
      <c r="AB506" s="188" t="n"/>
      <c r="AC506" s="188" t="n"/>
      <c r="AD506" s="188" t="n"/>
      <c r="AE506" s="188" t="n"/>
      <c r="AT506" s="184" t="inlineStr">
        <is>
          <t>VV</t>
        </is>
      </c>
      <c r="AU506" s="184" t="inlineStr">
        <is>
          <t>2</t>
        </is>
      </c>
      <c r="AV506" s="188" t="inlineStr">
        <is>
          <t>2</t>
        </is>
      </c>
      <c r="AW506" s="188" t="inlineStr">
        <is>
          <t>True</t>
        </is>
      </c>
      <c r="AX506" s="188" t="inlineStr">
        <is>
          <t>0</t>
        </is>
      </c>
      <c r="AY506" s="184" t="inlineStr">
        <is>
          <t>ROZPOCET</t>
        </is>
      </c>
    </row>
    <row r="507" customFormat="1" s="188">
      <c r="A507" s="188" t="n"/>
      <c r="B507" s="183" t="n"/>
      <c r="C507" s="188" t="n"/>
      <c r="D507" s="171" t="inlineStr">
        <is>
          <t>VV</t>
        </is>
      </c>
      <c r="E507" s="184" t="inlineStr"/>
      <c r="F507" s="185" t="inlineStr">
        <is>
          <t>-0,80*2,00*2</t>
        </is>
      </c>
      <c r="G507" s="188" t="n"/>
      <c r="H507" s="186" t="n">
        <v>-3.2</v>
      </c>
      <c r="I507" s="188" t="n"/>
      <c r="J507" s="188" t="n"/>
      <c r="K507" s="188" t="n"/>
      <c r="L507" s="183" t="n"/>
      <c r="M507" s="187" t="n"/>
      <c r="N507" s="188" t="n"/>
      <c r="O507" s="188" t="n"/>
      <c r="P507" s="188" t="n"/>
      <c r="Q507" s="188" t="n"/>
      <c r="R507" s="188" t="n"/>
      <c r="S507" s="188" t="n"/>
      <c r="T507" s="189" t="n"/>
      <c r="U507" s="188" t="n"/>
      <c r="V507" s="188" t="n"/>
      <c r="W507" s="188" t="n"/>
      <c r="X507" s="188" t="n"/>
      <c r="Y507" s="188" t="n"/>
      <c r="Z507" s="188" t="n"/>
      <c r="AA507" s="188" t="n"/>
      <c r="AB507" s="188" t="n"/>
      <c r="AC507" s="188" t="n"/>
      <c r="AD507" s="188" t="n"/>
      <c r="AE507" s="188" t="n"/>
      <c r="AT507" s="184" t="inlineStr">
        <is>
          <t>VV</t>
        </is>
      </c>
      <c r="AU507" s="184" t="inlineStr">
        <is>
          <t>2</t>
        </is>
      </c>
      <c r="AV507" s="188" t="inlineStr">
        <is>
          <t>2</t>
        </is>
      </c>
      <c r="AW507" s="188" t="inlineStr">
        <is>
          <t>True</t>
        </is>
      </c>
      <c r="AX507" s="188" t="inlineStr">
        <is>
          <t>0</t>
        </is>
      </c>
      <c r="AY507" s="184" t="inlineStr">
        <is>
          <t>ROZPOCET</t>
        </is>
      </c>
    </row>
    <row r="508" customFormat="1" s="188">
      <c r="A508" s="188" t="n"/>
      <c r="B508" s="183" t="n"/>
      <c r="C508" s="188" t="n"/>
      <c r="D508" s="171" t="inlineStr">
        <is>
          <t>VV</t>
        </is>
      </c>
      <c r="E508" s="184" t="inlineStr"/>
      <c r="F508" s="185" t="inlineStr">
        <is>
          <t>-0,80*1,75</t>
        </is>
      </c>
      <c r="G508" s="188" t="n"/>
      <c r="H508" s="186" t="n">
        <v>-1.4</v>
      </c>
      <c r="I508" s="188" t="n"/>
      <c r="J508" s="188" t="n"/>
      <c r="K508" s="188" t="n"/>
      <c r="L508" s="183" t="n"/>
      <c r="M508" s="187" t="n"/>
      <c r="N508" s="188" t="n"/>
      <c r="O508" s="188" t="n"/>
      <c r="P508" s="188" t="n"/>
      <c r="Q508" s="188" t="n"/>
      <c r="R508" s="188" t="n"/>
      <c r="S508" s="188" t="n"/>
      <c r="T508" s="189" t="n"/>
      <c r="U508" s="188" t="n"/>
      <c r="V508" s="188" t="n"/>
      <c r="W508" s="188" t="n"/>
      <c r="X508" s="188" t="n"/>
      <c r="Y508" s="188" t="n"/>
      <c r="Z508" s="188" t="n"/>
      <c r="AA508" s="188" t="n"/>
      <c r="AB508" s="188" t="n"/>
      <c r="AC508" s="188" t="n"/>
      <c r="AD508" s="188" t="n"/>
      <c r="AE508" s="188" t="n"/>
      <c r="AT508" s="184" t="inlineStr">
        <is>
          <t>VV</t>
        </is>
      </c>
      <c r="AU508" s="184" t="inlineStr">
        <is>
          <t>2</t>
        </is>
      </c>
      <c r="AV508" s="188" t="inlineStr">
        <is>
          <t>2</t>
        </is>
      </c>
      <c r="AW508" s="188" t="inlineStr">
        <is>
          <t>True</t>
        </is>
      </c>
      <c r="AX508" s="188" t="inlineStr">
        <is>
          <t>0</t>
        </is>
      </c>
      <c r="AY508" s="184" t="inlineStr">
        <is>
          <t>ROZPOCET</t>
        </is>
      </c>
    </row>
    <row r="509" customFormat="1" s="181">
      <c r="A509" s="181" t="n"/>
      <c r="B509" s="177" t="n"/>
      <c r="C509" s="181" t="n"/>
      <c r="D509" s="171" t="inlineStr">
        <is>
          <t>VV</t>
        </is>
      </c>
      <c r="E509" s="178" t="inlineStr"/>
      <c r="F509" s="179" t="inlineStr">
        <is>
          <t>m 1,13</t>
        </is>
      </c>
      <c r="G509" s="181" t="n"/>
      <c r="H509" s="178" t="inlineStr"/>
      <c r="I509" s="181" t="n"/>
      <c r="J509" s="181" t="n"/>
      <c r="K509" s="181" t="n"/>
      <c r="L509" s="177" t="n"/>
      <c r="M509" s="180" t="n"/>
      <c r="N509" s="181" t="n"/>
      <c r="O509" s="181" t="n"/>
      <c r="P509" s="181" t="n"/>
      <c r="Q509" s="181" t="n"/>
      <c r="R509" s="181" t="n"/>
      <c r="S509" s="181" t="n"/>
      <c r="T509" s="182" t="n"/>
      <c r="U509" s="181" t="n"/>
      <c r="V509" s="181" t="n"/>
      <c r="W509" s="181" t="n"/>
      <c r="X509" s="181" t="n"/>
      <c r="Y509" s="181" t="n"/>
      <c r="Z509" s="181" t="n"/>
      <c r="AA509" s="181" t="n"/>
      <c r="AB509" s="181" t="n"/>
      <c r="AC509" s="181" t="n"/>
      <c r="AD509" s="181" t="n"/>
      <c r="AE509" s="181" t="n"/>
      <c r="AT509" s="178" t="inlineStr">
        <is>
          <t>VV</t>
        </is>
      </c>
      <c r="AU509" s="178" t="inlineStr">
        <is>
          <t>2</t>
        </is>
      </c>
      <c r="AV509" s="181" t="inlineStr">
        <is>
          <t>1</t>
        </is>
      </c>
      <c r="AW509" s="181" t="inlineStr">
        <is>
          <t>True</t>
        </is>
      </c>
      <c r="AX509" s="181" t="inlineStr">
        <is>
          <t>0</t>
        </is>
      </c>
      <c r="AY509" s="178" t="inlineStr">
        <is>
          <t>ROZPOCET</t>
        </is>
      </c>
    </row>
    <row r="510" customFormat="1" s="188">
      <c r="A510" s="188" t="n"/>
      <c r="B510" s="183" t="n"/>
      <c r="C510" s="188" t="n"/>
      <c r="D510" s="171" t="inlineStr">
        <is>
          <t>VV</t>
        </is>
      </c>
      <c r="E510" s="184" t="inlineStr"/>
      <c r="F510" s="185" t="inlineStr">
        <is>
          <t>(7,068+3,145)*2*3,00</t>
        </is>
      </c>
      <c r="G510" s="188" t="n"/>
      <c r="H510" s="186" t="n">
        <v>61.278</v>
      </c>
      <c r="I510" s="188" t="n"/>
      <c r="J510" s="188" t="n"/>
      <c r="K510" s="188" t="n"/>
      <c r="L510" s="183" t="n"/>
      <c r="M510" s="187" t="n"/>
      <c r="N510" s="188" t="n"/>
      <c r="O510" s="188" t="n"/>
      <c r="P510" s="188" t="n"/>
      <c r="Q510" s="188" t="n"/>
      <c r="R510" s="188" t="n"/>
      <c r="S510" s="188" t="n"/>
      <c r="T510" s="189" t="n"/>
      <c r="U510" s="188" t="n"/>
      <c r="V510" s="188" t="n"/>
      <c r="W510" s="188" t="n"/>
      <c r="X510" s="188" t="n"/>
      <c r="Y510" s="188" t="n"/>
      <c r="Z510" s="188" t="n"/>
      <c r="AA510" s="188" t="n"/>
      <c r="AB510" s="188" t="n"/>
      <c r="AC510" s="188" t="n"/>
      <c r="AD510" s="188" t="n"/>
      <c r="AE510" s="188" t="n"/>
      <c r="AT510" s="184" t="inlineStr">
        <is>
          <t>VV</t>
        </is>
      </c>
      <c r="AU510" s="184" t="inlineStr">
        <is>
          <t>2</t>
        </is>
      </c>
      <c r="AV510" s="188" t="inlineStr">
        <is>
          <t>2</t>
        </is>
      </c>
      <c r="AW510" s="188" t="inlineStr">
        <is>
          <t>True</t>
        </is>
      </c>
      <c r="AX510" s="188" t="inlineStr">
        <is>
          <t>0</t>
        </is>
      </c>
      <c r="AY510" s="184" t="inlineStr">
        <is>
          <t>ROZPOCET</t>
        </is>
      </c>
    </row>
    <row r="511" customFormat="1" s="181">
      <c r="A511" s="181" t="n"/>
      <c r="B511" s="177" t="n"/>
      <c r="C511" s="181" t="n"/>
      <c r="D511" s="171" t="inlineStr">
        <is>
          <t>VV</t>
        </is>
      </c>
      <c r="E511" s="178" t="inlineStr"/>
      <c r="F511" s="179" t="inlineStr">
        <is>
          <t>odpočet</t>
        </is>
      </c>
      <c r="G511" s="181" t="n"/>
      <c r="H511" s="178" t="inlineStr"/>
      <c r="I511" s="181" t="n"/>
      <c r="J511" s="181" t="n"/>
      <c r="K511" s="181" t="n"/>
      <c r="L511" s="177" t="n"/>
      <c r="M511" s="180" t="n"/>
      <c r="N511" s="181" t="n"/>
      <c r="O511" s="181" t="n"/>
      <c r="P511" s="181" t="n"/>
      <c r="Q511" s="181" t="n"/>
      <c r="R511" s="181" t="n"/>
      <c r="S511" s="181" t="n"/>
      <c r="T511" s="182" t="n"/>
      <c r="U511" s="181" t="n"/>
      <c r="V511" s="181" t="n"/>
      <c r="W511" s="181" t="n"/>
      <c r="X511" s="181" t="n"/>
      <c r="Y511" s="181" t="n"/>
      <c r="Z511" s="181" t="n"/>
      <c r="AA511" s="181" t="n"/>
      <c r="AB511" s="181" t="n"/>
      <c r="AC511" s="181" t="n"/>
      <c r="AD511" s="181" t="n"/>
      <c r="AE511" s="181" t="n"/>
      <c r="AT511" s="178" t="inlineStr">
        <is>
          <t>VV</t>
        </is>
      </c>
      <c r="AU511" s="178" t="inlineStr">
        <is>
          <t>2</t>
        </is>
      </c>
      <c r="AV511" s="181" t="inlineStr">
        <is>
          <t>1</t>
        </is>
      </c>
      <c r="AW511" s="181" t="inlineStr">
        <is>
          <t>True</t>
        </is>
      </c>
      <c r="AX511" s="181" t="inlineStr">
        <is>
          <t>0</t>
        </is>
      </c>
      <c r="AY511" s="178" t="inlineStr">
        <is>
          <t>ROZPOCET</t>
        </is>
      </c>
    </row>
    <row r="512" customFormat="1" s="188">
      <c r="A512" s="188" t="n"/>
      <c r="B512" s="183" t="n"/>
      <c r="C512" s="188" t="n"/>
      <c r="D512" s="171" t="inlineStr">
        <is>
          <t>VV</t>
        </is>
      </c>
      <c r="E512" s="184" t="inlineStr"/>
      <c r="F512" s="185" t="inlineStr">
        <is>
          <t>-0,80*2,00*2</t>
        </is>
      </c>
      <c r="G512" s="188" t="n"/>
      <c r="H512" s="186" t="n">
        <v>-3.2</v>
      </c>
      <c r="I512" s="188" t="n"/>
      <c r="J512" s="188" t="n"/>
      <c r="K512" s="188" t="n"/>
      <c r="L512" s="183" t="n"/>
      <c r="M512" s="187" t="n"/>
      <c r="N512" s="188" t="n"/>
      <c r="O512" s="188" t="n"/>
      <c r="P512" s="188" t="n"/>
      <c r="Q512" s="188" t="n"/>
      <c r="R512" s="188" t="n"/>
      <c r="S512" s="188" t="n"/>
      <c r="T512" s="189" t="n"/>
      <c r="U512" s="188" t="n"/>
      <c r="V512" s="188" t="n"/>
      <c r="W512" s="188" t="n"/>
      <c r="X512" s="188" t="n"/>
      <c r="Y512" s="188" t="n"/>
      <c r="Z512" s="188" t="n"/>
      <c r="AA512" s="188" t="n"/>
      <c r="AB512" s="188" t="n"/>
      <c r="AC512" s="188" t="n"/>
      <c r="AD512" s="188" t="n"/>
      <c r="AE512" s="188" t="n"/>
      <c r="AT512" s="184" t="inlineStr">
        <is>
          <t>VV</t>
        </is>
      </c>
      <c r="AU512" s="184" t="inlineStr">
        <is>
          <t>2</t>
        </is>
      </c>
      <c r="AV512" s="188" t="inlineStr">
        <is>
          <t>2</t>
        </is>
      </c>
      <c r="AW512" s="188" t="inlineStr">
        <is>
          <t>True</t>
        </is>
      </c>
      <c r="AX512" s="188" t="inlineStr">
        <is>
          <t>0</t>
        </is>
      </c>
      <c r="AY512" s="184" t="inlineStr">
        <is>
          <t>ROZPOCET</t>
        </is>
      </c>
    </row>
    <row r="513" customFormat="1" s="188">
      <c r="A513" s="188" t="n"/>
      <c r="B513" s="183" t="n"/>
      <c r="C513" s="188" t="n"/>
      <c r="D513" s="171" t="inlineStr">
        <is>
          <t>VV</t>
        </is>
      </c>
      <c r="E513" s="184" t="inlineStr"/>
      <c r="F513" s="185" t="inlineStr">
        <is>
          <t>-0,85*1,50*2</t>
        </is>
      </c>
      <c r="G513" s="188" t="n"/>
      <c r="H513" s="186" t="n">
        <v>-2.55</v>
      </c>
      <c r="I513" s="188" t="n"/>
      <c r="J513" s="188" t="n"/>
      <c r="K513" s="188" t="n"/>
      <c r="L513" s="183" t="n"/>
      <c r="M513" s="187" t="n"/>
      <c r="N513" s="188" t="n"/>
      <c r="O513" s="188" t="n"/>
      <c r="P513" s="188" t="n"/>
      <c r="Q513" s="188" t="n"/>
      <c r="R513" s="188" t="n"/>
      <c r="S513" s="188" t="n"/>
      <c r="T513" s="189" t="n"/>
      <c r="U513" s="188" t="n"/>
      <c r="V513" s="188" t="n"/>
      <c r="W513" s="188" t="n"/>
      <c r="X513" s="188" t="n"/>
      <c r="Y513" s="188" t="n"/>
      <c r="Z513" s="188" t="n"/>
      <c r="AA513" s="188" t="n"/>
      <c r="AB513" s="188" t="n"/>
      <c r="AC513" s="188" t="n"/>
      <c r="AD513" s="188" t="n"/>
      <c r="AE513" s="188" t="n"/>
      <c r="AT513" s="184" t="inlineStr">
        <is>
          <t>VV</t>
        </is>
      </c>
      <c r="AU513" s="184" t="inlineStr">
        <is>
          <t>2</t>
        </is>
      </c>
      <c r="AV513" s="188" t="inlineStr">
        <is>
          <t>2</t>
        </is>
      </c>
      <c r="AW513" s="188" t="inlineStr">
        <is>
          <t>True</t>
        </is>
      </c>
      <c r="AX513" s="188" t="inlineStr">
        <is>
          <t>0</t>
        </is>
      </c>
      <c r="AY513" s="184" t="inlineStr">
        <is>
          <t>ROZPOCET</t>
        </is>
      </c>
    </row>
    <row r="514" customFormat="1" s="181">
      <c r="A514" s="181" t="n"/>
      <c r="B514" s="177" t="n"/>
      <c r="C514" s="181" t="n"/>
      <c r="D514" s="171" t="inlineStr">
        <is>
          <t>VV</t>
        </is>
      </c>
      <c r="E514" s="178" t="inlineStr"/>
      <c r="F514" s="179" t="inlineStr">
        <is>
          <t>m 1,14</t>
        </is>
      </c>
      <c r="G514" s="181" t="n"/>
      <c r="H514" s="178" t="inlineStr"/>
      <c r="I514" s="181" t="n"/>
      <c r="J514" s="181" t="n"/>
      <c r="K514" s="181" t="n"/>
      <c r="L514" s="177" t="n"/>
      <c r="M514" s="180" t="n"/>
      <c r="N514" s="181" t="n"/>
      <c r="O514" s="181" t="n"/>
      <c r="P514" s="181" t="n"/>
      <c r="Q514" s="181" t="n"/>
      <c r="R514" s="181" t="n"/>
      <c r="S514" s="181" t="n"/>
      <c r="T514" s="182" t="n"/>
      <c r="U514" s="181" t="n"/>
      <c r="V514" s="181" t="n"/>
      <c r="W514" s="181" t="n"/>
      <c r="X514" s="181" t="n"/>
      <c r="Y514" s="181" t="n"/>
      <c r="Z514" s="181" t="n"/>
      <c r="AA514" s="181" t="n"/>
      <c r="AB514" s="181" t="n"/>
      <c r="AC514" s="181" t="n"/>
      <c r="AD514" s="181" t="n"/>
      <c r="AE514" s="181" t="n"/>
      <c r="AT514" s="178" t="inlineStr">
        <is>
          <t>VV</t>
        </is>
      </c>
      <c r="AU514" s="178" t="inlineStr">
        <is>
          <t>2</t>
        </is>
      </c>
      <c r="AV514" s="181" t="inlineStr">
        <is>
          <t>1</t>
        </is>
      </c>
      <c r="AW514" s="181" t="inlineStr">
        <is>
          <t>True</t>
        </is>
      </c>
      <c r="AX514" s="181" t="inlineStr">
        <is>
          <t>0</t>
        </is>
      </c>
      <c r="AY514" s="178" t="inlineStr">
        <is>
          <t>ROZPOCET</t>
        </is>
      </c>
    </row>
    <row r="515" customFormat="1" s="188">
      <c r="A515" s="188" t="n"/>
      <c r="B515" s="183" t="n"/>
      <c r="C515" s="188" t="n"/>
      <c r="D515" s="171" t="inlineStr">
        <is>
          <t>VV</t>
        </is>
      </c>
      <c r="E515" s="184" t="inlineStr"/>
      <c r="F515" s="185" t="inlineStr">
        <is>
          <t>(4,731+2,063)*2*3,00</t>
        </is>
      </c>
      <c r="G515" s="188" t="n"/>
      <c r="H515" s="186" t="n">
        <v>40.764</v>
      </c>
      <c r="I515" s="188" t="n"/>
      <c r="J515" s="188" t="n"/>
      <c r="K515" s="188" t="n"/>
      <c r="L515" s="183" t="n"/>
      <c r="M515" s="187" t="n"/>
      <c r="N515" s="188" t="n"/>
      <c r="O515" s="188" t="n"/>
      <c r="P515" s="188" t="n"/>
      <c r="Q515" s="188" t="n"/>
      <c r="R515" s="188" t="n"/>
      <c r="S515" s="188" t="n"/>
      <c r="T515" s="189" t="n"/>
      <c r="U515" s="188" t="n"/>
      <c r="V515" s="188" t="n"/>
      <c r="W515" s="188" t="n"/>
      <c r="X515" s="188" t="n"/>
      <c r="Y515" s="188" t="n"/>
      <c r="Z515" s="188" t="n"/>
      <c r="AA515" s="188" t="n"/>
      <c r="AB515" s="188" t="n"/>
      <c r="AC515" s="188" t="n"/>
      <c r="AD515" s="188" t="n"/>
      <c r="AE515" s="188" t="n"/>
      <c r="AT515" s="184" t="inlineStr">
        <is>
          <t>VV</t>
        </is>
      </c>
      <c r="AU515" s="184" t="inlineStr">
        <is>
          <t>2</t>
        </is>
      </c>
      <c r="AV515" s="188" t="inlineStr">
        <is>
          <t>2</t>
        </is>
      </c>
      <c r="AW515" s="188" t="inlineStr">
        <is>
          <t>True</t>
        </is>
      </c>
      <c r="AX515" s="188" t="inlineStr">
        <is>
          <t>0</t>
        </is>
      </c>
      <c r="AY515" s="184" t="inlineStr">
        <is>
          <t>ROZPOCET</t>
        </is>
      </c>
    </row>
    <row r="516" customFormat="1" s="181">
      <c r="A516" s="181" t="n"/>
      <c r="B516" s="177" t="n"/>
      <c r="C516" s="181" t="n"/>
      <c r="D516" s="171" t="inlineStr">
        <is>
          <t>VV</t>
        </is>
      </c>
      <c r="E516" s="178" t="inlineStr"/>
      <c r="F516" s="179" t="inlineStr">
        <is>
          <t>odpočet</t>
        </is>
      </c>
      <c r="G516" s="181" t="n"/>
      <c r="H516" s="178" t="inlineStr"/>
      <c r="I516" s="181" t="n"/>
      <c r="J516" s="181" t="n"/>
      <c r="K516" s="181" t="n"/>
      <c r="L516" s="177" t="n"/>
      <c r="M516" s="180" t="n"/>
      <c r="N516" s="181" t="n"/>
      <c r="O516" s="181" t="n"/>
      <c r="P516" s="181" t="n"/>
      <c r="Q516" s="181" t="n"/>
      <c r="R516" s="181" t="n"/>
      <c r="S516" s="181" t="n"/>
      <c r="T516" s="182" t="n"/>
      <c r="U516" s="181" t="n"/>
      <c r="V516" s="181" t="n"/>
      <c r="W516" s="181" t="n"/>
      <c r="X516" s="181" t="n"/>
      <c r="Y516" s="181" t="n"/>
      <c r="Z516" s="181" t="n"/>
      <c r="AA516" s="181" t="n"/>
      <c r="AB516" s="181" t="n"/>
      <c r="AC516" s="181" t="n"/>
      <c r="AD516" s="181" t="n"/>
      <c r="AE516" s="181" t="n"/>
      <c r="AT516" s="178" t="inlineStr">
        <is>
          <t>VV</t>
        </is>
      </c>
      <c r="AU516" s="178" t="inlineStr">
        <is>
          <t>2</t>
        </is>
      </c>
      <c r="AV516" s="181" t="inlineStr">
        <is>
          <t>1</t>
        </is>
      </c>
      <c r="AW516" s="181" t="inlineStr">
        <is>
          <t>True</t>
        </is>
      </c>
      <c r="AX516" s="181" t="inlineStr">
        <is>
          <t>0</t>
        </is>
      </c>
      <c r="AY516" s="178" t="inlineStr">
        <is>
          <t>ROZPOCET</t>
        </is>
      </c>
    </row>
    <row r="517" customFormat="1" s="188">
      <c r="A517" s="188" t="n"/>
      <c r="B517" s="183" t="n"/>
      <c r="C517" s="188" t="n"/>
      <c r="D517" s="171" t="inlineStr">
        <is>
          <t>VV</t>
        </is>
      </c>
      <c r="E517" s="184" t="inlineStr"/>
      <c r="F517" s="185" t="inlineStr">
        <is>
          <t>-0,80*2,00*2</t>
        </is>
      </c>
      <c r="G517" s="188" t="n"/>
      <c r="H517" s="186" t="n">
        <v>-3.2</v>
      </c>
      <c r="I517" s="188" t="n"/>
      <c r="J517" s="188" t="n"/>
      <c r="K517" s="188" t="n"/>
      <c r="L517" s="183" t="n"/>
      <c r="M517" s="187" t="n"/>
      <c r="N517" s="188" t="n"/>
      <c r="O517" s="188" t="n"/>
      <c r="P517" s="188" t="n"/>
      <c r="Q517" s="188" t="n"/>
      <c r="R517" s="188" t="n"/>
      <c r="S517" s="188" t="n"/>
      <c r="T517" s="189" t="n"/>
      <c r="U517" s="188" t="n"/>
      <c r="V517" s="188" t="n"/>
      <c r="W517" s="188" t="n"/>
      <c r="X517" s="188" t="n"/>
      <c r="Y517" s="188" t="n"/>
      <c r="Z517" s="188" t="n"/>
      <c r="AA517" s="188" t="n"/>
      <c r="AB517" s="188" t="n"/>
      <c r="AC517" s="188" t="n"/>
      <c r="AD517" s="188" t="n"/>
      <c r="AE517" s="188" t="n"/>
      <c r="AT517" s="184" t="inlineStr">
        <is>
          <t>VV</t>
        </is>
      </c>
      <c r="AU517" s="184" t="inlineStr">
        <is>
          <t>2</t>
        </is>
      </c>
      <c r="AV517" s="188" t="inlineStr">
        <is>
          <t>2</t>
        </is>
      </c>
      <c r="AW517" s="188" t="inlineStr">
        <is>
          <t>True</t>
        </is>
      </c>
      <c r="AX517" s="188" t="inlineStr">
        <is>
          <t>0</t>
        </is>
      </c>
      <c r="AY517" s="184" t="inlineStr">
        <is>
          <t>ROZPOCET</t>
        </is>
      </c>
    </row>
    <row r="518" customFormat="1" s="188">
      <c r="A518" s="188" t="n"/>
      <c r="B518" s="183" t="n"/>
      <c r="C518" s="188" t="n"/>
      <c r="D518" s="171" t="inlineStr">
        <is>
          <t>VV</t>
        </is>
      </c>
      <c r="E518" s="184" t="inlineStr"/>
      <c r="F518" s="185" t="inlineStr">
        <is>
          <t>-0,85*1,50</t>
        </is>
      </c>
      <c r="G518" s="188" t="n"/>
      <c r="H518" s="186" t="n">
        <v>-1.275</v>
      </c>
      <c r="I518" s="188" t="n"/>
      <c r="J518" s="188" t="n"/>
      <c r="K518" s="188" t="n"/>
      <c r="L518" s="183" t="n"/>
      <c r="M518" s="187" t="n"/>
      <c r="N518" s="188" t="n"/>
      <c r="O518" s="188" t="n"/>
      <c r="P518" s="188" t="n"/>
      <c r="Q518" s="188" t="n"/>
      <c r="R518" s="188" t="n"/>
      <c r="S518" s="188" t="n"/>
      <c r="T518" s="189" t="n"/>
      <c r="U518" s="188" t="n"/>
      <c r="V518" s="188" t="n"/>
      <c r="W518" s="188" t="n"/>
      <c r="X518" s="188" t="n"/>
      <c r="Y518" s="188" t="n"/>
      <c r="Z518" s="188" t="n"/>
      <c r="AA518" s="188" t="n"/>
      <c r="AB518" s="188" t="n"/>
      <c r="AC518" s="188" t="n"/>
      <c r="AD518" s="188" t="n"/>
      <c r="AE518" s="188" t="n"/>
      <c r="AT518" s="184" t="inlineStr">
        <is>
          <t>VV</t>
        </is>
      </c>
      <c r="AU518" s="184" t="inlineStr">
        <is>
          <t>2</t>
        </is>
      </c>
      <c r="AV518" s="188" t="inlineStr">
        <is>
          <t>2</t>
        </is>
      </c>
      <c r="AW518" s="188" t="inlineStr">
        <is>
          <t>True</t>
        </is>
      </c>
      <c r="AX518" s="188" t="inlineStr">
        <is>
          <t>0</t>
        </is>
      </c>
      <c r="AY518" s="184" t="inlineStr">
        <is>
          <t>ROZPOCET</t>
        </is>
      </c>
    </row>
    <row r="519" customFormat="1" s="211">
      <c r="A519" s="211" t="n"/>
      <c r="B519" s="206" t="n"/>
      <c r="C519" s="211" t="n"/>
      <c r="D519" s="171" t="inlineStr">
        <is>
          <t>VV</t>
        </is>
      </c>
      <c r="E519" s="207" t="inlineStr"/>
      <c r="F519" s="208" t="inlineStr">
        <is>
          <t>Mezisoučet</t>
        </is>
      </c>
      <c r="G519" s="211" t="n"/>
      <c r="H519" s="209" t="n">
        <v>597.467</v>
      </c>
      <c r="I519" s="211" t="n"/>
      <c r="J519" s="211" t="n"/>
      <c r="K519" s="211" t="n"/>
      <c r="L519" s="206" t="n"/>
      <c r="M519" s="210" t="n"/>
      <c r="N519" s="211" t="n"/>
      <c r="O519" s="211" t="n"/>
      <c r="P519" s="211" t="n"/>
      <c r="Q519" s="211" t="n"/>
      <c r="R519" s="211" t="n"/>
      <c r="S519" s="211" t="n"/>
      <c r="T519" s="212" t="n"/>
      <c r="U519" s="211" t="n"/>
      <c r="V519" s="211" t="n"/>
      <c r="W519" s="211" t="n"/>
      <c r="X519" s="211" t="n"/>
      <c r="Y519" s="211" t="n"/>
      <c r="Z519" s="211" t="n"/>
      <c r="AA519" s="211" t="n"/>
      <c r="AB519" s="211" t="n"/>
      <c r="AC519" s="211" t="n"/>
      <c r="AD519" s="211" t="n"/>
      <c r="AE519" s="211" t="n"/>
      <c r="AT519" s="207" t="inlineStr">
        <is>
          <t>VV</t>
        </is>
      </c>
      <c r="AU519" s="207" t="inlineStr">
        <is>
          <t>2</t>
        </is>
      </c>
      <c r="AV519" s="211" t="inlineStr">
        <is>
          <t>3</t>
        </is>
      </c>
      <c r="AW519" s="211" t="inlineStr">
        <is>
          <t>True</t>
        </is>
      </c>
      <c r="AX519" s="211" t="inlineStr">
        <is>
          <t>0</t>
        </is>
      </c>
      <c r="AY519" s="207" t="inlineStr">
        <is>
          <t>ROZPOCET</t>
        </is>
      </c>
    </row>
    <row r="520" customFormat="1" s="181">
      <c r="A520" s="181" t="n"/>
      <c r="B520" s="177" t="n"/>
      <c r="C520" s="181" t="n"/>
      <c r="D520" s="171" t="inlineStr">
        <is>
          <t>VV</t>
        </is>
      </c>
      <c r="E520" s="178" t="inlineStr"/>
      <c r="F520" s="179" t="inlineStr">
        <is>
          <t>2. np</t>
        </is>
      </c>
      <c r="G520" s="181" t="n"/>
      <c r="H520" s="178" t="inlineStr"/>
      <c r="I520" s="181" t="n"/>
      <c r="J520" s="181" t="n"/>
      <c r="K520" s="181" t="n"/>
      <c r="L520" s="177" t="n"/>
      <c r="M520" s="180" t="n"/>
      <c r="N520" s="181" t="n"/>
      <c r="O520" s="181" t="n"/>
      <c r="P520" s="181" t="n"/>
      <c r="Q520" s="181" t="n"/>
      <c r="R520" s="181" t="n"/>
      <c r="S520" s="181" t="n"/>
      <c r="T520" s="182" t="n"/>
      <c r="U520" s="181" t="n"/>
      <c r="V520" s="181" t="n"/>
      <c r="W520" s="181" t="n"/>
      <c r="X520" s="181" t="n"/>
      <c r="Y520" s="181" t="n"/>
      <c r="Z520" s="181" t="n"/>
      <c r="AA520" s="181" t="n"/>
      <c r="AB520" s="181" t="n"/>
      <c r="AC520" s="181" t="n"/>
      <c r="AD520" s="181" t="n"/>
      <c r="AE520" s="181" t="n"/>
      <c r="AT520" s="178" t="inlineStr">
        <is>
          <t>VV</t>
        </is>
      </c>
      <c r="AU520" s="178" t="inlineStr">
        <is>
          <t>2</t>
        </is>
      </c>
      <c r="AV520" s="181" t="inlineStr">
        <is>
          <t>1</t>
        </is>
      </c>
      <c r="AW520" s="181" t="inlineStr">
        <is>
          <t>True</t>
        </is>
      </c>
      <c r="AX520" s="181" t="inlineStr">
        <is>
          <t>0</t>
        </is>
      </c>
      <c r="AY520" s="178" t="inlineStr">
        <is>
          <t>ROZPOCET</t>
        </is>
      </c>
    </row>
    <row r="521" customFormat="1" s="181">
      <c r="A521" s="181" t="n"/>
      <c r="B521" s="177" t="n"/>
      <c r="C521" s="181" t="n"/>
      <c r="D521" s="171" t="inlineStr">
        <is>
          <t>VV</t>
        </is>
      </c>
      <c r="E521" s="178" t="inlineStr"/>
      <c r="F521" s="179" t="inlineStr">
        <is>
          <t>m 2,01, - 03, 05</t>
        </is>
      </c>
      <c r="G521" s="181" t="n"/>
      <c r="H521" s="178" t="inlineStr"/>
      <c r="I521" s="181" t="n"/>
      <c r="J521" s="181" t="n"/>
      <c r="K521" s="181" t="n"/>
      <c r="L521" s="177" t="n"/>
      <c r="M521" s="180" t="n"/>
      <c r="N521" s="181" t="n"/>
      <c r="O521" s="181" t="n"/>
      <c r="P521" s="181" t="n"/>
      <c r="Q521" s="181" t="n"/>
      <c r="R521" s="181" t="n"/>
      <c r="S521" s="181" t="n"/>
      <c r="T521" s="182" t="n"/>
      <c r="U521" s="181" t="n"/>
      <c r="V521" s="181" t="n"/>
      <c r="W521" s="181" t="n"/>
      <c r="X521" s="181" t="n"/>
      <c r="Y521" s="181" t="n"/>
      <c r="Z521" s="181" t="n"/>
      <c r="AA521" s="181" t="n"/>
      <c r="AB521" s="181" t="n"/>
      <c r="AC521" s="181" t="n"/>
      <c r="AD521" s="181" t="n"/>
      <c r="AE521" s="181" t="n"/>
      <c r="AT521" s="178" t="inlineStr">
        <is>
          <t>VV</t>
        </is>
      </c>
      <c r="AU521" s="178" t="inlineStr">
        <is>
          <t>2</t>
        </is>
      </c>
      <c r="AV521" s="181" t="inlineStr">
        <is>
          <t>1</t>
        </is>
      </c>
      <c r="AW521" s="181" t="inlineStr">
        <is>
          <t>True</t>
        </is>
      </c>
      <c r="AX521" s="181" t="inlineStr">
        <is>
          <t>0</t>
        </is>
      </c>
      <c r="AY521" s="178" t="inlineStr">
        <is>
          <t>ROZPOCET</t>
        </is>
      </c>
    </row>
    <row r="522" customFormat="1" s="188">
      <c r="A522" s="188" t="n"/>
      <c r="B522" s="183" t="n"/>
      <c r="C522" s="188" t="n"/>
      <c r="D522" s="171" t="inlineStr">
        <is>
          <t>VV</t>
        </is>
      </c>
      <c r="E522" s="184" t="inlineStr"/>
      <c r="F522" s="185" t="inlineStr">
        <is>
          <t>(4,074+0,205+0,15+3,007+0,10+3,543+3,512)*2*3,20</t>
        </is>
      </c>
      <c r="G522" s="188" t="n"/>
      <c r="H522" s="186" t="n">
        <v>93.38200000000001</v>
      </c>
      <c r="I522" s="188" t="n"/>
      <c r="J522" s="188" t="n"/>
      <c r="K522" s="188" t="n"/>
      <c r="L522" s="183" t="n"/>
      <c r="M522" s="187" t="n"/>
      <c r="N522" s="188" t="n"/>
      <c r="O522" s="188" t="n"/>
      <c r="P522" s="188" t="n"/>
      <c r="Q522" s="188" t="n"/>
      <c r="R522" s="188" t="n"/>
      <c r="S522" s="188" t="n"/>
      <c r="T522" s="189" t="n"/>
      <c r="U522" s="188" t="n"/>
      <c r="V522" s="188" t="n"/>
      <c r="W522" s="188" t="n"/>
      <c r="X522" s="188" t="n"/>
      <c r="Y522" s="188" t="n"/>
      <c r="Z522" s="188" t="n"/>
      <c r="AA522" s="188" t="n"/>
      <c r="AB522" s="188" t="n"/>
      <c r="AC522" s="188" t="n"/>
      <c r="AD522" s="188" t="n"/>
      <c r="AE522" s="188" t="n"/>
      <c r="AT522" s="184" t="inlineStr">
        <is>
          <t>VV</t>
        </is>
      </c>
      <c r="AU522" s="184" t="inlineStr">
        <is>
          <t>2</t>
        </is>
      </c>
      <c r="AV522" s="188" t="inlineStr">
        <is>
          <t>2</t>
        </is>
      </c>
      <c r="AW522" s="188" t="inlineStr">
        <is>
          <t>True</t>
        </is>
      </c>
      <c r="AX522" s="188" t="inlineStr">
        <is>
          <t>0</t>
        </is>
      </c>
      <c r="AY522" s="184" t="inlineStr">
        <is>
          <t>ROZPOCET</t>
        </is>
      </c>
    </row>
    <row r="523" customFormat="1" s="181">
      <c r="A523" s="181" t="n"/>
      <c r="B523" s="177" t="n"/>
      <c r="C523" s="181" t="n"/>
      <c r="D523" s="171" t="inlineStr">
        <is>
          <t>VV</t>
        </is>
      </c>
      <c r="E523" s="178" t="inlineStr"/>
      <c r="F523" s="179" t="inlineStr">
        <is>
          <t>m 2,04, 09</t>
        </is>
      </c>
      <c r="G523" s="181" t="n"/>
      <c r="H523" s="178" t="inlineStr"/>
      <c r="I523" s="181" t="n"/>
      <c r="J523" s="181" t="n"/>
      <c r="K523" s="181" t="n"/>
      <c r="L523" s="177" t="n"/>
      <c r="M523" s="180" t="n"/>
      <c r="N523" s="181" t="n"/>
      <c r="O523" s="181" t="n"/>
      <c r="P523" s="181" t="n"/>
      <c r="Q523" s="181" t="n"/>
      <c r="R523" s="181" t="n"/>
      <c r="S523" s="181" t="n"/>
      <c r="T523" s="182" t="n"/>
      <c r="U523" s="181" t="n"/>
      <c r="V523" s="181" t="n"/>
      <c r="W523" s="181" t="n"/>
      <c r="X523" s="181" t="n"/>
      <c r="Y523" s="181" t="n"/>
      <c r="Z523" s="181" t="n"/>
      <c r="AA523" s="181" t="n"/>
      <c r="AB523" s="181" t="n"/>
      <c r="AC523" s="181" t="n"/>
      <c r="AD523" s="181" t="n"/>
      <c r="AE523" s="181" t="n"/>
      <c r="AT523" s="178" t="inlineStr">
        <is>
          <t>VV</t>
        </is>
      </c>
      <c r="AU523" s="178" t="inlineStr">
        <is>
          <t>2</t>
        </is>
      </c>
      <c r="AV523" s="181" t="inlineStr">
        <is>
          <t>1</t>
        </is>
      </c>
      <c r="AW523" s="181" t="inlineStr">
        <is>
          <t>True</t>
        </is>
      </c>
      <c r="AX523" s="181" t="inlineStr">
        <is>
          <t>0</t>
        </is>
      </c>
      <c r="AY523" s="178" t="inlineStr">
        <is>
          <t>ROZPOCET</t>
        </is>
      </c>
    </row>
    <row r="524" customFormat="1" s="188">
      <c r="A524" s="188" t="n"/>
      <c r="B524" s="183" t="n"/>
      <c r="C524" s="188" t="n"/>
      <c r="D524" s="171" t="inlineStr">
        <is>
          <t>VV</t>
        </is>
      </c>
      <c r="E524" s="184" t="inlineStr"/>
      <c r="F524" s="185" t="inlineStr">
        <is>
          <t>(3,73+0,205+7,203+4,152)*2*3,20</t>
        </is>
      </c>
      <c r="G524" s="188" t="n"/>
      <c r="H524" s="186" t="n">
        <v>97.85599999999999</v>
      </c>
      <c r="I524" s="188" t="n"/>
      <c r="J524" s="188" t="n"/>
      <c r="K524" s="188" t="n"/>
      <c r="L524" s="183" t="n"/>
      <c r="M524" s="187" t="n"/>
      <c r="N524" s="188" t="n"/>
      <c r="O524" s="188" t="n"/>
      <c r="P524" s="188" t="n"/>
      <c r="Q524" s="188" t="n"/>
      <c r="R524" s="188" t="n"/>
      <c r="S524" s="188" t="n"/>
      <c r="T524" s="189" t="n"/>
      <c r="U524" s="188" t="n"/>
      <c r="V524" s="188" t="n"/>
      <c r="W524" s="188" t="n"/>
      <c r="X524" s="188" t="n"/>
      <c r="Y524" s="188" t="n"/>
      <c r="Z524" s="188" t="n"/>
      <c r="AA524" s="188" t="n"/>
      <c r="AB524" s="188" t="n"/>
      <c r="AC524" s="188" t="n"/>
      <c r="AD524" s="188" t="n"/>
      <c r="AE524" s="188" t="n"/>
      <c r="AT524" s="184" t="inlineStr">
        <is>
          <t>VV</t>
        </is>
      </c>
      <c r="AU524" s="184" t="inlineStr">
        <is>
          <t>2</t>
        </is>
      </c>
      <c r="AV524" s="188" t="inlineStr">
        <is>
          <t>2</t>
        </is>
      </c>
      <c r="AW524" s="188" t="inlineStr">
        <is>
          <t>True</t>
        </is>
      </c>
      <c r="AX524" s="188" t="inlineStr">
        <is>
          <t>0</t>
        </is>
      </c>
      <c r="AY524" s="184" t="inlineStr">
        <is>
          <t>ROZPOCET</t>
        </is>
      </c>
    </row>
    <row r="525" customFormat="1" s="181">
      <c r="A525" s="181" t="n"/>
      <c r="B525" s="177" t="n"/>
      <c r="C525" s="181" t="n"/>
      <c r="D525" s="171" t="inlineStr">
        <is>
          <t>VV</t>
        </is>
      </c>
      <c r="E525" s="178" t="inlineStr"/>
      <c r="F525" s="179" t="inlineStr">
        <is>
          <t>m 2,06, 08</t>
        </is>
      </c>
      <c r="G525" s="181" t="n"/>
      <c r="H525" s="178" t="inlineStr"/>
      <c r="I525" s="181" t="n"/>
      <c r="J525" s="181" t="n"/>
      <c r="K525" s="181" t="n"/>
      <c r="L525" s="177" t="n"/>
      <c r="M525" s="180" t="n"/>
      <c r="N525" s="181" t="n"/>
      <c r="O525" s="181" t="n"/>
      <c r="P525" s="181" t="n"/>
      <c r="Q525" s="181" t="n"/>
      <c r="R525" s="181" t="n"/>
      <c r="S525" s="181" t="n"/>
      <c r="T525" s="182" t="n"/>
      <c r="U525" s="181" t="n"/>
      <c r="V525" s="181" t="n"/>
      <c r="W525" s="181" t="n"/>
      <c r="X525" s="181" t="n"/>
      <c r="Y525" s="181" t="n"/>
      <c r="Z525" s="181" t="n"/>
      <c r="AA525" s="181" t="n"/>
      <c r="AB525" s="181" t="n"/>
      <c r="AC525" s="181" t="n"/>
      <c r="AD525" s="181" t="n"/>
      <c r="AE525" s="181" t="n"/>
      <c r="AT525" s="178" t="inlineStr">
        <is>
          <t>VV</t>
        </is>
      </c>
      <c r="AU525" s="178" t="inlineStr">
        <is>
          <t>2</t>
        </is>
      </c>
      <c r="AV525" s="181" t="inlineStr">
        <is>
          <t>1</t>
        </is>
      </c>
      <c r="AW525" s="181" t="inlineStr">
        <is>
          <t>True</t>
        </is>
      </c>
      <c r="AX525" s="181" t="inlineStr">
        <is>
          <t>0</t>
        </is>
      </c>
      <c r="AY525" s="178" t="inlineStr">
        <is>
          <t>ROZPOCET</t>
        </is>
      </c>
    </row>
    <row r="526" customFormat="1" s="188">
      <c r="A526" s="188" t="n"/>
      <c r="B526" s="183" t="n"/>
      <c r="C526" s="188" t="n"/>
      <c r="D526" s="171" t="inlineStr">
        <is>
          <t>VV</t>
        </is>
      </c>
      <c r="E526" s="184" t="inlineStr"/>
      <c r="F526" s="185" t="inlineStr">
        <is>
          <t>(5,512+6,307)*2*3,20</t>
        </is>
      </c>
      <c r="G526" s="188" t="n"/>
      <c r="H526" s="186" t="n">
        <v>75.642</v>
      </c>
      <c r="I526" s="188" t="n"/>
      <c r="J526" s="188" t="n"/>
      <c r="K526" s="188" t="n"/>
      <c r="L526" s="183" t="n"/>
      <c r="M526" s="187" t="n"/>
      <c r="N526" s="188" t="n"/>
      <c r="O526" s="188" t="n"/>
      <c r="P526" s="188" t="n"/>
      <c r="Q526" s="188" t="n"/>
      <c r="R526" s="188" t="n"/>
      <c r="S526" s="188" t="n"/>
      <c r="T526" s="189" t="n"/>
      <c r="U526" s="188" t="n"/>
      <c r="V526" s="188" t="n"/>
      <c r="W526" s="188" t="n"/>
      <c r="X526" s="188" t="n"/>
      <c r="Y526" s="188" t="n"/>
      <c r="Z526" s="188" t="n"/>
      <c r="AA526" s="188" t="n"/>
      <c r="AB526" s="188" t="n"/>
      <c r="AC526" s="188" t="n"/>
      <c r="AD526" s="188" t="n"/>
      <c r="AE526" s="188" t="n"/>
      <c r="AT526" s="184" t="inlineStr">
        <is>
          <t>VV</t>
        </is>
      </c>
      <c r="AU526" s="184" t="inlineStr">
        <is>
          <t>2</t>
        </is>
      </c>
      <c r="AV526" s="188" t="inlineStr">
        <is>
          <t>2</t>
        </is>
      </c>
      <c r="AW526" s="188" t="inlineStr">
        <is>
          <t>True</t>
        </is>
      </c>
      <c r="AX526" s="188" t="inlineStr">
        <is>
          <t>0</t>
        </is>
      </c>
      <c r="AY526" s="184" t="inlineStr">
        <is>
          <t>ROZPOCET</t>
        </is>
      </c>
    </row>
    <row r="527" customFormat="1" s="181">
      <c r="A527" s="181" t="n"/>
      <c r="B527" s="177" t="n"/>
      <c r="C527" s="181" t="n"/>
      <c r="D527" s="171" t="inlineStr">
        <is>
          <t>VV</t>
        </is>
      </c>
      <c r="E527" s="178" t="inlineStr"/>
      <c r="F527" s="179" t="inlineStr">
        <is>
          <t>m 2,07 2,01</t>
        </is>
      </c>
      <c r="G527" s="181" t="n"/>
      <c r="H527" s="178" t="inlineStr"/>
      <c r="I527" s="181" t="n"/>
      <c r="J527" s="181" t="n"/>
      <c r="K527" s="181" t="n"/>
      <c r="L527" s="177" t="n"/>
      <c r="M527" s="180" t="n"/>
      <c r="N527" s="181" t="n"/>
      <c r="O527" s="181" t="n"/>
      <c r="P527" s="181" t="n"/>
      <c r="Q527" s="181" t="n"/>
      <c r="R527" s="181" t="n"/>
      <c r="S527" s="181" t="n"/>
      <c r="T527" s="182" t="n"/>
      <c r="U527" s="181" t="n"/>
      <c r="V527" s="181" t="n"/>
      <c r="W527" s="181" t="n"/>
      <c r="X527" s="181" t="n"/>
      <c r="Y527" s="181" t="n"/>
      <c r="Z527" s="181" t="n"/>
      <c r="AA527" s="181" t="n"/>
      <c r="AB527" s="181" t="n"/>
      <c r="AC527" s="181" t="n"/>
      <c r="AD527" s="181" t="n"/>
      <c r="AE527" s="181" t="n"/>
      <c r="AT527" s="178" t="inlineStr">
        <is>
          <t>VV</t>
        </is>
      </c>
      <c r="AU527" s="178" t="inlineStr">
        <is>
          <t>2</t>
        </is>
      </c>
      <c r="AV527" s="181" t="inlineStr">
        <is>
          <t>1</t>
        </is>
      </c>
      <c r="AW527" s="181" t="inlineStr">
        <is>
          <t>True</t>
        </is>
      </c>
      <c r="AX527" s="181" t="inlineStr">
        <is>
          <t>0</t>
        </is>
      </c>
      <c r="AY527" s="178" t="inlineStr">
        <is>
          <t>ROZPOCET</t>
        </is>
      </c>
    </row>
    <row r="528" customFormat="1" s="188">
      <c r="A528" s="188" t="n"/>
      <c r="B528" s="183" t="n"/>
      <c r="C528" s="188" t="n"/>
      <c r="D528" s="171" t="inlineStr">
        <is>
          <t>VV</t>
        </is>
      </c>
      <c r="E528" s="184" t="inlineStr"/>
      <c r="F528" s="185" t="inlineStr">
        <is>
          <t>(6,307+2,43)*2*3,20</t>
        </is>
      </c>
      <c r="G528" s="188" t="n"/>
      <c r="H528" s="186" t="n">
        <v>55.917</v>
      </c>
      <c r="I528" s="188" t="n"/>
      <c r="J528" s="188" t="n"/>
      <c r="K528" s="188" t="n"/>
      <c r="L528" s="183" t="n"/>
      <c r="M528" s="187" t="n"/>
      <c r="N528" s="188" t="n"/>
      <c r="O528" s="188" t="n"/>
      <c r="P528" s="188" t="n"/>
      <c r="Q528" s="188" t="n"/>
      <c r="R528" s="188" t="n"/>
      <c r="S528" s="188" t="n"/>
      <c r="T528" s="189" t="n"/>
      <c r="U528" s="188" t="n"/>
      <c r="V528" s="188" t="n"/>
      <c r="W528" s="188" t="n"/>
      <c r="X528" s="188" t="n"/>
      <c r="Y528" s="188" t="n"/>
      <c r="Z528" s="188" t="n"/>
      <c r="AA528" s="188" t="n"/>
      <c r="AB528" s="188" t="n"/>
      <c r="AC528" s="188" t="n"/>
      <c r="AD528" s="188" t="n"/>
      <c r="AE528" s="188" t="n"/>
      <c r="AT528" s="184" t="inlineStr">
        <is>
          <t>VV</t>
        </is>
      </c>
      <c r="AU528" s="184" t="inlineStr">
        <is>
          <t>2</t>
        </is>
      </c>
      <c r="AV528" s="188" t="inlineStr">
        <is>
          <t>2</t>
        </is>
      </c>
      <c r="AW528" s="188" t="inlineStr">
        <is>
          <t>True</t>
        </is>
      </c>
      <c r="AX528" s="188" t="inlineStr">
        <is>
          <t>0</t>
        </is>
      </c>
      <c r="AY528" s="184" t="inlineStr">
        <is>
          <t>ROZPOCET</t>
        </is>
      </c>
    </row>
    <row r="529" customFormat="1" s="181">
      <c r="A529" s="181" t="n"/>
      <c r="B529" s="177" t="n"/>
      <c r="C529" s="181" t="n"/>
      <c r="D529" s="171" t="inlineStr">
        <is>
          <t>VV</t>
        </is>
      </c>
      <c r="E529" s="178" t="inlineStr"/>
      <c r="F529" s="179" t="inlineStr">
        <is>
          <t>m 2,10 - 2,17</t>
        </is>
      </c>
      <c r="G529" s="181" t="n"/>
      <c r="H529" s="178" t="inlineStr"/>
      <c r="I529" s="181" t="n"/>
      <c r="J529" s="181" t="n"/>
      <c r="K529" s="181" t="n"/>
      <c r="L529" s="177" t="n"/>
      <c r="M529" s="180" t="n"/>
      <c r="N529" s="181" t="n"/>
      <c r="O529" s="181" t="n"/>
      <c r="P529" s="181" t="n"/>
      <c r="Q529" s="181" t="n"/>
      <c r="R529" s="181" t="n"/>
      <c r="S529" s="181" t="n"/>
      <c r="T529" s="182" t="n"/>
      <c r="U529" s="181" t="n"/>
      <c r="V529" s="181" t="n"/>
      <c r="W529" s="181" t="n"/>
      <c r="X529" s="181" t="n"/>
      <c r="Y529" s="181" t="n"/>
      <c r="Z529" s="181" t="n"/>
      <c r="AA529" s="181" t="n"/>
      <c r="AB529" s="181" t="n"/>
      <c r="AC529" s="181" t="n"/>
      <c r="AD529" s="181" t="n"/>
      <c r="AE529" s="181" t="n"/>
      <c r="AT529" s="178" t="inlineStr">
        <is>
          <t>VV</t>
        </is>
      </c>
      <c r="AU529" s="178" t="inlineStr">
        <is>
          <t>2</t>
        </is>
      </c>
      <c r="AV529" s="181" t="inlineStr">
        <is>
          <t>1</t>
        </is>
      </c>
      <c r="AW529" s="181" t="inlineStr">
        <is>
          <t>True</t>
        </is>
      </c>
      <c r="AX529" s="181" t="inlineStr">
        <is>
          <t>0</t>
        </is>
      </c>
      <c r="AY529" s="178" t="inlineStr">
        <is>
          <t>ROZPOCET</t>
        </is>
      </c>
    </row>
    <row r="530" customFormat="1" s="188">
      <c r="A530" s="188" t="n"/>
      <c r="B530" s="183" t="n"/>
      <c r="C530" s="188" t="n"/>
      <c r="D530" s="171" t="inlineStr">
        <is>
          <t>VV</t>
        </is>
      </c>
      <c r="E530" s="184" t="inlineStr"/>
      <c r="F530" s="185" t="inlineStr">
        <is>
          <t>(4,452+0,205+4,493+2,865+0,10+5,57+0,10+1,80+0,10+1,779)*2*3,20</t>
        </is>
      </c>
      <c r="G530" s="188" t="n"/>
      <c r="H530" s="186" t="n">
        <v>137.37</v>
      </c>
      <c r="I530" s="188" t="n"/>
      <c r="J530" s="188" t="n"/>
      <c r="K530" s="188" t="n"/>
      <c r="L530" s="183" t="n"/>
      <c r="M530" s="187" t="n"/>
      <c r="N530" s="188" t="n"/>
      <c r="O530" s="188" t="n"/>
      <c r="P530" s="188" t="n"/>
      <c r="Q530" s="188" t="n"/>
      <c r="R530" s="188" t="n"/>
      <c r="S530" s="188" t="n"/>
      <c r="T530" s="189" t="n"/>
      <c r="U530" s="188" t="n"/>
      <c r="V530" s="188" t="n"/>
      <c r="W530" s="188" t="n"/>
      <c r="X530" s="188" t="n"/>
      <c r="Y530" s="188" t="n"/>
      <c r="Z530" s="188" t="n"/>
      <c r="AA530" s="188" t="n"/>
      <c r="AB530" s="188" t="n"/>
      <c r="AC530" s="188" t="n"/>
      <c r="AD530" s="188" t="n"/>
      <c r="AE530" s="188" t="n"/>
      <c r="AT530" s="184" t="inlineStr">
        <is>
          <t>VV</t>
        </is>
      </c>
      <c r="AU530" s="184" t="inlineStr">
        <is>
          <t>2</t>
        </is>
      </c>
      <c r="AV530" s="188" t="inlineStr">
        <is>
          <t>2</t>
        </is>
      </c>
      <c r="AW530" s="188" t="inlineStr">
        <is>
          <t>True</t>
        </is>
      </c>
      <c r="AX530" s="188" t="inlineStr">
        <is>
          <t>0</t>
        </is>
      </c>
      <c r="AY530" s="184" t="inlineStr">
        <is>
          <t>ROZPOCET</t>
        </is>
      </c>
    </row>
    <row r="531" customFormat="1" s="211">
      <c r="A531" s="211" t="n"/>
      <c r="B531" s="206" t="n"/>
      <c r="C531" s="211" t="n"/>
      <c r="D531" s="171" t="inlineStr">
        <is>
          <t>VV</t>
        </is>
      </c>
      <c r="E531" s="207" t="inlineStr"/>
      <c r="F531" s="208" t="inlineStr">
        <is>
          <t>Mezisoučet</t>
        </is>
      </c>
      <c r="G531" s="211" t="n"/>
      <c r="H531" s="209" t="n">
        <v>460.167</v>
      </c>
      <c r="I531" s="211" t="n"/>
      <c r="J531" s="211" t="n"/>
      <c r="K531" s="211" t="n"/>
      <c r="L531" s="206" t="n"/>
      <c r="M531" s="210" t="n"/>
      <c r="N531" s="211" t="n"/>
      <c r="O531" s="211" t="n"/>
      <c r="P531" s="211" t="n"/>
      <c r="Q531" s="211" t="n"/>
      <c r="R531" s="211" t="n"/>
      <c r="S531" s="211" t="n"/>
      <c r="T531" s="212" t="n"/>
      <c r="U531" s="211" t="n"/>
      <c r="V531" s="211" t="n"/>
      <c r="W531" s="211" t="n"/>
      <c r="X531" s="211" t="n"/>
      <c r="Y531" s="211" t="n"/>
      <c r="Z531" s="211" t="n"/>
      <c r="AA531" s="211" t="n"/>
      <c r="AB531" s="211" t="n"/>
      <c r="AC531" s="211" t="n"/>
      <c r="AD531" s="211" t="n"/>
      <c r="AE531" s="211" t="n"/>
      <c r="AT531" s="207" t="inlineStr">
        <is>
          <t>VV</t>
        </is>
      </c>
      <c r="AU531" s="207" t="inlineStr">
        <is>
          <t>2</t>
        </is>
      </c>
      <c r="AV531" s="211" t="inlineStr">
        <is>
          <t>3</t>
        </is>
      </c>
      <c r="AW531" s="211" t="inlineStr">
        <is>
          <t>True</t>
        </is>
      </c>
      <c r="AX531" s="211" t="inlineStr">
        <is>
          <t>0</t>
        </is>
      </c>
      <c r="AY531" s="207" t="inlineStr">
        <is>
          <t>ROZPOCET</t>
        </is>
      </c>
    </row>
    <row r="532" customFormat="1" s="195">
      <c r="A532" s="195" t="n"/>
      <c r="B532" s="190" t="n"/>
      <c r="C532" s="195" t="n"/>
      <c r="D532" s="171" t="inlineStr">
        <is>
          <t>VV</t>
        </is>
      </c>
      <c r="E532" s="191" t="inlineStr"/>
      <c r="F532" s="192" t="inlineStr">
        <is>
          <t>Součet</t>
        </is>
      </c>
      <c r="G532" s="195" t="n"/>
      <c r="H532" s="193" t="n">
        <v>1057.634</v>
      </c>
      <c r="I532" s="195" t="n"/>
      <c r="J532" s="195" t="n"/>
      <c r="K532" s="195" t="n"/>
      <c r="L532" s="190" t="n"/>
      <c r="M532" s="194" t="n"/>
      <c r="N532" s="195" t="n"/>
      <c r="O532" s="195" t="n"/>
      <c r="P532" s="195" t="n"/>
      <c r="Q532" s="195" t="n"/>
      <c r="R532" s="195" t="n"/>
      <c r="S532" s="195" t="n"/>
      <c r="T532" s="196" t="n"/>
      <c r="U532" s="195" t="n"/>
      <c r="V532" s="195" t="n"/>
      <c r="W532" s="195" t="n"/>
      <c r="X532" s="195" t="n"/>
      <c r="Y532" s="195" t="n"/>
      <c r="Z532" s="195" t="n"/>
      <c r="AA532" s="195" t="n"/>
      <c r="AB532" s="195" t="n"/>
      <c r="AC532" s="195" t="n"/>
      <c r="AD532" s="195" t="n"/>
      <c r="AE532" s="195" t="n"/>
      <c r="AT532" s="191" t="inlineStr">
        <is>
          <t>VV</t>
        </is>
      </c>
      <c r="AU532" s="191" t="inlineStr">
        <is>
          <t>2</t>
        </is>
      </c>
      <c r="AV532" s="195" t="inlineStr">
        <is>
          <t>4</t>
        </is>
      </c>
      <c r="AW532" s="195" t="inlineStr">
        <is>
          <t>True</t>
        </is>
      </c>
      <c r="AX532" s="195" t="inlineStr">
        <is>
          <t>1</t>
        </is>
      </c>
      <c r="AY532" s="191" t="inlineStr">
        <is>
          <t>ROZPOCET</t>
        </is>
      </c>
    </row>
    <row r="533" ht="16.5" customFormat="1" customHeight="1" s="174">
      <c r="A533" s="174" t="n"/>
      <c r="B533" s="158" t="n"/>
      <c r="C533" s="159" t="inlineStr">
        <is>
          <t>35</t>
        </is>
      </c>
      <c r="D533" s="159" t="inlineStr">
        <is>
          <t>K</t>
        </is>
      </c>
      <c r="E533" s="160" t="inlineStr">
        <is>
          <t>612311131</t>
        </is>
      </c>
      <c r="F533" s="161" t="inlineStr">
        <is>
          <t>Vápenný štuk vnitřních stěn tloušťky do 3 mm</t>
        </is>
      </c>
      <c r="G533" s="162" t="inlineStr">
        <is>
          <t>m2</t>
        </is>
      </c>
      <c r="H533" s="163" t="n">
        <v>1057.634</v>
      </c>
      <c r="I533" s="164" t="n"/>
      <c r="J533" s="164">
        <f>ROUND(I533*H533,2)</f>
        <v/>
      </c>
      <c r="K533" s="161" t="inlineStr">
        <is>
          <t>CS ÚRS 2026 02</t>
        </is>
      </c>
      <c r="L533" s="48" t="n"/>
      <c r="M533" s="165" t="inlineStr"/>
      <c r="N533" s="166" t="inlineStr">
        <is>
          <t>snížená</t>
        </is>
      </c>
      <c r="O533" s="167" t="n">
        <v>0.272</v>
      </c>
      <c r="P533" s="167">
        <f>O533*H533</f>
        <v/>
      </c>
      <c r="Q533" s="167" t="n">
        <v>0.004</v>
      </c>
      <c r="R533" s="167">
        <f>Q533*H533</f>
        <v/>
      </c>
      <c r="S533" s="167" t="n">
        <v>0</v>
      </c>
      <c r="T533" s="168">
        <f>S533*H533</f>
        <v/>
      </c>
      <c r="U533" s="174" t="n"/>
      <c r="V533" s="174" t="n"/>
      <c r="W533" s="174" t="n"/>
      <c r="X533" s="174" t="n"/>
      <c r="Y533" s="174" t="n"/>
      <c r="Z533" s="174" t="n"/>
      <c r="AA533" s="174" t="n"/>
      <c r="AB533" s="174" t="n"/>
      <c r="AC533" s="174" t="n"/>
      <c r="AD533" s="174" t="n"/>
      <c r="AE533" s="174" t="n"/>
      <c r="AR533" s="169" t="inlineStr">
        <is>
          <t>4</t>
        </is>
      </c>
      <c r="AT533" s="169" t="inlineStr">
        <is>
          <t>K</t>
        </is>
      </c>
      <c r="AU533" s="169" t="inlineStr">
        <is>
          <t>2</t>
        </is>
      </c>
      <c r="AY533" s="19" t="inlineStr">
        <is>
          <t>ROZPOCET</t>
        </is>
      </c>
      <c r="BE533" s="170">
        <f>IF(N533="základní",J533,0)</f>
        <v/>
      </c>
      <c r="BF533" s="170">
        <f>IF(N533="snížená",J533,0)</f>
        <v/>
      </c>
      <c r="BG533" s="170">
        <f>IF(N533="zákl. přenesená",J533,0)</f>
        <v/>
      </c>
      <c r="BH533" s="170">
        <f>IF(N533="sníž. přenesená",J533,0)</f>
        <v/>
      </c>
      <c r="BI533" s="170">
        <f>IF(N533="nulová",J533,0)</f>
        <v/>
      </c>
      <c r="BJ533" s="19" t="inlineStr">
        <is>
          <t>2</t>
        </is>
      </c>
      <c r="BK533" s="170">
        <f>ROUND(I533*H533,2)</f>
        <v/>
      </c>
      <c r="BL533" s="19" t="inlineStr">
        <is>
          <t>4</t>
        </is>
      </c>
      <c r="BM533" s="169" t="inlineStr">
        <is>
          <t>-639124119</t>
        </is>
      </c>
    </row>
    <row r="534" customFormat="1" s="174">
      <c r="A534" s="174" t="n"/>
      <c r="B534" s="48" t="n"/>
      <c r="C534" s="174" t="n"/>
      <c r="D534" s="171" t="inlineStr">
        <is>
          <t>PP</t>
        </is>
      </c>
      <c r="E534" s="174" t="n"/>
      <c r="F534" s="172" t="inlineStr">
        <is>
          <t>Vápenný štuk vnitřních ploch tloušťky do 3 mm svislých konstrukcí stěn</t>
        </is>
      </c>
      <c r="G534" s="174" t="n"/>
      <c r="H534" s="174" t="n"/>
      <c r="I534" s="174" t="n"/>
      <c r="J534" s="174" t="n"/>
      <c r="K534" s="174" t="n"/>
      <c r="L534" s="48" t="n"/>
      <c r="M534" s="173" t="n"/>
      <c r="N534" s="174" t="n"/>
      <c r="O534" s="174" t="n"/>
      <c r="P534" s="174" t="n"/>
      <c r="Q534" s="174" t="n"/>
      <c r="R534" s="174" t="n"/>
      <c r="S534" s="174" t="n"/>
      <c r="T534" s="71" t="n"/>
      <c r="U534" s="174" t="n"/>
      <c r="V534" s="174" t="n"/>
      <c r="W534" s="174" t="n"/>
      <c r="X534" s="174" t="n"/>
      <c r="Y534" s="174" t="n"/>
      <c r="Z534" s="174" t="n"/>
      <c r="AA534" s="174" t="n"/>
      <c r="AB534" s="174" t="n"/>
      <c r="AC534" s="174" t="n"/>
      <c r="AD534" s="174" t="n"/>
      <c r="AE534" s="174" t="n"/>
      <c r="AT534" s="19" t="inlineStr">
        <is>
          <t>PP</t>
        </is>
      </c>
      <c r="AU534" s="19" t="inlineStr">
        <is>
          <t>2</t>
        </is>
      </c>
    </row>
    <row r="535" customFormat="1" s="174">
      <c r="A535" s="174" t="n"/>
      <c r="B535" s="48" t="n"/>
      <c r="C535" s="174" t="n"/>
      <c r="D535" s="175" t="inlineStr">
        <is>
          <t>Online PSC</t>
        </is>
      </c>
      <c r="E535" s="174" t="n"/>
      <c r="F535" s="176" t="inlineStr">
        <is>
          <t>https://podminky.urs.cz/item/CS_URS_2026_02/612311131</t>
        </is>
      </c>
      <c r="G535" s="174" t="n"/>
      <c r="H535" s="174" t="n"/>
      <c r="I535" s="174" t="n"/>
      <c r="J535" s="174" t="n"/>
      <c r="K535" s="174" t="n"/>
      <c r="L535" s="48" t="n"/>
      <c r="M535" s="173" t="n"/>
      <c r="N535" s="174" t="n"/>
      <c r="O535" s="174" t="n"/>
      <c r="P535" s="174" t="n"/>
      <c r="Q535" s="174" t="n"/>
      <c r="R535" s="174" t="n"/>
      <c r="S535" s="174" t="n"/>
      <c r="T535" s="71" t="n"/>
      <c r="U535" s="174" t="n"/>
      <c r="V535" s="174" t="n"/>
      <c r="W535" s="174" t="n"/>
      <c r="X535" s="174" t="n"/>
      <c r="Y535" s="174" t="n"/>
      <c r="Z535" s="174" t="n"/>
      <c r="AA535" s="174" t="n"/>
      <c r="AB535" s="174" t="n"/>
      <c r="AC535" s="174" t="n"/>
      <c r="AD535" s="174" t="n"/>
      <c r="AE535" s="174" t="n"/>
      <c r="AT535" s="19" t="inlineStr">
        <is>
          <t>Online PSC</t>
        </is>
      </c>
      <c r="AU535" s="19" t="inlineStr">
        <is>
          <t>2</t>
        </is>
      </c>
    </row>
    <row r="536" ht="24.15" customFormat="1" customHeight="1" s="174">
      <c r="A536" s="174" t="n"/>
      <c r="B536" s="158" t="n"/>
      <c r="C536" s="159" t="inlineStr">
        <is>
          <t>36</t>
        </is>
      </c>
      <c r="D536" s="159" t="inlineStr">
        <is>
          <t>K</t>
        </is>
      </c>
      <c r="E536" s="160" t="inlineStr">
        <is>
          <t>612321121</t>
        </is>
      </c>
      <c r="F536" s="161" t="inlineStr">
        <is>
          <t>Vápenocementová omítka hladká jednovrstvá vnitřních stěn nanášená ručně</t>
        </is>
      </c>
      <c r="G536" s="162" t="inlineStr">
        <is>
          <t>m2</t>
        </is>
      </c>
      <c r="H536" s="163" t="n">
        <v>1057.634</v>
      </c>
      <c r="I536" s="164" t="n"/>
      <c r="J536" s="164">
        <f>ROUND(I536*H536,2)</f>
        <v/>
      </c>
      <c r="K536" s="161" t="inlineStr">
        <is>
          <t>CS ÚRS 2026 02</t>
        </is>
      </c>
      <c r="L536" s="48" t="n"/>
      <c r="M536" s="165" t="inlineStr"/>
      <c r="N536" s="166" t="inlineStr">
        <is>
          <t>snížená</t>
        </is>
      </c>
      <c r="O536" s="167" t="n">
        <v>0.39</v>
      </c>
      <c r="P536" s="167">
        <f>O536*H536</f>
        <v/>
      </c>
      <c r="Q536" s="167" t="n">
        <v>0.0154</v>
      </c>
      <c r="R536" s="167">
        <f>Q536*H536</f>
        <v/>
      </c>
      <c r="S536" s="167" t="n">
        <v>0</v>
      </c>
      <c r="T536" s="168">
        <f>S536*H536</f>
        <v/>
      </c>
      <c r="U536" s="174" t="n"/>
      <c r="V536" s="174" t="n"/>
      <c r="W536" s="174" t="n"/>
      <c r="X536" s="174" t="n"/>
      <c r="Y536" s="174" t="n"/>
      <c r="Z536" s="174" t="n"/>
      <c r="AA536" s="174" t="n"/>
      <c r="AB536" s="174" t="n"/>
      <c r="AC536" s="174" t="n"/>
      <c r="AD536" s="174" t="n"/>
      <c r="AE536" s="174" t="n"/>
      <c r="AR536" s="169" t="inlineStr">
        <is>
          <t>4</t>
        </is>
      </c>
      <c r="AT536" s="169" t="inlineStr">
        <is>
          <t>K</t>
        </is>
      </c>
      <c r="AU536" s="169" t="inlineStr">
        <is>
          <t>2</t>
        </is>
      </c>
      <c r="AY536" s="19" t="inlineStr">
        <is>
          <t>ROZPOCET</t>
        </is>
      </c>
      <c r="BE536" s="170">
        <f>IF(N536="základní",J536,0)</f>
        <v/>
      </c>
      <c r="BF536" s="170">
        <f>IF(N536="snížená",J536,0)</f>
        <v/>
      </c>
      <c r="BG536" s="170">
        <f>IF(N536="zákl. přenesená",J536,0)</f>
        <v/>
      </c>
      <c r="BH536" s="170">
        <f>IF(N536="sníž. přenesená",J536,0)</f>
        <v/>
      </c>
      <c r="BI536" s="170">
        <f>IF(N536="nulová",J536,0)</f>
        <v/>
      </c>
      <c r="BJ536" s="19" t="inlineStr">
        <is>
          <t>2</t>
        </is>
      </c>
      <c r="BK536" s="170">
        <f>ROUND(I536*H536,2)</f>
        <v/>
      </c>
      <c r="BL536" s="19" t="inlineStr">
        <is>
          <t>4</t>
        </is>
      </c>
      <c r="BM536" s="169" t="inlineStr">
        <is>
          <t>-1255493755</t>
        </is>
      </c>
    </row>
    <row r="537" customFormat="1" s="174">
      <c r="A537" s="174" t="n"/>
      <c r="B537" s="48" t="n"/>
      <c r="C537" s="174" t="n"/>
      <c r="D537" s="171" t="inlineStr">
        <is>
          <t>PP</t>
        </is>
      </c>
      <c r="E537" s="174" t="n"/>
      <c r="F537" s="172" t="inlineStr">
        <is>
          <t>Omítka vápenocementová vnitřních ploch nanášená ručně jednovrstvá, tloušťky do 10 mm hladká svislých konstrukcí stěn</t>
        </is>
      </c>
      <c r="G537" s="174" t="n"/>
      <c r="H537" s="174" t="n"/>
      <c r="I537" s="174" t="n"/>
      <c r="J537" s="174" t="n"/>
      <c r="K537" s="174" t="n"/>
      <c r="L537" s="48" t="n"/>
      <c r="M537" s="173" t="n"/>
      <c r="N537" s="174" t="n"/>
      <c r="O537" s="174" t="n"/>
      <c r="P537" s="174" t="n"/>
      <c r="Q537" s="174" t="n"/>
      <c r="R537" s="174" t="n"/>
      <c r="S537" s="174" t="n"/>
      <c r="T537" s="71" t="n"/>
      <c r="U537" s="174" t="n"/>
      <c r="V537" s="174" t="n"/>
      <c r="W537" s="174" t="n"/>
      <c r="X537" s="174" t="n"/>
      <c r="Y537" s="174" t="n"/>
      <c r="Z537" s="174" t="n"/>
      <c r="AA537" s="174" t="n"/>
      <c r="AB537" s="174" t="n"/>
      <c r="AC537" s="174" t="n"/>
      <c r="AD537" s="174" t="n"/>
      <c r="AE537" s="174" t="n"/>
      <c r="AT537" s="19" t="inlineStr">
        <is>
          <t>PP</t>
        </is>
      </c>
      <c r="AU537" s="19" t="inlineStr">
        <is>
          <t>2</t>
        </is>
      </c>
    </row>
    <row r="538" customFormat="1" s="174">
      <c r="A538" s="174" t="n"/>
      <c r="B538" s="48" t="n"/>
      <c r="C538" s="174" t="n"/>
      <c r="D538" s="175" t="inlineStr">
        <is>
          <t>Online PSC</t>
        </is>
      </c>
      <c r="E538" s="174" t="n"/>
      <c r="F538" s="176" t="inlineStr">
        <is>
          <t>https://podminky.urs.cz/item/CS_URS_2026_02/612321121</t>
        </is>
      </c>
      <c r="G538" s="174" t="n"/>
      <c r="H538" s="174" t="n"/>
      <c r="I538" s="174" t="n"/>
      <c r="J538" s="174" t="n"/>
      <c r="K538" s="174" t="n"/>
      <c r="L538" s="48" t="n"/>
      <c r="M538" s="173" t="n"/>
      <c r="N538" s="174" t="n"/>
      <c r="O538" s="174" t="n"/>
      <c r="P538" s="174" t="n"/>
      <c r="Q538" s="174" t="n"/>
      <c r="R538" s="174" t="n"/>
      <c r="S538" s="174" t="n"/>
      <c r="T538" s="71" t="n"/>
      <c r="U538" s="174" t="n"/>
      <c r="V538" s="174" t="n"/>
      <c r="W538" s="174" t="n"/>
      <c r="X538" s="174" t="n"/>
      <c r="Y538" s="174" t="n"/>
      <c r="Z538" s="174" t="n"/>
      <c r="AA538" s="174" t="n"/>
      <c r="AB538" s="174" t="n"/>
      <c r="AC538" s="174" t="n"/>
      <c r="AD538" s="174" t="n"/>
      <c r="AE538" s="174" t="n"/>
      <c r="AT538" s="19" t="inlineStr">
        <is>
          <t>Online PSC</t>
        </is>
      </c>
      <c r="AU538" s="19" t="inlineStr">
        <is>
          <t>2</t>
        </is>
      </c>
    </row>
    <row r="539" customFormat="1" s="188">
      <c r="A539" s="188" t="n"/>
      <c r="B539" s="183" t="n"/>
      <c r="C539" s="188" t="n"/>
      <c r="D539" s="171" t="inlineStr">
        <is>
          <t>VV</t>
        </is>
      </c>
      <c r="E539" s="184" t="inlineStr"/>
      <c r="F539" s="185" t="inlineStr">
        <is>
          <t>1057,634</t>
        </is>
      </c>
      <c r="G539" s="188" t="n"/>
      <c r="H539" s="186" t="n">
        <v>1057.634</v>
      </c>
      <c r="I539" s="188" t="n"/>
      <c r="J539" s="188" t="n"/>
      <c r="K539" s="188" t="n"/>
      <c r="L539" s="183" t="n"/>
      <c r="M539" s="187" t="n"/>
      <c r="N539" s="188" t="n"/>
      <c r="O539" s="188" t="n"/>
      <c r="P539" s="188" t="n"/>
      <c r="Q539" s="188" t="n"/>
      <c r="R539" s="188" t="n"/>
      <c r="S539" s="188" t="n"/>
      <c r="T539" s="189" t="n"/>
      <c r="U539" s="188" t="n"/>
      <c r="V539" s="188" t="n"/>
      <c r="W539" s="188" t="n"/>
      <c r="X539" s="188" t="n"/>
      <c r="Y539" s="188" t="n"/>
      <c r="Z539" s="188" t="n"/>
      <c r="AA539" s="188" t="n"/>
      <c r="AB539" s="188" t="n"/>
      <c r="AC539" s="188" t="n"/>
      <c r="AD539" s="188" t="n"/>
      <c r="AE539" s="188" t="n"/>
      <c r="AT539" s="184" t="inlineStr">
        <is>
          <t>VV</t>
        </is>
      </c>
      <c r="AU539" s="184" t="inlineStr">
        <is>
          <t>2</t>
        </is>
      </c>
      <c r="AV539" s="188" t="inlineStr">
        <is>
          <t>2</t>
        </is>
      </c>
      <c r="AW539" s="188" t="inlineStr">
        <is>
          <t>True</t>
        </is>
      </c>
      <c r="AX539" s="188" t="inlineStr">
        <is>
          <t>0</t>
        </is>
      </c>
      <c r="AY539" s="184" t="inlineStr">
        <is>
          <t>ROZPOCET</t>
        </is>
      </c>
    </row>
    <row r="540" customFormat="1" s="195">
      <c r="A540" s="195" t="n"/>
      <c r="B540" s="190" t="n"/>
      <c r="C540" s="195" t="n"/>
      <c r="D540" s="171" t="inlineStr">
        <is>
          <t>VV</t>
        </is>
      </c>
      <c r="E540" s="191" t="inlineStr"/>
      <c r="F540" s="192" t="inlineStr">
        <is>
          <t>Součet</t>
        </is>
      </c>
      <c r="G540" s="195" t="n"/>
      <c r="H540" s="193" t="n">
        <v>1057.634</v>
      </c>
      <c r="I540" s="195" t="n"/>
      <c r="J540" s="195" t="n"/>
      <c r="K540" s="195" t="n"/>
      <c r="L540" s="190" t="n"/>
      <c r="M540" s="194" t="n"/>
      <c r="N540" s="195" t="n"/>
      <c r="O540" s="195" t="n"/>
      <c r="P540" s="195" t="n"/>
      <c r="Q540" s="195" t="n"/>
      <c r="R540" s="195" t="n"/>
      <c r="S540" s="195" t="n"/>
      <c r="T540" s="196" t="n"/>
      <c r="U540" s="195" t="n"/>
      <c r="V540" s="195" t="n"/>
      <c r="W540" s="195" t="n"/>
      <c r="X540" s="195" t="n"/>
      <c r="Y540" s="195" t="n"/>
      <c r="Z540" s="195" t="n"/>
      <c r="AA540" s="195" t="n"/>
      <c r="AB540" s="195" t="n"/>
      <c r="AC540" s="195" t="n"/>
      <c r="AD540" s="195" t="n"/>
      <c r="AE540" s="195" t="n"/>
      <c r="AT540" s="191" t="inlineStr">
        <is>
          <t>VV</t>
        </is>
      </c>
      <c r="AU540" s="191" t="inlineStr">
        <is>
          <t>2</t>
        </is>
      </c>
      <c r="AV540" s="195" t="inlineStr">
        <is>
          <t>4</t>
        </is>
      </c>
      <c r="AW540" s="195" t="inlineStr">
        <is>
          <t>True</t>
        </is>
      </c>
      <c r="AX540" s="195" t="inlineStr">
        <is>
          <t>1</t>
        </is>
      </c>
      <c r="AY540" s="191" t="inlineStr">
        <is>
          <t>ROZPOCET</t>
        </is>
      </c>
    </row>
    <row r="541" ht="24.15" customFormat="1" customHeight="1" s="174">
      <c r="A541" s="174" t="n"/>
      <c r="B541" s="158" t="n"/>
      <c r="C541" s="159" t="inlineStr">
        <is>
          <t>37</t>
        </is>
      </c>
      <c r="D541" s="159" t="inlineStr">
        <is>
          <t>K</t>
        </is>
      </c>
      <c r="E541" s="160" t="inlineStr">
        <is>
          <t>612321191</t>
        </is>
      </c>
      <c r="F541" s="161" t="inlineStr">
        <is>
          <t>Příplatek k vápenocementové omítce vnitřních stěn za každých dalších 5 mm tloušťky ručně</t>
        </is>
      </c>
      <c r="G541" s="162" t="inlineStr">
        <is>
          <t>m2</t>
        </is>
      </c>
      <c r="H541" s="163" t="n">
        <v>1057.634</v>
      </c>
      <c r="I541" s="164" t="n"/>
      <c r="J541" s="164">
        <f>ROUND(I541*H541,2)</f>
        <v/>
      </c>
      <c r="K541" s="161" t="inlineStr">
        <is>
          <t>CS ÚRS 2026 02</t>
        </is>
      </c>
      <c r="L541" s="48" t="n"/>
      <c r="M541" s="165" t="inlineStr"/>
      <c r="N541" s="166" t="inlineStr">
        <is>
          <t>snížená</t>
        </is>
      </c>
      <c r="O541" s="167" t="n">
        <v>0.09</v>
      </c>
      <c r="P541" s="167">
        <f>O541*H541</f>
        <v/>
      </c>
      <c r="Q541" s="167" t="n">
        <v>0.007900000000000001</v>
      </c>
      <c r="R541" s="167">
        <f>Q541*H541</f>
        <v/>
      </c>
      <c r="S541" s="167" t="n">
        <v>0</v>
      </c>
      <c r="T541" s="168">
        <f>S541*H541</f>
        <v/>
      </c>
      <c r="U541" s="174" t="n"/>
      <c r="V541" s="174" t="n"/>
      <c r="W541" s="174" t="n"/>
      <c r="X541" s="174" t="n"/>
      <c r="Y541" s="174" t="n"/>
      <c r="Z541" s="174" t="n"/>
      <c r="AA541" s="174" t="n"/>
      <c r="AB541" s="174" t="n"/>
      <c r="AC541" s="174" t="n"/>
      <c r="AD541" s="174" t="n"/>
      <c r="AE541" s="174" t="n"/>
      <c r="AR541" s="169" t="inlineStr">
        <is>
          <t>4</t>
        </is>
      </c>
      <c r="AT541" s="169" t="inlineStr">
        <is>
          <t>K</t>
        </is>
      </c>
      <c r="AU541" s="169" t="inlineStr">
        <is>
          <t>2</t>
        </is>
      </c>
      <c r="AY541" s="19" t="inlineStr">
        <is>
          <t>ROZPOCET</t>
        </is>
      </c>
      <c r="BE541" s="170">
        <f>IF(N541="základní",J541,0)</f>
        <v/>
      </c>
      <c r="BF541" s="170">
        <f>IF(N541="snížená",J541,0)</f>
        <v/>
      </c>
      <c r="BG541" s="170">
        <f>IF(N541="zákl. přenesená",J541,0)</f>
        <v/>
      </c>
      <c r="BH541" s="170">
        <f>IF(N541="sníž. přenesená",J541,0)</f>
        <v/>
      </c>
      <c r="BI541" s="170">
        <f>IF(N541="nulová",J541,0)</f>
        <v/>
      </c>
      <c r="BJ541" s="19" t="inlineStr">
        <is>
          <t>2</t>
        </is>
      </c>
      <c r="BK541" s="170">
        <f>ROUND(I541*H541,2)</f>
        <v/>
      </c>
      <c r="BL541" s="19" t="inlineStr">
        <is>
          <t>4</t>
        </is>
      </c>
      <c r="BM541" s="169" t="inlineStr">
        <is>
          <t>472355702</t>
        </is>
      </c>
    </row>
    <row r="542" customFormat="1" s="174">
      <c r="A542" s="174" t="n"/>
      <c r="B542" s="48" t="n"/>
      <c r="C542" s="174" t="n"/>
      <c r="D542" s="171" t="inlineStr">
        <is>
          <t>PP</t>
        </is>
      </c>
      <c r="E542" s="174" t="n"/>
      <c r="F542" s="172" t="inlineStr">
        <is>
          <t>Omítka vápenocementová vnitřních ploch nanášená ručně Příplatek k cenám za každých dalších i započatých 5 mm tloušťky omítky přes 10 mm stěn</t>
        </is>
      </c>
      <c r="G542" s="174" t="n"/>
      <c r="H542" s="174" t="n"/>
      <c r="I542" s="174" t="n"/>
      <c r="J542" s="174" t="n"/>
      <c r="K542" s="174" t="n"/>
      <c r="L542" s="48" t="n"/>
      <c r="M542" s="173" t="n"/>
      <c r="N542" s="174" t="n"/>
      <c r="O542" s="174" t="n"/>
      <c r="P542" s="174" t="n"/>
      <c r="Q542" s="174" t="n"/>
      <c r="R542" s="174" t="n"/>
      <c r="S542" s="174" t="n"/>
      <c r="T542" s="71" t="n"/>
      <c r="U542" s="174" t="n"/>
      <c r="V542" s="174" t="n"/>
      <c r="W542" s="174" t="n"/>
      <c r="X542" s="174" t="n"/>
      <c r="Y542" s="174" t="n"/>
      <c r="Z542" s="174" t="n"/>
      <c r="AA542" s="174" t="n"/>
      <c r="AB542" s="174" t="n"/>
      <c r="AC542" s="174" t="n"/>
      <c r="AD542" s="174" t="n"/>
      <c r="AE542" s="174" t="n"/>
      <c r="AT542" s="19" t="inlineStr">
        <is>
          <t>PP</t>
        </is>
      </c>
      <c r="AU542" s="19" t="inlineStr">
        <is>
          <t>2</t>
        </is>
      </c>
    </row>
    <row r="543" customFormat="1" s="174">
      <c r="A543" s="174" t="n"/>
      <c r="B543" s="48" t="n"/>
      <c r="C543" s="174" t="n"/>
      <c r="D543" s="175" t="inlineStr">
        <is>
          <t>Online PSC</t>
        </is>
      </c>
      <c r="E543" s="174" t="n"/>
      <c r="F543" s="176" t="inlineStr">
        <is>
          <t>https://podminky.urs.cz/item/CS_URS_2026_02/612321191</t>
        </is>
      </c>
      <c r="G543" s="174" t="n"/>
      <c r="H543" s="174" t="n"/>
      <c r="I543" s="174" t="n"/>
      <c r="J543" s="174" t="n"/>
      <c r="K543" s="174" t="n"/>
      <c r="L543" s="48" t="n"/>
      <c r="M543" s="173" t="n"/>
      <c r="N543" s="174" t="n"/>
      <c r="O543" s="174" t="n"/>
      <c r="P543" s="174" t="n"/>
      <c r="Q543" s="174" t="n"/>
      <c r="R543" s="174" t="n"/>
      <c r="S543" s="174" t="n"/>
      <c r="T543" s="71" t="n"/>
      <c r="U543" s="174" t="n"/>
      <c r="V543" s="174" t="n"/>
      <c r="W543" s="174" t="n"/>
      <c r="X543" s="174" t="n"/>
      <c r="Y543" s="174" t="n"/>
      <c r="Z543" s="174" t="n"/>
      <c r="AA543" s="174" t="n"/>
      <c r="AB543" s="174" t="n"/>
      <c r="AC543" s="174" t="n"/>
      <c r="AD543" s="174" t="n"/>
      <c r="AE543" s="174" t="n"/>
      <c r="AT543" s="19" t="inlineStr">
        <is>
          <t>Online PSC</t>
        </is>
      </c>
      <c r="AU543" s="19" t="inlineStr">
        <is>
          <t>2</t>
        </is>
      </c>
    </row>
    <row r="544" ht="24.15" customFormat="1" customHeight="1" s="174">
      <c r="A544" s="174" t="n"/>
      <c r="B544" s="158" t="n"/>
      <c r="C544" s="159" t="inlineStr">
        <is>
          <t>38</t>
        </is>
      </c>
      <c r="D544" s="159" t="inlineStr">
        <is>
          <t>K</t>
        </is>
      </c>
      <c r="E544" s="160" t="inlineStr">
        <is>
          <t>612325302</t>
        </is>
      </c>
      <c r="F544" s="161" t="inlineStr">
        <is>
          <t>Vápenocementová štuková omítka ostění nebo nadpraží</t>
        </is>
      </c>
      <c r="G544" s="162" t="inlineStr">
        <is>
          <t>m2</t>
        </is>
      </c>
      <c r="H544" s="163" t="n">
        <v>94.74299999999999</v>
      </c>
      <c r="I544" s="164" t="n"/>
      <c r="J544" s="164">
        <f>ROUND(I544*H544,2)</f>
        <v/>
      </c>
      <c r="K544" s="161" t="inlineStr">
        <is>
          <t>CS ÚRS 2026 02</t>
        </is>
      </c>
      <c r="L544" s="48" t="n"/>
      <c r="M544" s="165" t="inlineStr"/>
      <c r="N544" s="166" t="inlineStr">
        <is>
          <t>snížená</t>
        </is>
      </c>
      <c r="O544" s="167" t="n">
        <v>1.355</v>
      </c>
      <c r="P544" s="167">
        <f>O544*H544</f>
        <v/>
      </c>
      <c r="Q544" s="167" t="n">
        <v>0.03468</v>
      </c>
      <c r="R544" s="167">
        <f>Q544*H544</f>
        <v/>
      </c>
      <c r="S544" s="167" t="n">
        <v>0</v>
      </c>
      <c r="T544" s="168">
        <f>S544*H544</f>
        <v/>
      </c>
      <c r="U544" s="174" t="n"/>
      <c r="V544" s="174" t="n"/>
      <c r="W544" s="174" t="n"/>
      <c r="X544" s="174" t="n"/>
      <c r="Y544" s="174" t="n"/>
      <c r="Z544" s="174" t="n"/>
      <c r="AA544" s="174" t="n"/>
      <c r="AB544" s="174" t="n"/>
      <c r="AC544" s="174" t="n"/>
      <c r="AD544" s="174" t="n"/>
      <c r="AE544" s="174" t="n"/>
      <c r="AR544" s="169" t="inlineStr">
        <is>
          <t>4</t>
        </is>
      </c>
      <c r="AT544" s="169" t="inlineStr">
        <is>
          <t>K</t>
        </is>
      </c>
      <c r="AU544" s="169" t="inlineStr">
        <is>
          <t>2</t>
        </is>
      </c>
      <c r="AY544" s="19" t="inlineStr">
        <is>
          <t>ROZPOCET</t>
        </is>
      </c>
      <c r="BE544" s="170">
        <f>IF(N544="základní",J544,0)</f>
        <v/>
      </c>
      <c r="BF544" s="170">
        <f>IF(N544="snížená",J544,0)</f>
        <v/>
      </c>
      <c r="BG544" s="170">
        <f>IF(N544="zákl. přenesená",J544,0)</f>
        <v/>
      </c>
      <c r="BH544" s="170">
        <f>IF(N544="sníž. přenesená",J544,0)</f>
        <v/>
      </c>
      <c r="BI544" s="170">
        <f>IF(N544="nulová",J544,0)</f>
        <v/>
      </c>
      <c r="BJ544" s="19" t="inlineStr">
        <is>
          <t>2</t>
        </is>
      </c>
      <c r="BK544" s="170">
        <f>ROUND(I544*H544,2)</f>
        <v/>
      </c>
      <c r="BL544" s="19" t="inlineStr">
        <is>
          <t>4</t>
        </is>
      </c>
      <c r="BM544" s="169" t="inlineStr">
        <is>
          <t>-494018948</t>
        </is>
      </c>
    </row>
    <row r="545" customFormat="1" s="174">
      <c r="A545" s="174" t="n"/>
      <c r="B545" s="48" t="n"/>
      <c r="C545" s="174" t="n"/>
      <c r="D545" s="171" t="inlineStr">
        <is>
          <t>PP</t>
        </is>
      </c>
      <c r="E545" s="174" t="n"/>
      <c r="F545" s="172" t="inlineStr">
        <is>
          <t>Vápenocementová omítka ostění nebo nadpraží štuková dvouvrstvá</t>
        </is>
      </c>
      <c r="G545" s="174" t="n"/>
      <c r="H545" s="174" t="n"/>
      <c r="I545" s="174" t="n"/>
      <c r="J545" s="174" t="n"/>
      <c r="K545" s="174" t="n"/>
      <c r="L545" s="48" t="n"/>
      <c r="M545" s="173" t="n"/>
      <c r="N545" s="174" t="n"/>
      <c r="O545" s="174" t="n"/>
      <c r="P545" s="174" t="n"/>
      <c r="Q545" s="174" t="n"/>
      <c r="R545" s="174" t="n"/>
      <c r="S545" s="174" t="n"/>
      <c r="T545" s="71" t="n"/>
      <c r="U545" s="174" t="n"/>
      <c r="V545" s="174" t="n"/>
      <c r="W545" s="174" t="n"/>
      <c r="X545" s="174" t="n"/>
      <c r="Y545" s="174" t="n"/>
      <c r="Z545" s="174" t="n"/>
      <c r="AA545" s="174" t="n"/>
      <c r="AB545" s="174" t="n"/>
      <c r="AC545" s="174" t="n"/>
      <c r="AD545" s="174" t="n"/>
      <c r="AE545" s="174" t="n"/>
      <c r="AT545" s="19" t="inlineStr">
        <is>
          <t>PP</t>
        </is>
      </c>
      <c r="AU545" s="19" t="inlineStr">
        <is>
          <t>2</t>
        </is>
      </c>
    </row>
    <row r="546" customFormat="1" s="174">
      <c r="A546" s="174" t="n"/>
      <c r="B546" s="48" t="n"/>
      <c r="C546" s="174" t="n"/>
      <c r="D546" s="175" t="inlineStr">
        <is>
          <t>Online PSC</t>
        </is>
      </c>
      <c r="E546" s="174" t="n"/>
      <c r="F546" s="176" t="inlineStr">
        <is>
          <t>https://podminky.urs.cz/item/CS_URS_2026_02/612325302</t>
        </is>
      </c>
      <c r="G546" s="174" t="n"/>
      <c r="H546" s="174" t="n"/>
      <c r="I546" s="174" t="n"/>
      <c r="J546" s="174" t="n"/>
      <c r="K546" s="174" t="n"/>
      <c r="L546" s="48" t="n"/>
      <c r="M546" s="173" t="n"/>
      <c r="N546" s="174" t="n"/>
      <c r="O546" s="174" t="n"/>
      <c r="P546" s="174" t="n"/>
      <c r="Q546" s="174" t="n"/>
      <c r="R546" s="174" t="n"/>
      <c r="S546" s="174" t="n"/>
      <c r="T546" s="71" t="n"/>
      <c r="U546" s="174" t="n"/>
      <c r="V546" s="174" t="n"/>
      <c r="W546" s="174" t="n"/>
      <c r="X546" s="174" t="n"/>
      <c r="Y546" s="174" t="n"/>
      <c r="Z546" s="174" t="n"/>
      <c r="AA546" s="174" t="n"/>
      <c r="AB546" s="174" t="n"/>
      <c r="AC546" s="174" t="n"/>
      <c r="AD546" s="174" t="n"/>
      <c r="AE546" s="174" t="n"/>
      <c r="AT546" s="19" t="inlineStr">
        <is>
          <t>Online PSC</t>
        </is>
      </c>
      <c r="AU546" s="19" t="inlineStr">
        <is>
          <t>2</t>
        </is>
      </c>
    </row>
    <row r="547" customFormat="1" s="181">
      <c r="A547" s="181" t="n"/>
      <c r="B547" s="177" t="n"/>
      <c r="C547" s="181" t="n"/>
      <c r="D547" s="171" t="inlineStr">
        <is>
          <t>VV</t>
        </is>
      </c>
      <c r="E547" s="178" t="inlineStr"/>
      <c r="F547" s="179" t="inlineStr">
        <is>
          <t>okna</t>
        </is>
      </c>
      <c r="G547" s="181" t="n"/>
      <c r="H547" s="178" t="inlineStr"/>
      <c r="I547" s="181" t="n"/>
      <c r="J547" s="181" t="n"/>
      <c r="K547" s="181" t="n"/>
      <c r="L547" s="177" t="n"/>
      <c r="M547" s="180" t="n"/>
      <c r="N547" s="181" t="n"/>
      <c r="O547" s="181" t="n"/>
      <c r="P547" s="181" t="n"/>
      <c r="Q547" s="181" t="n"/>
      <c r="R547" s="181" t="n"/>
      <c r="S547" s="181" t="n"/>
      <c r="T547" s="182" t="n"/>
      <c r="U547" s="181" t="n"/>
      <c r="V547" s="181" t="n"/>
      <c r="W547" s="181" t="n"/>
      <c r="X547" s="181" t="n"/>
      <c r="Y547" s="181" t="n"/>
      <c r="Z547" s="181" t="n"/>
      <c r="AA547" s="181" t="n"/>
      <c r="AB547" s="181" t="n"/>
      <c r="AC547" s="181" t="n"/>
      <c r="AD547" s="181" t="n"/>
      <c r="AE547" s="181" t="n"/>
      <c r="AT547" s="178" t="inlineStr">
        <is>
          <t>VV</t>
        </is>
      </c>
      <c r="AU547" s="178" t="inlineStr">
        <is>
          <t>2</t>
        </is>
      </c>
      <c r="AV547" s="181" t="inlineStr">
        <is>
          <t>1</t>
        </is>
      </c>
      <c r="AW547" s="181" t="inlineStr">
        <is>
          <t>True</t>
        </is>
      </c>
      <c r="AX547" s="181" t="inlineStr">
        <is>
          <t>0</t>
        </is>
      </c>
      <c r="AY547" s="178" t="inlineStr">
        <is>
          <t>ROZPOCET</t>
        </is>
      </c>
    </row>
    <row r="548" customFormat="1" s="188">
      <c r="A548" s="188" t="n"/>
      <c r="B548" s="183" t="n"/>
      <c r="C548" s="188" t="n"/>
      <c r="D548" s="171" t="inlineStr">
        <is>
          <t>VV</t>
        </is>
      </c>
      <c r="E548" s="184" t="inlineStr"/>
      <c r="F548" s="185" t="inlineStr">
        <is>
          <t>(0,85+1,50*2)*0,45*6</t>
        </is>
      </c>
      <c r="G548" s="188" t="n"/>
      <c r="H548" s="186" t="n">
        <v>10.395</v>
      </c>
      <c r="I548" s="188" t="n"/>
      <c r="J548" s="188" t="n"/>
      <c r="K548" s="188" t="n"/>
      <c r="L548" s="183" t="n"/>
      <c r="M548" s="187" t="n"/>
      <c r="N548" s="188" t="n"/>
      <c r="O548" s="188" t="n"/>
      <c r="P548" s="188" t="n"/>
      <c r="Q548" s="188" t="n"/>
      <c r="R548" s="188" t="n"/>
      <c r="S548" s="188" t="n"/>
      <c r="T548" s="189" t="n"/>
      <c r="U548" s="188" t="n"/>
      <c r="V548" s="188" t="n"/>
      <c r="W548" s="188" t="n"/>
      <c r="X548" s="188" t="n"/>
      <c r="Y548" s="188" t="n"/>
      <c r="Z548" s="188" t="n"/>
      <c r="AA548" s="188" t="n"/>
      <c r="AB548" s="188" t="n"/>
      <c r="AC548" s="188" t="n"/>
      <c r="AD548" s="188" t="n"/>
      <c r="AE548" s="188" t="n"/>
      <c r="AT548" s="184" t="inlineStr">
        <is>
          <t>VV</t>
        </is>
      </c>
      <c r="AU548" s="184" t="inlineStr">
        <is>
          <t>2</t>
        </is>
      </c>
      <c r="AV548" s="188" t="inlineStr">
        <is>
          <t>2</t>
        </is>
      </c>
      <c r="AW548" s="188" t="inlineStr">
        <is>
          <t>True</t>
        </is>
      </c>
      <c r="AX548" s="188" t="inlineStr">
        <is>
          <t>0</t>
        </is>
      </c>
      <c r="AY548" s="184" t="inlineStr">
        <is>
          <t>ROZPOCET</t>
        </is>
      </c>
    </row>
    <row r="549" customFormat="1" s="188">
      <c r="A549" s="188" t="n"/>
      <c r="B549" s="183" t="n"/>
      <c r="C549" s="188" t="n"/>
      <c r="D549" s="171" t="inlineStr">
        <is>
          <t>VV</t>
        </is>
      </c>
      <c r="E549" s="184" t="inlineStr"/>
      <c r="F549" s="185" t="inlineStr">
        <is>
          <t>(0,85+1,60*2)*0,45</t>
        </is>
      </c>
      <c r="G549" s="188" t="n"/>
      <c r="H549" s="186" t="n">
        <v>1.823</v>
      </c>
      <c r="I549" s="188" t="n"/>
      <c r="J549" s="188" t="n"/>
      <c r="K549" s="188" t="n"/>
      <c r="L549" s="183" t="n"/>
      <c r="M549" s="187" t="n"/>
      <c r="N549" s="188" t="n"/>
      <c r="O549" s="188" t="n"/>
      <c r="P549" s="188" t="n"/>
      <c r="Q549" s="188" t="n"/>
      <c r="R549" s="188" t="n"/>
      <c r="S549" s="188" t="n"/>
      <c r="T549" s="189" t="n"/>
      <c r="U549" s="188" t="n"/>
      <c r="V549" s="188" t="n"/>
      <c r="W549" s="188" t="n"/>
      <c r="X549" s="188" t="n"/>
      <c r="Y549" s="188" t="n"/>
      <c r="Z549" s="188" t="n"/>
      <c r="AA549" s="188" t="n"/>
      <c r="AB549" s="188" t="n"/>
      <c r="AC549" s="188" t="n"/>
      <c r="AD549" s="188" t="n"/>
      <c r="AE549" s="188" t="n"/>
      <c r="AT549" s="184" t="inlineStr">
        <is>
          <t>VV</t>
        </is>
      </c>
      <c r="AU549" s="184" t="inlineStr">
        <is>
          <t>2</t>
        </is>
      </c>
      <c r="AV549" s="188" t="inlineStr">
        <is>
          <t>2</t>
        </is>
      </c>
      <c r="AW549" s="188" t="inlineStr">
        <is>
          <t>True</t>
        </is>
      </c>
      <c r="AX549" s="188" t="inlineStr">
        <is>
          <t>0</t>
        </is>
      </c>
      <c r="AY549" s="184" t="inlineStr">
        <is>
          <t>ROZPOCET</t>
        </is>
      </c>
    </row>
    <row r="550" customFormat="1" s="188">
      <c r="A550" s="188" t="n"/>
      <c r="B550" s="183" t="n"/>
      <c r="C550" s="188" t="n"/>
      <c r="D550" s="171" t="inlineStr">
        <is>
          <t>VV</t>
        </is>
      </c>
      <c r="E550" s="184" t="inlineStr"/>
      <c r="F550" s="185" t="inlineStr">
        <is>
          <t>(0,80+1,75*2)*0,45*(3+1)</t>
        </is>
      </c>
      <c r="G550" s="188" t="n"/>
      <c r="H550" s="186" t="n">
        <v>7.74</v>
      </c>
      <c r="I550" s="188" t="n"/>
      <c r="J550" s="188" t="n"/>
      <c r="K550" s="188" t="n"/>
      <c r="L550" s="183" t="n"/>
      <c r="M550" s="187" t="n"/>
      <c r="N550" s="188" t="n"/>
      <c r="O550" s="188" t="n"/>
      <c r="P550" s="188" t="n"/>
      <c r="Q550" s="188" t="n"/>
      <c r="R550" s="188" t="n"/>
      <c r="S550" s="188" t="n"/>
      <c r="T550" s="189" t="n"/>
      <c r="U550" s="188" t="n"/>
      <c r="V550" s="188" t="n"/>
      <c r="W550" s="188" t="n"/>
      <c r="X550" s="188" t="n"/>
      <c r="Y550" s="188" t="n"/>
      <c r="Z550" s="188" t="n"/>
      <c r="AA550" s="188" t="n"/>
      <c r="AB550" s="188" t="n"/>
      <c r="AC550" s="188" t="n"/>
      <c r="AD550" s="188" t="n"/>
      <c r="AE550" s="188" t="n"/>
      <c r="AT550" s="184" t="inlineStr">
        <is>
          <t>VV</t>
        </is>
      </c>
      <c r="AU550" s="184" t="inlineStr">
        <is>
          <t>2</t>
        </is>
      </c>
      <c r="AV550" s="188" t="inlineStr">
        <is>
          <t>2</t>
        </is>
      </c>
      <c r="AW550" s="188" t="inlineStr">
        <is>
          <t>True</t>
        </is>
      </c>
      <c r="AX550" s="188" t="inlineStr">
        <is>
          <t>0</t>
        </is>
      </c>
      <c r="AY550" s="184" t="inlineStr">
        <is>
          <t>ROZPOCET</t>
        </is>
      </c>
    </row>
    <row r="551" customFormat="1" s="188">
      <c r="A551" s="188" t="n"/>
      <c r="B551" s="183" t="n"/>
      <c r="C551" s="188" t="n"/>
      <c r="D551" s="171" t="inlineStr">
        <is>
          <t>VV</t>
        </is>
      </c>
      <c r="E551" s="184" t="inlineStr"/>
      <c r="F551" s="185" t="inlineStr">
        <is>
          <t>(0,80+1,50*2)*0,45*6</t>
        </is>
      </c>
      <c r="G551" s="188" t="n"/>
      <c r="H551" s="186" t="n">
        <v>10.26</v>
      </c>
      <c r="I551" s="188" t="n"/>
      <c r="J551" s="188" t="n"/>
      <c r="K551" s="188" t="n"/>
      <c r="L551" s="183" t="n"/>
      <c r="M551" s="187" t="n"/>
      <c r="N551" s="188" t="n"/>
      <c r="O551" s="188" t="n"/>
      <c r="P551" s="188" t="n"/>
      <c r="Q551" s="188" t="n"/>
      <c r="R551" s="188" t="n"/>
      <c r="S551" s="188" t="n"/>
      <c r="T551" s="189" t="n"/>
      <c r="U551" s="188" t="n"/>
      <c r="V551" s="188" t="n"/>
      <c r="W551" s="188" t="n"/>
      <c r="X551" s="188" t="n"/>
      <c r="Y551" s="188" t="n"/>
      <c r="Z551" s="188" t="n"/>
      <c r="AA551" s="188" t="n"/>
      <c r="AB551" s="188" t="n"/>
      <c r="AC551" s="188" t="n"/>
      <c r="AD551" s="188" t="n"/>
      <c r="AE551" s="188" t="n"/>
      <c r="AT551" s="184" t="inlineStr">
        <is>
          <t>VV</t>
        </is>
      </c>
      <c r="AU551" s="184" t="inlineStr">
        <is>
          <t>2</t>
        </is>
      </c>
      <c r="AV551" s="188" t="inlineStr">
        <is>
          <t>2</t>
        </is>
      </c>
      <c r="AW551" s="188" t="inlineStr">
        <is>
          <t>True</t>
        </is>
      </c>
      <c r="AX551" s="188" t="inlineStr">
        <is>
          <t>0</t>
        </is>
      </c>
      <c r="AY551" s="184" t="inlineStr">
        <is>
          <t>ROZPOCET</t>
        </is>
      </c>
    </row>
    <row r="552" customFormat="1" s="188">
      <c r="A552" s="188" t="n"/>
      <c r="B552" s="183" t="n"/>
      <c r="C552" s="188" t="n"/>
      <c r="D552" s="171" t="inlineStr">
        <is>
          <t>VV</t>
        </is>
      </c>
      <c r="E552" s="184" t="inlineStr"/>
      <c r="F552" s="185" t="inlineStr">
        <is>
          <t>(0,85+1,80*2)*0,45*20</t>
        </is>
      </c>
      <c r="G552" s="188" t="n"/>
      <c r="H552" s="186" t="n">
        <v>40.05</v>
      </c>
      <c r="I552" s="188" t="n"/>
      <c r="J552" s="188" t="n"/>
      <c r="K552" s="188" t="n"/>
      <c r="L552" s="183" t="n"/>
      <c r="M552" s="187" t="n"/>
      <c r="N552" s="188" t="n"/>
      <c r="O552" s="188" t="n"/>
      <c r="P552" s="188" t="n"/>
      <c r="Q552" s="188" t="n"/>
      <c r="R552" s="188" t="n"/>
      <c r="S552" s="188" t="n"/>
      <c r="T552" s="189" t="n"/>
      <c r="U552" s="188" t="n"/>
      <c r="V552" s="188" t="n"/>
      <c r="W552" s="188" t="n"/>
      <c r="X552" s="188" t="n"/>
      <c r="Y552" s="188" t="n"/>
      <c r="Z552" s="188" t="n"/>
      <c r="AA552" s="188" t="n"/>
      <c r="AB552" s="188" t="n"/>
      <c r="AC552" s="188" t="n"/>
      <c r="AD552" s="188" t="n"/>
      <c r="AE552" s="188" t="n"/>
      <c r="AT552" s="184" t="inlineStr">
        <is>
          <t>VV</t>
        </is>
      </c>
      <c r="AU552" s="184" t="inlineStr">
        <is>
          <t>2</t>
        </is>
      </c>
      <c r="AV552" s="188" t="inlineStr">
        <is>
          <t>2</t>
        </is>
      </c>
      <c r="AW552" s="188" t="inlineStr">
        <is>
          <t>True</t>
        </is>
      </c>
      <c r="AX552" s="188" t="inlineStr">
        <is>
          <t>0</t>
        </is>
      </c>
      <c r="AY552" s="184" t="inlineStr">
        <is>
          <t>ROZPOCET</t>
        </is>
      </c>
    </row>
    <row r="553" customFormat="1" s="181">
      <c r="A553" s="181" t="n"/>
      <c r="B553" s="177" t="n"/>
      <c r="C553" s="181" t="n"/>
      <c r="D553" s="171" t="inlineStr">
        <is>
          <t>VV</t>
        </is>
      </c>
      <c r="E553" s="178" t="inlineStr"/>
      <c r="F553" s="179" t="inlineStr">
        <is>
          <t>dveřní - obvodová</t>
        </is>
      </c>
      <c r="G553" s="181" t="n"/>
      <c r="H553" s="178" t="inlineStr"/>
      <c r="I553" s="181" t="n"/>
      <c r="J553" s="181" t="n"/>
      <c r="K553" s="181" t="n"/>
      <c r="L553" s="177" t="n"/>
      <c r="M553" s="180" t="n"/>
      <c r="N553" s="181" t="n"/>
      <c r="O553" s="181" t="n"/>
      <c r="P553" s="181" t="n"/>
      <c r="Q553" s="181" t="n"/>
      <c r="R553" s="181" t="n"/>
      <c r="S553" s="181" t="n"/>
      <c r="T553" s="182" t="n"/>
      <c r="U553" s="181" t="n"/>
      <c r="V553" s="181" t="n"/>
      <c r="W553" s="181" t="n"/>
      <c r="X553" s="181" t="n"/>
      <c r="Y553" s="181" t="n"/>
      <c r="Z553" s="181" t="n"/>
      <c r="AA553" s="181" t="n"/>
      <c r="AB553" s="181" t="n"/>
      <c r="AC553" s="181" t="n"/>
      <c r="AD553" s="181" t="n"/>
      <c r="AE553" s="181" t="n"/>
      <c r="AT553" s="178" t="inlineStr">
        <is>
          <t>VV</t>
        </is>
      </c>
      <c r="AU553" s="178" t="inlineStr">
        <is>
          <t>2</t>
        </is>
      </c>
      <c r="AV553" s="181" t="inlineStr">
        <is>
          <t>1</t>
        </is>
      </c>
      <c r="AW553" s="181" t="inlineStr">
        <is>
          <t>True</t>
        </is>
      </c>
      <c r="AX553" s="181" t="inlineStr">
        <is>
          <t>0</t>
        </is>
      </c>
      <c r="AY553" s="178" t="inlineStr">
        <is>
          <t>ROZPOCET</t>
        </is>
      </c>
    </row>
    <row r="554" customFormat="1" s="188">
      <c r="A554" s="188" t="n"/>
      <c r="B554" s="183" t="n"/>
      <c r="C554" s="188" t="n"/>
      <c r="D554" s="171" t="inlineStr">
        <is>
          <t>VV</t>
        </is>
      </c>
      <c r="E554" s="184" t="inlineStr"/>
      <c r="F554" s="185" t="inlineStr">
        <is>
          <t>(1,38+2,50*2)*0,45*2</t>
        </is>
      </c>
      <c r="G554" s="188" t="n"/>
      <c r="H554" s="186" t="n">
        <v>5.742</v>
      </c>
      <c r="I554" s="188" t="n"/>
      <c r="J554" s="188" t="n"/>
      <c r="K554" s="188" t="n"/>
      <c r="L554" s="183" t="n"/>
      <c r="M554" s="187" t="n"/>
      <c r="N554" s="188" t="n"/>
      <c r="O554" s="188" t="n"/>
      <c r="P554" s="188" t="n"/>
      <c r="Q554" s="188" t="n"/>
      <c r="R554" s="188" t="n"/>
      <c r="S554" s="188" t="n"/>
      <c r="T554" s="189" t="n"/>
      <c r="U554" s="188" t="n"/>
      <c r="V554" s="188" t="n"/>
      <c r="W554" s="188" t="n"/>
      <c r="X554" s="188" t="n"/>
      <c r="Y554" s="188" t="n"/>
      <c r="Z554" s="188" t="n"/>
      <c r="AA554" s="188" t="n"/>
      <c r="AB554" s="188" t="n"/>
      <c r="AC554" s="188" t="n"/>
      <c r="AD554" s="188" t="n"/>
      <c r="AE554" s="188" t="n"/>
      <c r="AT554" s="184" t="inlineStr">
        <is>
          <t>VV</t>
        </is>
      </c>
      <c r="AU554" s="184" t="inlineStr">
        <is>
          <t>2</t>
        </is>
      </c>
      <c r="AV554" s="188" t="inlineStr">
        <is>
          <t>2</t>
        </is>
      </c>
      <c r="AW554" s="188" t="inlineStr">
        <is>
          <t>True</t>
        </is>
      </c>
      <c r="AX554" s="188" t="inlineStr">
        <is>
          <t>0</t>
        </is>
      </c>
      <c r="AY554" s="184" t="inlineStr">
        <is>
          <t>ROZPOCET</t>
        </is>
      </c>
    </row>
    <row r="555" customFormat="1" s="188">
      <c r="A555" s="188" t="n"/>
      <c r="B555" s="183" t="n"/>
      <c r="C555" s="188" t="n"/>
      <c r="D555" s="171" t="inlineStr">
        <is>
          <t>VV</t>
        </is>
      </c>
      <c r="E555" s="184" t="inlineStr"/>
      <c r="F555" s="185" t="inlineStr">
        <is>
          <t>(1,385+2,50*2)*0,45</t>
        </is>
      </c>
      <c r="G555" s="188" t="n"/>
      <c r="H555" s="186" t="n">
        <v>2.873</v>
      </c>
      <c r="I555" s="188" t="n"/>
      <c r="J555" s="188" t="n"/>
      <c r="K555" s="188" t="n"/>
      <c r="L555" s="183" t="n"/>
      <c r="M555" s="187" t="n"/>
      <c r="N555" s="188" t="n"/>
      <c r="O555" s="188" t="n"/>
      <c r="P555" s="188" t="n"/>
      <c r="Q555" s="188" t="n"/>
      <c r="R555" s="188" t="n"/>
      <c r="S555" s="188" t="n"/>
      <c r="T555" s="189" t="n"/>
      <c r="U555" s="188" t="n"/>
      <c r="V555" s="188" t="n"/>
      <c r="W555" s="188" t="n"/>
      <c r="X555" s="188" t="n"/>
      <c r="Y555" s="188" t="n"/>
      <c r="Z555" s="188" t="n"/>
      <c r="AA555" s="188" t="n"/>
      <c r="AB555" s="188" t="n"/>
      <c r="AC555" s="188" t="n"/>
      <c r="AD555" s="188" t="n"/>
      <c r="AE555" s="188" t="n"/>
      <c r="AT555" s="184" t="inlineStr">
        <is>
          <t>VV</t>
        </is>
      </c>
      <c r="AU555" s="184" t="inlineStr">
        <is>
          <t>2</t>
        </is>
      </c>
      <c r="AV555" s="188" t="inlineStr">
        <is>
          <t>2</t>
        </is>
      </c>
      <c r="AW555" s="188" t="inlineStr">
        <is>
          <t>True</t>
        </is>
      </c>
      <c r="AX555" s="188" t="inlineStr">
        <is>
          <t>0</t>
        </is>
      </c>
      <c r="AY555" s="184" t="inlineStr">
        <is>
          <t>ROZPOCET</t>
        </is>
      </c>
    </row>
    <row r="556" customFormat="1" s="181">
      <c r="A556" s="181" t="n"/>
      <c r="B556" s="177" t="n"/>
      <c r="C556" s="181" t="n"/>
      <c r="D556" s="171" t="inlineStr">
        <is>
          <t>VV</t>
        </is>
      </c>
      <c r="E556" s="178" t="inlineStr"/>
      <c r="F556" s="179" t="inlineStr">
        <is>
          <t>dveřní - středová</t>
        </is>
      </c>
      <c r="G556" s="181" t="n"/>
      <c r="H556" s="178" t="inlineStr"/>
      <c r="I556" s="181" t="n"/>
      <c r="J556" s="181" t="n"/>
      <c r="K556" s="181" t="n"/>
      <c r="L556" s="177" t="n"/>
      <c r="M556" s="180" t="n"/>
      <c r="N556" s="181" t="n"/>
      <c r="O556" s="181" t="n"/>
      <c r="P556" s="181" t="n"/>
      <c r="Q556" s="181" t="n"/>
      <c r="R556" s="181" t="n"/>
      <c r="S556" s="181" t="n"/>
      <c r="T556" s="182" t="n"/>
      <c r="U556" s="181" t="n"/>
      <c r="V556" s="181" t="n"/>
      <c r="W556" s="181" t="n"/>
      <c r="X556" s="181" t="n"/>
      <c r="Y556" s="181" t="n"/>
      <c r="Z556" s="181" t="n"/>
      <c r="AA556" s="181" t="n"/>
      <c r="AB556" s="181" t="n"/>
      <c r="AC556" s="181" t="n"/>
      <c r="AD556" s="181" t="n"/>
      <c r="AE556" s="181" t="n"/>
      <c r="AT556" s="178" t="inlineStr">
        <is>
          <t>VV</t>
        </is>
      </c>
      <c r="AU556" s="178" t="inlineStr">
        <is>
          <t>2</t>
        </is>
      </c>
      <c r="AV556" s="181" t="inlineStr">
        <is>
          <t>1</t>
        </is>
      </c>
      <c r="AW556" s="181" t="inlineStr">
        <is>
          <t>True</t>
        </is>
      </c>
      <c r="AX556" s="181" t="inlineStr">
        <is>
          <t>0</t>
        </is>
      </c>
      <c r="AY556" s="178" t="inlineStr">
        <is>
          <t>ROZPOCET</t>
        </is>
      </c>
    </row>
    <row r="557" customFormat="1" s="188">
      <c r="A557" s="188" t="n"/>
      <c r="B557" s="183" t="n"/>
      <c r="C557" s="188" t="n"/>
      <c r="D557" s="171" t="inlineStr">
        <is>
          <t>VV</t>
        </is>
      </c>
      <c r="E557" s="184" t="inlineStr"/>
      <c r="F557" s="185" t="inlineStr">
        <is>
          <t>(0,80+2,10*1)*0,45*5</t>
        </is>
      </c>
      <c r="G557" s="188" t="n"/>
      <c r="H557" s="186" t="n">
        <v>6.525</v>
      </c>
      <c r="I557" s="188" t="n"/>
      <c r="J557" s="188" t="n"/>
      <c r="K557" s="188" t="n"/>
      <c r="L557" s="183" t="n"/>
      <c r="M557" s="187" t="n"/>
      <c r="N557" s="188" t="n"/>
      <c r="O557" s="188" t="n"/>
      <c r="P557" s="188" t="n"/>
      <c r="Q557" s="188" t="n"/>
      <c r="R557" s="188" t="n"/>
      <c r="S557" s="188" t="n"/>
      <c r="T557" s="189" t="n"/>
      <c r="U557" s="188" t="n"/>
      <c r="V557" s="188" t="n"/>
      <c r="W557" s="188" t="n"/>
      <c r="X557" s="188" t="n"/>
      <c r="Y557" s="188" t="n"/>
      <c r="Z557" s="188" t="n"/>
      <c r="AA557" s="188" t="n"/>
      <c r="AB557" s="188" t="n"/>
      <c r="AC557" s="188" t="n"/>
      <c r="AD557" s="188" t="n"/>
      <c r="AE557" s="188" t="n"/>
      <c r="AT557" s="184" t="inlineStr">
        <is>
          <t>VV</t>
        </is>
      </c>
      <c r="AU557" s="184" t="inlineStr">
        <is>
          <t>2</t>
        </is>
      </c>
      <c r="AV557" s="188" t="inlineStr">
        <is>
          <t>2</t>
        </is>
      </c>
      <c r="AW557" s="188" t="inlineStr">
        <is>
          <t>True</t>
        </is>
      </c>
      <c r="AX557" s="188" t="inlineStr">
        <is>
          <t>0</t>
        </is>
      </c>
      <c r="AY557" s="184" t="inlineStr">
        <is>
          <t>ROZPOCET</t>
        </is>
      </c>
    </row>
    <row r="558" customFormat="1" s="188">
      <c r="A558" s="188" t="n"/>
      <c r="B558" s="183" t="n"/>
      <c r="C558" s="188" t="n"/>
      <c r="D558" s="171" t="inlineStr">
        <is>
          <t>VV</t>
        </is>
      </c>
      <c r="E558" s="184" t="inlineStr"/>
      <c r="F558" s="185" t="inlineStr">
        <is>
          <t>(2,50+2,50*2)*0,45</t>
        </is>
      </c>
      <c r="G558" s="188" t="n"/>
      <c r="H558" s="186" t="n">
        <v>3.375</v>
      </c>
      <c r="I558" s="188" t="n"/>
      <c r="J558" s="188" t="n"/>
      <c r="K558" s="188" t="n"/>
      <c r="L558" s="183" t="n"/>
      <c r="M558" s="187" t="n"/>
      <c r="N558" s="188" t="n"/>
      <c r="O558" s="188" t="n"/>
      <c r="P558" s="188" t="n"/>
      <c r="Q558" s="188" t="n"/>
      <c r="R558" s="188" t="n"/>
      <c r="S558" s="188" t="n"/>
      <c r="T558" s="189" t="n"/>
      <c r="U558" s="188" t="n"/>
      <c r="V558" s="188" t="n"/>
      <c r="W558" s="188" t="n"/>
      <c r="X558" s="188" t="n"/>
      <c r="Y558" s="188" t="n"/>
      <c r="Z558" s="188" t="n"/>
      <c r="AA558" s="188" t="n"/>
      <c r="AB558" s="188" t="n"/>
      <c r="AC558" s="188" t="n"/>
      <c r="AD558" s="188" t="n"/>
      <c r="AE558" s="188" t="n"/>
      <c r="AT558" s="184" t="inlineStr">
        <is>
          <t>VV</t>
        </is>
      </c>
      <c r="AU558" s="184" t="inlineStr">
        <is>
          <t>2</t>
        </is>
      </c>
      <c r="AV558" s="188" t="inlineStr">
        <is>
          <t>2</t>
        </is>
      </c>
      <c r="AW558" s="188" t="inlineStr">
        <is>
          <t>True</t>
        </is>
      </c>
      <c r="AX558" s="188" t="inlineStr">
        <is>
          <t>0</t>
        </is>
      </c>
      <c r="AY558" s="184" t="inlineStr">
        <is>
          <t>ROZPOCET</t>
        </is>
      </c>
    </row>
    <row r="559" customFormat="1" s="188">
      <c r="A559" s="188" t="n"/>
      <c r="B559" s="183" t="n"/>
      <c r="C559" s="188" t="n"/>
      <c r="D559" s="171" t="inlineStr">
        <is>
          <t>VV</t>
        </is>
      </c>
      <c r="E559" s="184" t="inlineStr"/>
      <c r="F559" s="185" t="inlineStr">
        <is>
          <t>(0,80*2,02*2)*0,30*2</t>
        </is>
      </c>
      <c r="G559" s="188" t="n"/>
      <c r="H559" s="186" t="n">
        <v>1.939</v>
      </c>
      <c r="I559" s="188" t="n"/>
      <c r="J559" s="188" t="n"/>
      <c r="K559" s="188" t="n"/>
      <c r="L559" s="183" t="n"/>
      <c r="M559" s="187" t="n"/>
      <c r="N559" s="188" t="n"/>
      <c r="O559" s="188" t="n"/>
      <c r="P559" s="188" t="n"/>
      <c r="Q559" s="188" t="n"/>
      <c r="R559" s="188" t="n"/>
      <c r="S559" s="188" t="n"/>
      <c r="T559" s="189" t="n"/>
      <c r="U559" s="188" t="n"/>
      <c r="V559" s="188" t="n"/>
      <c r="W559" s="188" t="n"/>
      <c r="X559" s="188" t="n"/>
      <c r="Y559" s="188" t="n"/>
      <c r="Z559" s="188" t="n"/>
      <c r="AA559" s="188" t="n"/>
      <c r="AB559" s="188" t="n"/>
      <c r="AC559" s="188" t="n"/>
      <c r="AD559" s="188" t="n"/>
      <c r="AE559" s="188" t="n"/>
      <c r="AT559" s="184" t="inlineStr">
        <is>
          <t>VV</t>
        </is>
      </c>
      <c r="AU559" s="184" t="inlineStr">
        <is>
          <t>2</t>
        </is>
      </c>
      <c r="AV559" s="188" t="inlineStr">
        <is>
          <t>2</t>
        </is>
      </c>
      <c r="AW559" s="188" t="inlineStr">
        <is>
          <t>True</t>
        </is>
      </c>
      <c r="AX559" s="188" t="inlineStr">
        <is>
          <t>0</t>
        </is>
      </c>
      <c r="AY559" s="184" t="inlineStr">
        <is>
          <t>ROZPOCET</t>
        </is>
      </c>
    </row>
    <row r="560" customFormat="1" s="188">
      <c r="A560" s="188" t="n"/>
      <c r="B560" s="183" t="n"/>
      <c r="C560" s="188" t="n"/>
      <c r="D560" s="171" t="inlineStr">
        <is>
          <t>VV</t>
        </is>
      </c>
      <c r="E560" s="184" t="inlineStr"/>
      <c r="F560" s="185" t="inlineStr">
        <is>
          <t>(1,50+3,05*2)*0,30</t>
        </is>
      </c>
      <c r="G560" s="188" t="n"/>
      <c r="H560" s="186" t="n">
        <v>2.28</v>
      </c>
      <c r="I560" s="188" t="n"/>
      <c r="J560" s="188" t="n"/>
      <c r="K560" s="188" t="n"/>
      <c r="L560" s="183" t="n"/>
      <c r="M560" s="187" t="n"/>
      <c r="N560" s="188" t="n"/>
      <c r="O560" s="188" t="n"/>
      <c r="P560" s="188" t="n"/>
      <c r="Q560" s="188" t="n"/>
      <c r="R560" s="188" t="n"/>
      <c r="S560" s="188" t="n"/>
      <c r="T560" s="189" t="n"/>
      <c r="U560" s="188" t="n"/>
      <c r="V560" s="188" t="n"/>
      <c r="W560" s="188" t="n"/>
      <c r="X560" s="188" t="n"/>
      <c r="Y560" s="188" t="n"/>
      <c r="Z560" s="188" t="n"/>
      <c r="AA560" s="188" t="n"/>
      <c r="AB560" s="188" t="n"/>
      <c r="AC560" s="188" t="n"/>
      <c r="AD560" s="188" t="n"/>
      <c r="AE560" s="188" t="n"/>
      <c r="AT560" s="184" t="inlineStr">
        <is>
          <t>VV</t>
        </is>
      </c>
      <c r="AU560" s="184" t="inlineStr">
        <is>
          <t>2</t>
        </is>
      </c>
      <c r="AV560" s="188" t="inlineStr">
        <is>
          <t>2</t>
        </is>
      </c>
      <c r="AW560" s="188" t="inlineStr">
        <is>
          <t>True</t>
        </is>
      </c>
      <c r="AX560" s="188" t="inlineStr">
        <is>
          <t>0</t>
        </is>
      </c>
      <c r="AY560" s="184" t="inlineStr">
        <is>
          <t>ROZPOCET</t>
        </is>
      </c>
    </row>
    <row r="561" customFormat="1" s="188">
      <c r="A561" s="188" t="n"/>
      <c r="B561" s="183" t="n"/>
      <c r="C561" s="188" t="n"/>
      <c r="D561" s="171" t="inlineStr">
        <is>
          <t>VV</t>
        </is>
      </c>
      <c r="E561" s="184" t="inlineStr"/>
      <c r="F561" s="185" t="inlineStr">
        <is>
          <t>(1,393+2,205*2)*0,30</t>
        </is>
      </c>
      <c r="G561" s="188" t="n"/>
      <c r="H561" s="186" t="n">
        <v>1.741</v>
      </c>
      <c r="I561" s="188" t="n"/>
      <c r="J561" s="188" t="n"/>
      <c r="K561" s="188" t="n"/>
      <c r="L561" s="183" t="n"/>
      <c r="M561" s="187" t="n"/>
      <c r="N561" s="188" t="n"/>
      <c r="O561" s="188" t="n"/>
      <c r="P561" s="188" t="n"/>
      <c r="Q561" s="188" t="n"/>
      <c r="R561" s="188" t="n"/>
      <c r="S561" s="188" t="n"/>
      <c r="T561" s="189" t="n"/>
      <c r="U561" s="188" t="n"/>
      <c r="V561" s="188" t="n"/>
      <c r="W561" s="188" t="n"/>
      <c r="X561" s="188" t="n"/>
      <c r="Y561" s="188" t="n"/>
      <c r="Z561" s="188" t="n"/>
      <c r="AA561" s="188" t="n"/>
      <c r="AB561" s="188" t="n"/>
      <c r="AC561" s="188" t="n"/>
      <c r="AD561" s="188" t="n"/>
      <c r="AE561" s="188" t="n"/>
      <c r="AT561" s="184" t="inlineStr">
        <is>
          <t>VV</t>
        </is>
      </c>
      <c r="AU561" s="184" t="inlineStr">
        <is>
          <t>2</t>
        </is>
      </c>
      <c r="AV561" s="188" t="inlineStr">
        <is>
          <t>2</t>
        </is>
      </c>
      <c r="AW561" s="188" t="inlineStr">
        <is>
          <t>True</t>
        </is>
      </c>
      <c r="AX561" s="188" t="inlineStr">
        <is>
          <t>0</t>
        </is>
      </c>
      <c r="AY561" s="184" t="inlineStr">
        <is>
          <t>ROZPOCET</t>
        </is>
      </c>
    </row>
    <row r="562" customFormat="1" s="195">
      <c r="A562" s="195" t="n"/>
      <c r="B562" s="190" t="n"/>
      <c r="C562" s="195" t="n"/>
      <c r="D562" s="171" t="inlineStr">
        <is>
          <t>VV</t>
        </is>
      </c>
      <c r="E562" s="191" t="inlineStr"/>
      <c r="F562" s="192" t="inlineStr">
        <is>
          <t>Součet</t>
        </is>
      </c>
      <c r="G562" s="195" t="n"/>
      <c r="H562" s="193" t="n">
        <v>94.74299999999999</v>
      </c>
      <c r="I562" s="195" t="n"/>
      <c r="J562" s="195" t="n"/>
      <c r="K562" s="195" t="n"/>
      <c r="L562" s="190" t="n"/>
      <c r="M562" s="194" t="n"/>
      <c r="N562" s="195" t="n"/>
      <c r="O562" s="195" t="n"/>
      <c r="P562" s="195" t="n"/>
      <c r="Q562" s="195" t="n"/>
      <c r="R562" s="195" t="n"/>
      <c r="S562" s="195" t="n"/>
      <c r="T562" s="196" t="n"/>
      <c r="U562" s="195" t="n"/>
      <c r="V562" s="195" t="n"/>
      <c r="W562" s="195" t="n"/>
      <c r="X562" s="195" t="n"/>
      <c r="Y562" s="195" t="n"/>
      <c r="Z562" s="195" t="n"/>
      <c r="AA562" s="195" t="n"/>
      <c r="AB562" s="195" t="n"/>
      <c r="AC562" s="195" t="n"/>
      <c r="AD562" s="195" t="n"/>
      <c r="AE562" s="195" t="n"/>
      <c r="AT562" s="191" t="inlineStr">
        <is>
          <t>VV</t>
        </is>
      </c>
      <c r="AU562" s="191" t="inlineStr">
        <is>
          <t>2</t>
        </is>
      </c>
      <c r="AV562" s="195" t="inlineStr">
        <is>
          <t>4</t>
        </is>
      </c>
      <c r="AW562" s="195" t="inlineStr">
        <is>
          <t>True</t>
        </is>
      </c>
      <c r="AX562" s="195" t="inlineStr">
        <is>
          <t>1</t>
        </is>
      </c>
      <c r="AY562" s="191" t="inlineStr">
        <is>
          <t>ROZPOCET</t>
        </is>
      </c>
    </row>
    <row r="563" ht="24.15" customFormat="1" customHeight="1" s="174">
      <c r="A563" s="174" t="n"/>
      <c r="B563" s="158" t="n"/>
      <c r="C563" s="159" t="inlineStr">
        <is>
          <t>39</t>
        </is>
      </c>
      <c r="D563" s="159" t="inlineStr">
        <is>
          <t>K</t>
        </is>
      </c>
      <c r="E563" s="160" t="inlineStr">
        <is>
          <t>615142012</t>
        </is>
      </c>
      <c r="F563" s="161" t="inlineStr">
        <is>
          <t>Pletivo rabicové vnitřních nosníků provizorně přichycené</t>
        </is>
      </c>
      <c r="G563" s="162" t="inlineStr">
        <is>
          <t>m2</t>
        </is>
      </c>
      <c r="H563" s="163" t="n">
        <v>15</v>
      </c>
      <c r="I563" s="164" t="n"/>
      <c r="J563" s="164">
        <f>ROUND(I563*H563,2)</f>
        <v/>
      </c>
      <c r="K563" s="161" t="inlineStr">
        <is>
          <t>CS ÚRS 2026 02</t>
        </is>
      </c>
      <c r="L563" s="48" t="n"/>
      <c r="M563" s="165" t="inlineStr"/>
      <c r="N563" s="166" t="inlineStr">
        <is>
          <t>snížená</t>
        </is>
      </c>
      <c r="O563" s="167" t="n">
        <v>0.34</v>
      </c>
      <c r="P563" s="167">
        <f>O563*H563</f>
        <v/>
      </c>
      <c r="Q563" s="167" t="n">
        <v>0.00085</v>
      </c>
      <c r="R563" s="167">
        <f>Q563*H563</f>
        <v/>
      </c>
      <c r="S563" s="167" t="n">
        <v>0</v>
      </c>
      <c r="T563" s="168">
        <f>S563*H563</f>
        <v/>
      </c>
      <c r="U563" s="174" t="n"/>
      <c r="V563" s="174" t="n"/>
      <c r="W563" s="174" t="n"/>
      <c r="X563" s="174" t="n"/>
      <c r="Y563" s="174" t="n"/>
      <c r="Z563" s="174" t="n"/>
      <c r="AA563" s="174" t="n"/>
      <c r="AB563" s="174" t="n"/>
      <c r="AC563" s="174" t="n"/>
      <c r="AD563" s="174" t="n"/>
      <c r="AE563" s="174" t="n"/>
      <c r="AR563" s="169" t="inlineStr">
        <is>
          <t>4</t>
        </is>
      </c>
      <c r="AT563" s="169" t="inlineStr">
        <is>
          <t>K</t>
        </is>
      </c>
      <c r="AU563" s="169" t="inlineStr">
        <is>
          <t>2</t>
        </is>
      </c>
      <c r="AY563" s="19" t="inlineStr">
        <is>
          <t>ROZPOCET</t>
        </is>
      </c>
      <c r="BE563" s="170">
        <f>IF(N563="základní",J563,0)</f>
        <v/>
      </c>
      <c r="BF563" s="170">
        <f>IF(N563="snížená",J563,0)</f>
        <v/>
      </c>
      <c r="BG563" s="170">
        <f>IF(N563="zákl. přenesená",J563,0)</f>
        <v/>
      </c>
      <c r="BH563" s="170">
        <f>IF(N563="sníž. přenesená",J563,0)</f>
        <v/>
      </c>
      <c r="BI563" s="170">
        <f>IF(N563="nulová",J563,0)</f>
        <v/>
      </c>
      <c r="BJ563" s="19" t="inlineStr">
        <is>
          <t>2</t>
        </is>
      </c>
      <c r="BK563" s="170">
        <f>ROUND(I563*H563,2)</f>
        <v/>
      </c>
      <c r="BL563" s="19" t="inlineStr">
        <is>
          <t>4</t>
        </is>
      </c>
      <c r="BM563" s="169" t="inlineStr">
        <is>
          <t>-1884284925</t>
        </is>
      </c>
    </row>
    <row r="564" customFormat="1" s="174">
      <c r="A564" s="174" t="n"/>
      <c r="B564" s="48" t="n"/>
      <c r="C564" s="174" t="n"/>
      <c r="D564" s="171" t="inlineStr">
        <is>
          <t>PP</t>
        </is>
      </c>
      <c r="E564" s="174" t="n"/>
      <c r="F564" s="172" t="inlineStr">
        <is>
          <t>Pletivo vnitřních ploch v ploše nebo pruzích, na plném podkladu rabicové provizorně přichycené nosníků</t>
        </is>
      </c>
      <c r="G564" s="174" t="n"/>
      <c r="H564" s="174" t="n"/>
      <c r="I564" s="174" t="n"/>
      <c r="J564" s="174" t="n"/>
      <c r="K564" s="174" t="n"/>
      <c r="L564" s="48" t="n"/>
      <c r="M564" s="173" t="n"/>
      <c r="N564" s="174" t="n"/>
      <c r="O564" s="174" t="n"/>
      <c r="P564" s="174" t="n"/>
      <c r="Q564" s="174" t="n"/>
      <c r="R564" s="174" t="n"/>
      <c r="S564" s="174" t="n"/>
      <c r="T564" s="71" t="n"/>
      <c r="U564" s="174" t="n"/>
      <c r="V564" s="174" t="n"/>
      <c r="W564" s="174" t="n"/>
      <c r="X564" s="174" t="n"/>
      <c r="Y564" s="174" t="n"/>
      <c r="Z564" s="174" t="n"/>
      <c r="AA564" s="174" t="n"/>
      <c r="AB564" s="174" t="n"/>
      <c r="AC564" s="174" t="n"/>
      <c r="AD564" s="174" t="n"/>
      <c r="AE564" s="174" t="n"/>
      <c r="AT564" s="19" t="inlineStr">
        <is>
          <t>PP</t>
        </is>
      </c>
      <c r="AU564" s="19" t="inlineStr">
        <is>
          <t>2</t>
        </is>
      </c>
    </row>
    <row r="565" customFormat="1" s="174">
      <c r="A565" s="174" t="n"/>
      <c r="B565" s="48" t="n"/>
      <c r="C565" s="174" t="n"/>
      <c r="D565" s="175" t="inlineStr">
        <is>
          <t>Online PSC</t>
        </is>
      </c>
      <c r="E565" s="174" t="n"/>
      <c r="F565" s="176" t="inlineStr">
        <is>
          <t>https://podminky.urs.cz/item/CS_URS_2026_02/615142012</t>
        </is>
      </c>
      <c r="G565" s="174" t="n"/>
      <c r="H565" s="174" t="n"/>
      <c r="I565" s="174" t="n"/>
      <c r="J565" s="174" t="n"/>
      <c r="K565" s="174" t="n"/>
      <c r="L565" s="48" t="n"/>
      <c r="M565" s="173" t="n"/>
      <c r="N565" s="174" t="n"/>
      <c r="O565" s="174" t="n"/>
      <c r="P565" s="174" t="n"/>
      <c r="Q565" s="174" t="n"/>
      <c r="R565" s="174" t="n"/>
      <c r="S565" s="174" t="n"/>
      <c r="T565" s="71" t="n"/>
      <c r="U565" s="174" t="n"/>
      <c r="V565" s="174" t="n"/>
      <c r="W565" s="174" t="n"/>
      <c r="X565" s="174" t="n"/>
      <c r="Y565" s="174" t="n"/>
      <c r="Z565" s="174" t="n"/>
      <c r="AA565" s="174" t="n"/>
      <c r="AB565" s="174" t="n"/>
      <c r="AC565" s="174" t="n"/>
      <c r="AD565" s="174" t="n"/>
      <c r="AE565" s="174" t="n"/>
      <c r="AT565" s="19" t="inlineStr">
        <is>
          <t>Online PSC</t>
        </is>
      </c>
      <c r="AU565" s="19" t="inlineStr">
        <is>
          <t>2</t>
        </is>
      </c>
    </row>
    <row r="566" customFormat="1" s="181">
      <c r="A566" s="181" t="n"/>
      <c r="B566" s="177" t="n"/>
      <c r="C566" s="181" t="n"/>
      <c r="D566" s="171" t="inlineStr">
        <is>
          <t>VV</t>
        </is>
      </c>
      <c r="E566" s="178" t="inlineStr"/>
      <c r="F566" s="179" t="inlineStr">
        <is>
          <t>IPE nosníky</t>
        </is>
      </c>
      <c r="G566" s="181" t="n"/>
      <c r="H566" s="178" t="inlineStr"/>
      <c r="I566" s="181" t="n"/>
      <c r="J566" s="181" t="n"/>
      <c r="K566" s="181" t="n"/>
      <c r="L566" s="177" t="n"/>
      <c r="M566" s="180" t="n"/>
      <c r="N566" s="181" t="n"/>
      <c r="O566" s="181" t="n"/>
      <c r="P566" s="181" t="n"/>
      <c r="Q566" s="181" t="n"/>
      <c r="R566" s="181" t="n"/>
      <c r="S566" s="181" t="n"/>
      <c r="T566" s="182" t="n"/>
      <c r="U566" s="181" t="n"/>
      <c r="V566" s="181" t="n"/>
      <c r="W566" s="181" t="n"/>
      <c r="X566" s="181" t="n"/>
      <c r="Y566" s="181" t="n"/>
      <c r="Z566" s="181" t="n"/>
      <c r="AA566" s="181" t="n"/>
      <c r="AB566" s="181" t="n"/>
      <c r="AC566" s="181" t="n"/>
      <c r="AD566" s="181" t="n"/>
      <c r="AE566" s="181" t="n"/>
      <c r="AT566" s="178" t="inlineStr">
        <is>
          <t>VV</t>
        </is>
      </c>
      <c r="AU566" s="178" t="inlineStr">
        <is>
          <t>2</t>
        </is>
      </c>
      <c r="AV566" s="181" t="inlineStr">
        <is>
          <t>1</t>
        </is>
      </c>
      <c r="AW566" s="181" t="inlineStr">
        <is>
          <t>True</t>
        </is>
      </c>
      <c r="AX566" s="181" t="inlineStr">
        <is>
          <t>0</t>
        </is>
      </c>
      <c r="AY566" s="178" t="inlineStr">
        <is>
          <t>ROZPOCET</t>
        </is>
      </c>
    </row>
    <row r="567" customFormat="1" s="188">
      <c r="A567" s="188" t="n"/>
      <c r="B567" s="183" t="n"/>
      <c r="C567" s="188" t="n"/>
      <c r="D567" s="171" t="inlineStr">
        <is>
          <t>VV</t>
        </is>
      </c>
      <c r="E567" s="184" t="inlineStr"/>
      <c r="F567" s="185" t="inlineStr">
        <is>
          <t>15,00</t>
        </is>
      </c>
      <c r="G567" s="188" t="n"/>
      <c r="H567" s="186" t="n">
        <v>15</v>
      </c>
      <c r="I567" s="188" t="n"/>
      <c r="J567" s="188" t="n"/>
      <c r="K567" s="188" t="n"/>
      <c r="L567" s="183" t="n"/>
      <c r="M567" s="187" t="n"/>
      <c r="N567" s="188" t="n"/>
      <c r="O567" s="188" t="n"/>
      <c r="P567" s="188" t="n"/>
      <c r="Q567" s="188" t="n"/>
      <c r="R567" s="188" t="n"/>
      <c r="S567" s="188" t="n"/>
      <c r="T567" s="189" t="n"/>
      <c r="U567" s="188" t="n"/>
      <c r="V567" s="188" t="n"/>
      <c r="W567" s="188" t="n"/>
      <c r="X567" s="188" t="n"/>
      <c r="Y567" s="188" t="n"/>
      <c r="Z567" s="188" t="n"/>
      <c r="AA567" s="188" t="n"/>
      <c r="AB567" s="188" t="n"/>
      <c r="AC567" s="188" t="n"/>
      <c r="AD567" s="188" t="n"/>
      <c r="AE567" s="188" t="n"/>
      <c r="AT567" s="184" t="inlineStr">
        <is>
          <t>VV</t>
        </is>
      </c>
      <c r="AU567" s="184" t="inlineStr">
        <is>
          <t>2</t>
        </is>
      </c>
      <c r="AV567" s="188" t="inlineStr">
        <is>
          <t>2</t>
        </is>
      </c>
      <c r="AW567" s="188" t="inlineStr">
        <is>
          <t>True</t>
        </is>
      </c>
      <c r="AX567" s="188" t="inlineStr">
        <is>
          <t>0</t>
        </is>
      </c>
      <c r="AY567" s="184" t="inlineStr">
        <is>
          <t>ROZPOCET</t>
        </is>
      </c>
    </row>
    <row r="568" customFormat="1" s="195">
      <c r="A568" s="195" t="n"/>
      <c r="B568" s="190" t="n"/>
      <c r="C568" s="195" t="n"/>
      <c r="D568" s="171" t="inlineStr">
        <is>
          <t>VV</t>
        </is>
      </c>
      <c r="E568" s="191" t="inlineStr"/>
      <c r="F568" s="192" t="inlineStr">
        <is>
          <t>Součet</t>
        </is>
      </c>
      <c r="G568" s="195" t="n"/>
      <c r="H568" s="193" t="n">
        <v>15</v>
      </c>
      <c r="I568" s="195" t="n"/>
      <c r="J568" s="195" t="n"/>
      <c r="K568" s="195" t="n"/>
      <c r="L568" s="190" t="n"/>
      <c r="M568" s="194" t="n"/>
      <c r="N568" s="195" t="n"/>
      <c r="O568" s="195" t="n"/>
      <c r="P568" s="195" t="n"/>
      <c r="Q568" s="195" t="n"/>
      <c r="R568" s="195" t="n"/>
      <c r="S568" s="195" t="n"/>
      <c r="T568" s="196" t="n"/>
      <c r="U568" s="195" t="n"/>
      <c r="V568" s="195" t="n"/>
      <c r="W568" s="195" t="n"/>
      <c r="X568" s="195" t="n"/>
      <c r="Y568" s="195" t="n"/>
      <c r="Z568" s="195" t="n"/>
      <c r="AA568" s="195" t="n"/>
      <c r="AB568" s="195" t="n"/>
      <c r="AC568" s="195" t="n"/>
      <c r="AD568" s="195" t="n"/>
      <c r="AE568" s="195" t="n"/>
      <c r="AT568" s="191" t="inlineStr">
        <is>
          <t>VV</t>
        </is>
      </c>
      <c r="AU568" s="191" t="inlineStr">
        <is>
          <t>2</t>
        </is>
      </c>
      <c r="AV568" s="195" t="inlineStr">
        <is>
          <t>4</t>
        </is>
      </c>
      <c r="AW568" s="195" t="inlineStr">
        <is>
          <t>True</t>
        </is>
      </c>
      <c r="AX568" s="195" t="inlineStr">
        <is>
          <t>1</t>
        </is>
      </c>
      <c r="AY568" s="191" t="inlineStr">
        <is>
          <t>ROZPOCET</t>
        </is>
      </c>
    </row>
    <row r="569" ht="24.15" customFormat="1" customHeight="1" s="174">
      <c r="A569" s="174" t="n"/>
      <c r="B569" s="158" t="n"/>
      <c r="C569" s="159" t="inlineStr">
        <is>
          <t>40</t>
        </is>
      </c>
      <c r="D569" s="159" t="inlineStr">
        <is>
          <t>K</t>
        </is>
      </c>
      <c r="E569" s="160" t="inlineStr">
        <is>
          <t>622131100</t>
        </is>
      </c>
      <c r="F569" s="161" t="inlineStr">
        <is>
          <t>Vápenný postřik vnějších stěn nanášený celoplošně ručně</t>
        </is>
      </c>
      <c r="G569" s="162" t="inlineStr">
        <is>
          <t>m2</t>
        </is>
      </c>
      <c r="H569" s="163" t="n">
        <v>906.014</v>
      </c>
      <c r="I569" s="164" t="n"/>
      <c r="J569" s="164">
        <f>ROUND(I569*H569,2)</f>
        <v/>
      </c>
      <c r="K569" s="161" t="inlineStr">
        <is>
          <t>CS ÚRS 2026 02</t>
        </is>
      </c>
      <c r="L569" s="48" t="n"/>
      <c r="M569" s="165" t="inlineStr"/>
      <c r="N569" s="166" t="inlineStr">
        <is>
          <t>snížená</t>
        </is>
      </c>
      <c r="O569" s="167" t="n">
        <v>0.076</v>
      </c>
      <c r="P569" s="167">
        <f>O569*H569</f>
        <v/>
      </c>
      <c r="Q569" s="167" t="n">
        <v>0.0065</v>
      </c>
      <c r="R569" s="167">
        <f>Q569*H569</f>
        <v/>
      </c>
      <c r="S569" s="167" t="n">
        <v>0</v>
      </c>
      <c r="T569" s="168">
        <f>S569*H569</f>
        <v/>
      </c>
      <c r="U569" s="174" t="n"/>
      <c r="V569" s="174" t="n"/>
      <c r="W569" s="174" t="n"/>
      <c r="X569" s="174" t="n"/>
      <c r="Y569" s="174" t="n"/>
      <c r="Z569" s="174" t="n"/>
      <c r="AA569" s="174" t="n"/>
      <c r="AB569" s="174" t="n"/>
      <c r="AC569" s="174" t="n"/>
      <c r="AD569" s="174" t="n"/>
      <c r="AE569" s="174" t="n"/>
      <c r="AR569" s="169" t="inlineStr">
        <is>
          <t>4</t>
        </is>
      </c>
      <c r="AT569" s="169" t="inlineStr">
        <is>
          <t>K</t>
        </is>
      </c>
      <c r="AU569" s="169" t="inlineStr">
        <is>
          <t>2</t>
        </is>
      </c>
      <c r="AY569" s="19" t="inlineStr">
        <is>
          <t>ROZPOCET</t>
        </is>
      </c>
      <c r="BE569" s="170">
        <f>IF(N569="základní",J569,0)</f>
        <v/>
      </c>
      <c r="BF569" s="170">
        <f>IF(N569="snížená",J569,0)</f>
        <v/>
      </c>
      <c r="BG569" s="170">
        <f>IF(N569="zákl. přenesená",J569,0)</f>
        <v/>
      </c>
      <c r="BH569" s="170">
        <f>IF(N569="sníž. přenesená",J569,0)</f>
        <v/>
      </c>
      <c r="BI569" s="170">
        <f>IF(N569="nulová",J569,0)</f>
        <v/>
      </c>
      <c r="BJ569" s="19" t="inlineStr">
        <is>
          <t>2</t>
        </is>
      </c>
      <c r="BK569" s="170">
        <f>ROUND(I569*H569,2)</f>
        <v/>
      </c>
      <c r="BL569" s="19" t="inlineStr">
        <is>
          <t>4</t>
        </is>
      </c>
      <c r="BM569" s="169" t="inlineStr">
        <is>
          <t>-1882131696</t>
        </is>
      </c>
    </row>
    <row r="570" customFormat="1" s="174">
      <c r="A570" s="174" t="n"/>
      <c r="B570" s="48" t="n"/>
      <c r="C570" s="174" t="n"/>
      <c r="D570" s="171" t="inlineStr">
        <is>
          <t>PP</t>
        </is>
      </c>
      <c r="E570" s="174" t="n"/>
      <c r="F570" s="172" t="inlineStr">
        <is>
          <t>Podkladní a spojovací vrstva vnějších omítaných ploch vápenný postřik nanášený ručně celoplošně stěn</t>
        </is>
      </c>
      <c r="G570" s="174" t="n"/>
      <c r="H570" s="174" t="n"/>
      <c r="I570" s="174" t="n"/>
      <c r="J570" s="174" t="n"/>
      <c r="K570" s="174" t="n"/>
      <c r="L570" s="48" t="n"/>
      <c r="M570" s="173" t="n"/>
      <c r="N570" s="174" t="n"/>
      <c r="O570" s="174" t="n"/>
      <c r="P570" s="174" t="n"/>
      <c r="Q570" s="174" t="n"/>
      <c r="R570" s="174" t="n"/>
      <c r="S570" s="174" t="n"/>
      <c r="T570" s="71" t="n"/>
      <c r="U570" s="174" t="n"/>
      <c r="V570" s="174" t="n"/>
      <c r="W570" s="174" t="n"/>
      <c r="X570" s="174" t="n"/>
      <c r="Y570" s="174" t="n"/>
      <c r="Z570" s="174" t="n"/>
      <c r="AA570" s="174" t="n"/>
      <c r="AB570" s="174" t="n"/>
      <c r="AC570" s="174" t="n"/>
      <c r="AD570" s="174" t="n"/>
      <c r="AE570" s="174" t="n"/>
      <c r="AT570" s="19" t="inlineStr">
        <is>
          <t>PP</t>
        </is>
      </c>
      <c r="AU570" s="19" t="inlineStr">
        <is>
          <t>2</t>
        </is>
      </c>
    </row>
    <row r="571" customFormat="1" s="174">
      <c r="A571" s="174" t="n"/>
      <c r="B571" s="48" t="n"/>
      <c r="C571" s="174" t="n"/>
      <c r="D571" s="175" t="inlineStr">
        <is>
          <t>Online PSC</t>
        </is>
      </c>
      <c r="E571" s="174" t="n"/>
      <c r="F571" s="176" t="inlineStr">
        <is>
          <t>https://podminky.urs.cz/item/CS_URS_2026_02/622131100</t>
        </is>
      </c>
      <c r="G571" s="174" t="n"/>
      <c r="H571" s="174" t="n"/>
      <c r="I571" s="174" t="n"/>
      <c r="J571" s="174" t="n"/>
      <c r="K571" s="174" t="n"/>
      <c r="L571" s="48" t="n"/>
      <c r="M571" s="173" t="n"/>
      <c r="N571" s="174" t="n"/>
      <c r="O571" s="174" t="n"/>
      <c r="P571" s="174" t="n"/>
      <c r="Q571" s="174" t="n"/>
      <c r="R571" s="174" t="n"/>
      <c r="S571" s="174" t="n"/>
      <c r="T571" s="71" t="n"/>
      <c r="U571" s="174" t="n"/>
      <c r="V571" s="174" t="n"/>
      <c r="W571" s="174" t="n"/>
      <c r="X571" s="174" t="n"/>
      <c r="Y571" s="174" t="n"/>
      <c r="Z571" s="174" t="n"/>
      <c r="AA571" s="174" t="n"/>
      <c r="AB571" s="174" t="n"/>
      <c r="AC571" s="174" t="n"/>
      <c r="AD571" s="174" t="n"/>
      <c r="AE571" s="174" t="n"/>
      <c r="AT571" s="19" t="inlineStr">
        <is>
          <t>Online PSC</t>
        </is>
      </c>
      <c r="AU571" s="19" t="inlineStr">
        <is>
          <t>2</t>
        </is>
      </c>
    </row>
    <row r="572" customFormat="1" s="181">
      <c r="A572" s="181" t="n"/>
      <c r="B572" s="177" t="n"/>
      <c r="C572" s="181" t="n"/>
      <c r="D572" s="171" t="inlineStr">
        <is>
          <t>VV</t>
        </is>
      </c>
      <c r="E572" s="178" t="inlineStr"/>
      <c r="F572" s="179" t="inlineStr">
        <is>
          <t>fasáda objektu</t>
        </is>
      </c>
      <c r="G572" s="181" t="n"/>
      <c r="H572" s="178" t="inlineStr"/>
      <c r="I572" s="181" t="n"/>
      <c r="J572" s="181" t="n"/>
      <c r="K572" s="181" t="n"/>
      <c r="L572" s="177" t="n"/>
      <c r="M572" s="180" t="n"/>
      <c r="N572" s="181" t="n"/>
      <c r="O572" s="181" t="n"/>
      <c r="P572" s="181" t="n"/>
      <c r="Q572" s="181" t="n"/>
      <c r="R572" s="181" t="n"/>
      <c r="S572" s="181" t="n"/>
      <c r="T572" s="182" t="n"/>
      <c r="U572" s="181" t="n"/>
      <c r="V572" s="181" t="n"/>
      <c r="W572" s="181" t="n"/>
      <c r="X572" s="181" t="n"/>
      <c r="Y572" s="181" t="n"/>
      <c r="Z572" s="181" t="n"/>
      <c r="AA572" s="181" t="n"/>
      <c r="AB572" s="181" t="n"/>
      <c r="AC572" s="181" t="n"/>
      <c r="AD572" s="181" t="n"/>
      <c r="AE572" s="181" t="n"/>
      <c r="AT572" s="178" t="inlineStr">
        <is>
          <t>VV</t>
        </is>
      </c>
      <c r="AU572" s="178" t="inlineStr">
        <is>
          <t>2</t>
        </is>
      </c>
      <c r="AV572" s="181" t="inlineStr">
        <is>
          <t>1</t>
        </is>
      </c>
      <c r="AW572" s="181" t="inlineStr">
        <is>
          <t>True</t>
        </is>
      </c>
      <c r="AX572" s="181" t="inlineStr">
        <is>
          <t>0</t>
        </is>
      </c>
      <c r="AY572" s="178" t="inlineStr">
        <is>
          <t>ROZPOCET</t>
        </is>
      </c>
    </row>
    <row r="573" customFormat="1" s="181">
      <c r="A573" s="181" t="n"/>
      <c r="B573" s="177" t="n"/>
      <c r="C573" s="181" t="n"/>
      <c r="D573" s="171" t="inlineStr">
        <is>
          <t>VV</t>
        </is>
      </c>
      <c r="E573" s="178" t="inlineStr"/>
      <c r="F573" s="179" t="inlineStr">
        <is>
          <t>sz</t>
        </is>
      </c>
      <c r="G573" s="181" t="n"/>
      <c r="H573" s="178" t="inlineStr"/>
      <c r="I573" s="181" t="n"/>
      <c r="J573" s="181" t="n"/>
      <c r="K573" s="181" t="n"/>
      <c r="L573" s="177" t="n"/>
      <c r="M573" s="180" t="n"/>
      <c r="N573" s="181" t="n"/>
      <c r="O573" s="181" t="n"/>
      <c r="P573" s="181" t="n"/>
      <c r="Q573" s="181" t="n"/>
      <c r="R573" s="181" t="n"/>
      <c r="S573" s="181" t="n"/>
      <c r="T573" s="182" t="n"/>
      <c r="U573" s="181" t="n"/>
      <c r="V573" s="181" t="n"/>
      <c r="W573" s="181" t="n"/>
      <c r="X573" s="181" t="n"/>
      <c r="Y573" s="181" t="n"/>
      <c r="Z573" s="181" t="n"/>
      <c r="AA573" s="181" t="n"/>
      <c r="AB573" s="181" t="n"/>
      <c r="AC573" s="181" t="n"/>
      <c r="AD573" s="181" t="n"/>
      <c r="AE573" s="181" t="n"/>
      <c r="AT573" s="178" t="inlineStr">
        <is>
          <t>VV</t>
        </is>
      </c>
      <c r="AU573" s="178" t="inlineStr">
        <is>
          <t>2</t>
        </is>
      </c>
      <c r="AV573" s="181" t="inlineStr">
        <is>
          <t>1</t>
        </is>
      </c>
      <c r="AW573" s="181" t="inlineStr">
        <is>
          <t>True</t>
        </is>
      </c>
      <c r="AX573" s="181" t="inlineStr">
        <is>
          <t>0</t>
        </is>
      </c>
      <c r="AY573" s="178" t="inlineStr">
        <is>
          <t>ROZPOCET</t>
        </is>
      </c>
    </row>
    <row r="574" customFormat="1" s="188">
      <c r="A574" s="188" t="n"/>
      <c r="B574" s="183" t="n"/>
      <c r="C574" s="188" t="n"/>
      <c r="D574" s="171" t="inlineStr">
        <is>
          <t>VV</t>
        </is>
      </c>
      <c r="E574" s="184" t="inlineStr"/>
      <c r="F574" s="185" t="inlineStr">
        <is>
          <t>(0,065+0,155+2,841+5,57+0,10+1,80+0,10+1,806+0,299+2,556+0,15+5,512)*(7,10+0,30)</t>
        </is>
      </c>
      <c r="G574" s="188" t="n"/>
      <c r="H574" s="186" t="n">
        <v>155.06</v>
      </c>
      <c r="I574" s="188" t="n"/>
      <c r="J574" s="188" t="n"/>
      <c r="K574" s="188" t="n"/>
      <c r="L574" s="183" t="n"/>
      <c r="M574" s="187" t="n"/>
      <c r="N574" s="188" t="n"/>
      <c r="O574" s="188" t="n"/>
      <c r="P574" s="188" t="n"/>
      <c r="Q574" s="188" t="n"/>
      <c r="R574" s="188" t="n"/>
      <c r="S574" s="188" t="n"/>
      <c r="T574" s="189" t="n"/>
      <c r="U574" s="188" t="n"/>
      <c r="V574" s="188" t="n"/>
      <c r="W574" s="188" t="n"/>
      <c r="X574" s="188" t="n"/>
      <c r="Y574" s="188" t="n"/>
      <c r="Z574" s="188" t="n"/>
      <c r="AA574" s="188" t="n"/>
      <c r="AB574" s="188" t="n"/>
      <c r="AC574" s="188" t="n"/>
      <c r="AD574" s="188" t="n"/>
      <c r="AE574" s="188" t="n"/>
      <c r="AT574" s="184" t="inlineStr">
        <is>
          <t>VV</t>
        </is>
      </c>
      <c r="AU574" s="184" t="inlineStr">
        <is>
          <t>2</t>
        </is>
      </c>
      <c r="AV574" s="188" t="inlineStr">
        <is>
          <t>2</t>
        </is>
      </c>
      <c r="AW574" s="188" t="inlineStr">
        <is>
          <t>True</t>
        </is>
      </c>
      <c r="AX574" s="188" t="inlineStr">
        <is>
          <t>0</t>
        </is>
      </c>
      <c r="AY574" s="184" t="inlineStr">
        <is>
          <t>ROZPOCET</t>
        </is>
      </c>
    </row>
    <row r="575" customFormat="1" s="181">
      <c r="A575" s="181" t="n"/>
      <c r="B575" s="177" t="n"/>
      <c r="C575" s="181" t="n"/>
      <c r="D575" s="171" t="inlineStr">
        <is>
          <t>VV</t>
        </is>
      </c>
      <c r="E575" s="178" t="inlineStr"/>
      <c r="F575" s="179" t="inlineStr">
        <is>
          <t>odpočet</t>
        </is>
      </c>
      <c r="G575" s="181" t="n"/>
      <c r="H575" s="178" t="inlineStr"/>
      <c r="I575" s="181" t="n"/>
      <c r="J575" s="181" t="n"/>
      <c r="K575" s="181" t="n"/>
      <c r="L575" s="177" t="n"/>
      <c r="M575" s="180" t="n"/>
      <c r="N575" s="181" t="n"/>
      <c r="O575" s="181" t="n"/>
      <c r="P575" s="181" t="n"/>
      <c r="Q575" s="181" t="n"/>
      <c r="R575" s="181" t="n"/>
      <c r="S575" s="181" t="n"/>
      <c r="T575" s="182" t="n"/>
      <c r="U575" s="181" t="n"/>
      <c r="V575" s="181" t="n"/>
      <c r="W575" s="181" t="n"/>
      <c r="X575" s="181" t="n"/>
      <c r="Y575" s="181" t="n"/>
      <c r="Z575" s="181" t="n"/>
      <c r="AA575" s="181" t="n"/>
      <c r="AB575" s="181" t="n"/>
      <c r="AC575" s="181" t="n"/>
      <c r="AD575" s="181" t="n"/>
      <c r="AE575" s="181" t="n"/>
      <c r="AT575" s="178" t="inlineStr">
        <is>
          <t>VV</t>
        </is>
      </c>
      <c r="AU575" s="178" t="inlineStr">
        <is>
          <t>2</t>
        </is>
      </c>
      <c r="AV575" s="181" t="inlineStr">
        <is>
          <t>1</t>
        </is>
      </c>
      <c r="AW575" s="181" t="inlineStr">
        <is>
          <t>True</t>
        </is>
      </c>
      <c r="AX575" s="181" t="inlineStr">
        <is>
          <t>0</t>
        </is>
      </c>
      <c r="AY575" s="178" t="inlineStr">
        <is>
          <t>ROZPOCET</t>
        </is>
      </c>
    </row>
    <row r="576" customFormat="1" s="188">
      <c r="A576" s="188" t="n"/>
      <c r="B576" s="183" t="n"/>
      <c r="C576" s="188" t="n"/>
      <c r="D576" s="171" t="inlineStr">
        <is>
          <t>VV</t>
        </is>
      </c>
      <c r="E576" s="184" t="inlineStr"/>
      <c r="F576" s="185" t="inlineStr">
        <is>
          <t>-0,85*1,80*7</t>
        </is>
      </c>
      <c r="G576" s="188" t="n"/>
      <c r="H576" s="186" t="n">
        <v>-10.71</v>
      </c>
      <c r="I576" s="188" t="n"/>
      <c r="J576" s="188" t="n"/>
      <c r="K576" s="188" t="n"/>
      <c r="L576" s="183" t="n"/>
      <c r="M576" s="187" t="n"/>
      <c r="N576" s="188" t="n"/>
      <c r="O576" s="188" t="n"/>
      <c r="P576" s="188" t="n"/>
      <c r="Q576" s="188" t="n"/>
      <c r="R576" s="188" t="n"/>
      <c r="S576" s="188" t="n"/>
      <c r="T576" s="189" t="n"/>
      <c r="U576" s="188" t="n"/>
      <c r="V576" s="188" t="n"/>
      <c r="W576" s="188" t="n"/>
      <c r="X576" s="188" t="n"/>
      <c r="Y576" s="188" t="n"/>
      <c r="Z576" s="188" t="n"/>
      <c r="AA576" s="188" t="n"/>
      <c r="AB576" s="188" t="n"/>
      <c r="AC576" s="188" t="n"/>
      <c r="AD576" s="188" t="n"/>
      <c r="AE576" s="188" t="n"/>
      <c r="AT576" s="184" t="inlineStr">
        <is>
          <t>VV</t>
        </is>
      </c>
      <c r="AU576" s="184" t="inlineStr">
        <is>
          <t>2</t>
        </is>
      </c>
      <c r="AV576" s="188" t="inlineStr">
        <is>
          <t>2</t>
        </is>
      </c>
      <c r="AW576" s="188" t="inlineStr">
        <is>
          <t>True</t>
        </is>
      </c>
      <c r="AX576" s="188" t="inlineStr">
        <is>
          <t>0</t>
        </is>
      </c>
      <c r="AY576" s="184" t="inlineStr">
        <is>
          <t>ROZPOCET</t>
        </is>
      </c>
    </row>
    <row r="577" customFormat="1" s="188">
      <c r="A577" s="188" t="n"/>
      <c r="B577" s="183" t="n"/>
      <c r="C577" s="188" t="n"/>
      <c r="D577" s="171" t="inlineStr">
        <is>
          <t>VV</t>
        </is>
      </c>
      <c r="E577" s="184" t="inlineStr"/>
      <c r="F577" s="185" t="inlineStr">
        <is>
          <t>-0,90*1,50</t>
        </is>
      </c>
      <c r="G577" s="188" t="n"/>
      <c r="H577" s="186" t="n">
        <v>-1.35</v>
      </c>
      <c r="I577" s="188" t="n"/>
      <c r="J577" s="188" t="n"/>
      <c r="K577" s="188" t="n"/>
      <c r="L577" s="183" t="n"/>
      <c r="M577" s="187" t="n"/>
      <c r="N577" s="188" t="n"/>
      <c r="O577" s="188" t="n"/>
      <c r="P577" s="188" t="n"/>
      <c r="Q577" s="188" t="n"/>
      <c r="R577" s="188" t="n"/>
      <c r="S577" s="188" t="n"/>
      <c r="T577" s="189" t="n"/>
      <c r="U577" s="188" t="n"/>
      <c r="V577" s="188" t="n"/>
      <c r="W577" s="188" t="n"/>
      <c r="X577" s="188" t="n"/>
      <c r="Y577" s="188" t="n"/>
      <c r="Z577" s="188" t="n"/>
      <c r="AA577" s="188" t="n"/>
      <c r="AB577" s="188" t="n"/>
      <c r="AC577" s="188" t="n"/>
      <c r="AD577" s="188" t="n"/>
      <c r="AE577" s="188" t="n"/>
      <c r="AT577" s="184" t="inlineStr">
        <is>
          <t>VV</t>
        </is>
      </c>
      <c r="AU577" s="184" t="inlineStr">
        <is>
          <t>2</t>
        </is>
      </c>
      <c r="AV577" s="188" t="inlineStr">
        <is>
          <t>2</t>
        </is>
      </c>
      <c r="AW577" s="188" t="inlineStr">
        <is>
          <t>True</t>
        </is>
      </c>
      <c r="AX577" s="188" t="inlineStr">
        <is>
          <t>0</t>
        </is>
      </c>
      <c r="AY577" s="184" t="inlineStr">
        <is>
          <t>ROZPOCET</t>
        </is>
      </c>
    </row>
    <row r="578" customFormat="1" s="188">
      <c r="A578" s="188" t="n"/>
      <c r="B578" s="183" t="n"/>
      <c r="C578" s="188" t="n"/>
      <c r="D578" s="171" t="inlineStr">
        <is>
          <t>VV</t>
        </is>
      </c>
      <c r="E578" s="184" t="inlineStr"/>
      <c r="F578" s="185" t="inlineStr">
        <is>
          <t>-0,85*1,50*5</t>
        </is>
      </c>
      <c r="G578" s="188" t="n"/>
      <c r="H578" s="186" t="n">
        <v>-6.375</v>
      </c>
      <c r="I578" s="188" t="n"/>
      <c r="J578" s="188" t="n"/>
      <c r="K578" s="188" t="n"/>
      <c r="L578" s="183" t="n"/>
      <c r="M578" s="187" t="n"/>
      <c r="N578" s="188" t="n"/>
      <c r="O578" s="188" t="n"/>
      <c r="P578" s="188" t="n"/>
      <c r="Q578" s="188" t="n"/>
      <c r="R578" s="188" t="n"/>
      <c r="S578" s="188" t="n"/>
      <c r="T578" s="189" t="n"/>
      <c r="U578" s="188" t="n"/>
      <c r="V578" s="188" t="n"/>
      <c r="W578" s="188" t="n"/>
      <c r="X578" s="188" t="n"/>
      <c r="Y578" s="188" t="n"/>
      <c r="Z578" s="188" t="n"/>
      <c r="AA578" s="188" t="n"/>
      <c r="AB578" s="188" t="n"/>
      <c r="AC578" s="188" t="n"/>
      <c r="AD578" s="188" t="n"/>
      <c r="AE578" s="188" t="n"/>
      <c r="AT578" s="184" t="inlineStr">
        <is>
          <t>VV</t>
        </is>
      </c>
      <c r="AU578" s="184" t="inlineStr">
        <is>
          <t>2</t>
        </is>
      </c>
      <c r="AV578" s="188" t="inlineStr">
        <is>
          <t>2</t>
        </is>
      </c>
      <c r="AW578" s="188" t="inlineStr">
        <is>
          <t>True</t>
        </is>
      </c>
      <c r="AX578" s="188" t="inlineStr">
        <is>
          <t>0</t>
        </is>
      </c>
      <c r="AY578" s="184" t="inlineStr">
        <is>
          <t>ROZPOCET</t>
        </is>
      </c>
    </row>
    <row r="579" customFormat="1" s="181">
      <c r="A579" s="181" t="n"/>
      <c r="B579" s="177" t="n"/>
      <c r="C579" s="181" t="n"/>
      <c r="D579" s="171" t="inlineStr">
        <is>
          <t>VV</t>
        </is>
      </c>
      <c r="E579" s="178" t="inlineStr"/>
      <c r="F579" s="179" t="inlineStr">
        <is>
          <t>sv</t>
        </is>
      </c>
      <c r="G579" s="181" t="n"/>
      <c r="H579" s="178" t="inlineStr"/>
      <c r="I579" s="181" t="n"/>
      <c r="J579" s="181" t="n"/>
      <c r="K579" s="181" t="n"/>
      <c r="L579" s="177" t="n"/>
      <c r="M579" s="180" t="n"/>
      <c r="N579" s="181" t="n"/>
      <c r="O579" s="181" t="n"/>
      <c r="P579" s="181" t="n"/>
      <c r="Q579" s="181" t="n"/>
      <c r="R579" s="181" t="n"/>
      <c r="S579" s="181" t="n"/>
      <c r="T579" s="182" t="n"/>
      <c r="U579" s="181" t="n"/>
      <c r="V579" s="181" t="n"/>
      <c r="W579" s="181" t="n"/>
      <c r="X579" s="181" t="n"/>
      <c r="Y579" s="181" t="n"/>
      <c r="Z579" s="181" t="n"/>
      <c r="AA579" s="181" t="n"/>
      <c r="AB579" s="181" t="n"/>
      <c r="AC579" s="181" t="n"/>
      <c r="AD579" s="181" t="n"/>
      <c r="AE579" s="181" t="n"/>
      <c r="AT579" s="178" t="inlineStr">
        <is>
          <t>VV</t>
        </is>
      </c>
      <c r="AU579" s="178" t="inlineStr">
        <is>
          <t>2</t>
        </is>
      </c>
      <c r="AV579" s="181" t="inlineStr">
        <is>
          <t>1</t>
        </is>
      </c>
      <c r="AW579" s="181" t="inlineStr">
        <is>
          <t>True</t>
        </is>
      </c>
      <c r="AX579" s="181" t="inlineStr">
        <is>
          <t>0</t>
        </is>
      </c>
      <c r="AY579" s="178" t="inlineStr">
        <is>
          <t>ROZPOCET</t>
        </is>
      </c>
    </row>
    <row r="580" customFormat="1" s="188">
      <c r="A580" s="188" t="n"/>
      <c r="B580" s="183" t="n"/>
      <c r="C580" s="188" t="n"/>
      <c r="D580" s="171" t="inlineStr">
        <is>
          <t>VV</t>
        </is>
      </c>
      <c r="E580" s="184" t="inlineStr"/>
      <c r="F580" s="185" t="inlineStr">
        <is>
          <t>(3,389+0,443+0,85+1,751+0,85+1,272)*7,10</t>
        </is>
      </c>
      <c r="G580" s="188" t="n"/>
      <c r="H580" s="186" t="n">
        <v>60.741</v>
      </c>
      <c r="I580" s="188" t="n"/>
      <c r="J580" s="188" t="n"/>
      <c r="K580" s="188" t="n"/>
      <c r="L580" s="183" t="n"/>
      <c r="M580" s="187" t="n"/>
      <c r="N580" s="188" t="n"/>
      <c r="O580" s="188" t="n"/>
      <c r="P580" s="188" t="n"/>
      <c r="Q580" s="188" t="n"/>
      <c r="R580" s="188" t="n"/>
      <c r="S580" s="188" t="n"/>
      <c r="T580" s="189" t="n"/>
      <c r="U580" s="188" t="n"/>
      <c r="V580" s="188" t="n"/>
      <c r="W580" s="188" t="n"/>
      <c r="X580" s="188" t="n"/>
      <c r="Y580" s="188" t="n"/>
      <c r="Z580" s="188" t="n"/>
      <c r="AA580" s="188" t="n"/>
      <c r="AB580" s="188" t="n"/>
      <c r="AC580" s="188" t="n"/>
      <c r="AD580" s="188" t="n"/>
      <c r="AE580" s="188" t="n"/>
      <c r="AT580" s="184" t="inlineStr">
        <is>
          <t>VV</t>
        </is>
      </c>
      <c r="AU580" s="184" t="inlineStr">
        <is>
          <t>2</t>
        </is>
      </c>
      <c r="AV580" s="188" t="inlineStr">
        <is>
          <t>2</t>
        </is>
      </c>
      <c r="AW580" s="188" t="inlineStr">
        <is>
          <t>True</t>
        </is>
      </c>
      <c r="AX580" s="188" t="inlineStr">
        <is>
          <t>0</t>
        </is>
      </c>
      <c r="AY580" s="184" t="inlineStr">
        <is>
          <t>ROZPOCET</t>
        </is>
      </c>
    </row>
    <row r="581" customFormat="1" s="181">
      <c r="A581" s="181" t="n"/>
      <c r="B581" s="177" t="n"/>
      <c r="C581" s="181" t="n"/>
      <c r="D581" s="171" t="inlineStr">
        <is>
          <t>VV</t>
        </is>
      </c>
      <c r="E581" s="178" t="inlineStr"/>
      <c r="F581" s="179" t="inlineStr">
        <is>
          <t>odpočet</t>
        </is>
      </c>
      <c r="G581" s="181" t="n"/>
      <c r="H581" s="178" t="inlineStr"/>
      <c r="I581" s="181" t="n"/>
      <c r="J581" s="181" t="n"/>
      <c r="K581" s="181" t="n"/>
      <c r="L581" s="177" t="n"/>
      <c r="M581" s="180" t="n"/>
      <c r="N581" s="181" t="n"/>
      <c r="O581" s="181" t="n"/>
      <c r="P581" s="181" t="n"/>
      <c r="Q581" s="181" t="n"/>
      <c r="R581" s="181" t="n"/>
      <c r="S581" s="181" t="n"/>
      <c r="T581" s="182" t="n"/>
      <c r="U581" s="181" t="n"/>
      <c r="V581" s="181" t="n"/>
      <c r="W581" s="181" t="n"/>
      <c r="X581" s="181" t="n"/>
      <c r="Y581" s="181" t="n"/>
      <c r="Z581" s="181" t="n"/>
      <c r="AA581" s="181" t="n"/>
      <c r="AB581" s="181" t="n"/>
      <c r="AC581" s="181" t="n"/>
      <c r="AD581" s="181" t="n"/>
      <c r="AE581" s="181" t="n"/>
      <c r="AT581" s="178" t="inlineStr">
        <is>
          <t>VV</t>
        </is>
      </c>
      <c r="AU581" s="178" t="inlineStr">
        <is>
          <t>2</t>
        </is>
      </c>
      <c r="AV581" s="181" t="inlineStr">
        <is>
          <t>1</t>
        </is>
      </c>
      <c r="AW581" s="181" t="inlineStr">
        <is>
          <t>True</t>
        </is>
      </c>
      <c r="AX581" s="181" t="inlineStr">
        <is>
          <t>0</t>
        </is>
      </c>
      <c r="AY581" s="178" t="inlineStr">
        <is>
          <t>ROZPOCET</t>
        </is>
      </c>
    </row>
    <row r="582" customFormat="1" s="188">
      <c r="A582" s="188" t="n"/>
      <c r="B582" s="183" t="n"/>
      <c r="C582" s="188" t="n"/>
      <c r="D582" s="171" t="inlineStr">
        <is>
          <t>VV</t>
        </is>
      </c>
      <c r="E582" s="184" t="inlineStr"/>
      <c r="F582" s="185" t="inlineStr">
        <is>
          <t>-0,85*1,80*2</t>
        </is>
      </c>
      <c r="G582" s="188" t="n"/>
      <c r="H582" s="186" t="n">
        <v>-3.06</v>
      </c>
      <c r="I582" s="188" t="n"/>
      <c r="J582" s="188" t="n"/>
      <c r="K582" s="188" t="n"/>
      <c r="L582" s="183" t="n"/>
      <c r="M582" s="187" t="n"/>
      <c r="N582" s="188" t="n"/>
      <c r="O582" s="188" t="n"/>
      <c r="P582" s="188" t="n"/>
      <c r="Q582" s="188" t="n"/>
      <c r="R582" s="188" t="n"/>
      <c r="S582" s="188" t="n"/>
      <c r="T582" s="189" t="n"/>
      <c r="U582" s="188" t="n"/>
      <c r="V582" s="188" t="n"/>
      <c r="W582" s="188" t="n"/>
      <c r="X582" s="188" t="n"/>
      <c r="Y582" s="188" t="n"/>
      <c r="Z582" s="188" t="n"/>
      <c r="AA582" s="188" t="n"/>
      <c r="AB582" s="188" t="n"/>
      <c r="AC582" s="188" t="n"/>
      <c r="AD582" s="188" t="n"/>
      <c r="AE582" s="188" t="n"/>
      <c r="AT582" s="184" t="inlineStr">
        <is>
          <t>VV</t>
        </is>
      </c>
      <c r="AU582" s="184" t="inlineStr">
        <is>
          <t>2</t>
        </is>
      </c>
      <c r="AV582" s="188" t="inlineStr">
        <is>
          <t>2</t>
        </is>
      </c>
      <c r="AW582" s="188" t="inlineStr">
        <is>
          <t>True</t>
        </is>
      </c>
      <c r="AX582" s="188" t="inlineStr">
        <is>
          <t>0</t>
        </is>
      </c>
      <c r="AY582" s="184" t="inlineStr">
        <is>
          <t>ROZPOCET</t>
        </is>
      </c>
    </row>
    <row r="583" customFormat="1" s="188">
      <c r="A583" s="188" t="n"/>
      <c r="B583" s="183" t="n"/>
      <c r="C583" s="188" t="n"/>
      <c r="D583" s="171" t="inlineStr">
        <is>
          <t>VV</t>
        </is>
      </c>
      <c r="E583" s="184" t="inlineStr"/>
      <c r="F583" s="185" t="inlineStr">
        <is>
          <t>-0,80*1,75*2</t>
        </is>
      </c>
      <c r="G583" s="188" t="n"/>
      <c r="H583" s="186" t="n">
        <v>-2.8</v>
      </c>
      <c r="I583" s="188" t="n"/>
      <c r="J583" s="188" t="n"/>
      <c r="K583" s="188" t="n"/>
      <c r="L583" s="183" t="n"/>
      <c r="M583" s="187" t="n"/>
      <c r="N583" s="188" t="n"/>
      <c r="O583" s="188" t="n"/>
      <c r="P583" s="188" t="n"/>
      <c r="Q583" s="188" t="n"/>
      <c r="R583" s="188" t="n"/>
      <c r="S583" s="188" t="n"/>
      <c r="T583" s="189" t="n"/>
      <c r="U583" s="188" t="n"/>
      <c r="V583" s="188" t="n"/>
      <c r="W583" s="188" t="n"/>
      <c r="X583" s="188" t="n"/>
      <c r="Y583" s="188" t="n"/>
      <c r="Z583" s="188" t="n"/>
      <c r="AA583" s="188" t="n"/>
      <c r="AB583" s="188" t="n"/>
      <c r="AC583" s="188" t="n"/>
      <c r="AD583" s="188" t="n"/>
      <c r="AE583" s="188" t="n"/>
      <c r="AT583" s="184" t="inlineStr">
        <is>
          <t>VV</t>
        </is>
      </c>
      <c r="AU583" s="184" t="inlineStr">
        <is>
          <t>2</t>
        </is>
      </c>
      <c r="AV583" s="188" t="inlineStr">
        <is>
          <t>2</t>
        </is>
      </c>
      <c r="AW583" s="188" t="inlineStr">
        <is>
          <t>True</t>
        </is>
      </c>
      <c r="AX583" s="188" t="inlineStr">
        <is>
          <t>0</t>
        </is>
      </c>
      <c r="AY583" s="184" t="inlineStr">
        <is>
          <t>ROZPOCET</t>
        </is>
      </c>
    </row>
    <row r="584" customFormat="1" s="188">
      <c r="A584" s="188" t="n"/>
      <c r="B584" s="183" t="n"/>
      <c r="C584" s="188" t="n"/>
      <c r="D584" s="171" t="inlineStr">
        <is>
          <t>VV</t>
        </is>
      </c>
      <c r="E584" s="184" t="inlineStr"/>
      <c r="F584" s="185" t="inlineStr">
        <is>
          <t>-1,38*2,50</t>
        </is>
      </c>
      <c r="G584" s="188" t="n"/>
      <c r="H584" s="186" t="n">
        <v>-3.45</v>
      </c>
      <c r="I584" s="188" t="n"/>
      <c r="J584" s="188" t="n"/>
      <c r="K584" s="188" t="n"/>
      <c r="L584" s="183" t="n"/>
      <c r="M584" s="187" t="n"/>
      <c r="N584" s="188" t="n"/>
      <c r="O584" s="188" t="n"/>
      <c r="P584" s="188" t="n"/>
      <c r="Q584" s="188" t="n"/>
      <c r="R584" s="188" t="n"/>
      <c r="S584" s="188" t="n"/>
      <c r="T584" s="189" t="n"/>
      <c r="U584" s="188" t="n"/>
      <c r="V584" s="188" t="n"/>
      <c r="W584" s="188" t="n"/>
      <c r="X584" s="188" t="n"/>
      <c r="Y584" s="188" t="n"/>
      <c r="Z584" s="188" t="n"/>
      <c r="AA584" s="188" t="n"/>
      <c r="AB584" s="188" t="n"/>
      <c r="AC584" s="188" t="n"/>
      <c r="AD584" s="188" t="n"/>
      <c r="AE584" s="188" t="n"/>
      <c r="AT584" s="184" t="inlineStr">
        <is>
          <t>VV</t>
        </is>
      </c>
      <c r="AU584" s="184" t="inlineStr">
        <is>
          <t>2</t>
        </is>
      </c>
      <c r="AV584" s="188" t="inlineStr">
        <is>
          <t>2</t>
        </is>
      </c>
      <c r="AW584" s="188" t="inlineStr">
        <is>
          <t>True</t>
        </is>
      </c>
      <c r="AX584" s="188" t="inlineStr">
        <is>
          <t>0</t>
        </is>
      </c>
      <c r="AY584" s="184" t="inlineStr">
        <is>
          <t>ROZPOCET</t>
        </is>
      </c>
    </row>
    <row r="585" customFormat="1" s="181">
      <c r="A585" s="181" t="n"/>
      <c r="B585" s="177" t="n"/>
      <c r="C585" s="181" t="n"/>
      <c r="D585" s="171" t="inlineStr">
        <is>
          <t>VV</t>
        </is>
      </c>
      <c r="E585" s="178" t="inlineStr"/>
      <c r="F585" s="179" t="inlineStr">
        <is>
          <t>jz</t>
        </is>
      </c>
      <c r="G585" s="181" t="n"/>
      <c r="H585" s="178" t="inlineStr"/>
      <c r="I585" s="181" t="n"/>
      <c r="J585" s="181" t="n"/>
      <c r="K585" s="181" t="n"/>
      <c r="L585" s="177" t="n"/>
      <c r="M585" s="180" t="n"/>
      <c r="N585" s="181" t="n"/>
      <c r="O585" s="181" t="n"/>
      <c r="P585" s="181" t="n"/>
      <c r="Q585" s="181" t="n"/>
      <c r="R585" s="181" t="n"/>
      <c r="S585" s="181" t="n"/>
      <c r="T585" s="182" t="n"/>
      <c r="U585" s="181" t="n"/>
      <c r="V585" s="181" t="n"/>
      <c r="W585" s="181" t="n"/>
      <c r="X585" s="181" t="n"/>
      <c r="Y585" s="181" t="n"/>
      <c r="Z585" s="181" t="n"/>
      <c r="AA585" s="181" t="n"/>
      <c r="AB585" s="181" t="n"/>
      <c r="AC585" s="181" t="n"/>
      <c r="AD585" s="181" t="n"/>
      <c r="AE585" s="181" t="n"/>
      <c r="AT585" s="178" t="inlineStr">
        <is>
          <t>VV</t>
        </is>
      </c>
      <c r="AU585" s="178" t="inlineStr">
        <is>
          <t>2</t>
        </is>
      </c>
      <c r="AV585" s="181" t="inlineStr">
        <is>
          <t>1</t>
        </is>
      </c>
      <c r="AW585" s="181" t="inlineStr">
        <is>
          <t>True</t>
        </is>
      </c>
      <c r="AX585" s="181" t="inlineStr">
        <is>
          <t>0</t>
        </is>
      </c>
      <c r="AY585" s="178" t="inlineStr">
        <is>
          <t>ROZPOCET</t>
        </is>
      </c>
    </row>
    <row r="586" customFormat="1" s="188">
      <c r="A586" s="188" t="n"/>
      <c r="B586" s="183" t="n"/>
      <c r="C586" s="188" t="n"/>
      <c r="D586" s="171" t="inlineStr">
        <is>
          <t>VV</t>
        </is>
      </c>
      <c r="E586" s="184" t="inlineStr"/>
      <c r="F586" s="185" t="inlineStr">
        <is>
          <t>18,145*(7,10+0,70/2)</t>
        </is>
      </c>
      <c r="G586" s="188" t="n"/>
      <c r="H586" s="186" t="n">
        <v>135.18</v>
      </c>
      <c r="I586" s="188" t="n"/>
      <c r="J586" s="188" t="n"/>
      <c r="K586" s="188" t="n"/>
      <c r="L586" s="183" t="n"/>
      <c r="M586" s="187" t="n"/>
      <c r="N586" s="188" t="n"/>
      <c r="O586" s="188" t="n"/>
      <c r="P586" s="188" t="n"/>
      <c r="Q586" s="188" t="n"/>
      <c r="R586" s="188" t="n"/>
      <c r="S586" s="188" t="n"/>
      <c r="T586" s="189" t="n"/>
      <c r="U586" s="188" t="n"/>
      <c r="V586" s="188" t="n"/>
      <c r="W586" s="188" t="n"/>
      <c r="X586" s="188" t="n"/>
      <c r="Y586" s="188" t="n"/>
      <c r="Z586" s="188" t="n"/>
      <c r="AA586" s="188" t="n"/>
      <c r="AB586" s="188" t="n"/>
      <c r="AC586" s="188" t="n"/>
      <c r="AD586" s="188" t="n"/>
      <c r="AE586" s="188" t="n"/>
      <c r="AT586" s="184" t="inlineStr">
        <is>
          <t>VV</t>
        </is>
      </c>
      <c r="AU586" s="184" t="inlineStr">
        <is>
          <t>2</t>
        </is>
      </c>
      <c r="AV586" s="188" t="inlineStr">
        <is>
          <t>2</t>
        </is>
      </c>
      <c r="AW586" s="188" t="inlineStr">
        <is>
          <t>True</t>
        </is>
      </c>
      <c r="AX586" s="188" t="inlineStr">
        <is>
          <t>0</t>
        </is>
      </c>
      <c r="AY586" s="184" t="inlineStr">
        <is>
          <t>ROZPOCET</t>
        </is>
      </c>
    </row>
    <row r="587" customFormat="1" s="181">
      <c r="A587" s="181" t="n"/>
      <c r="B587" s="177" t="n"/>
      <c r="C587" s="181" t="n"/>
      <c r="D587" s="171" t="inlineStr">
        <is>
          <t>VV</t>
        </is>
      </c>
      <c r="E587" s="178" t="inlineStr"/>
      <c r="F587" s="179" t="inlineStr">
        <is>
          <t>odpočet</t>
        </is>
      </c>
      <c r="G587" s="181" t="n"/>
      <c r="H587" s="178" t="inlineStr"/>
      <c r="I587" s="181" t="n"/>
      <c r="J587" s="181" t="n"/>
      <c r="K587" s="181" t="n"/>
      <c r="L587" s="177" t="n"/>
      <c r="M587" s="180" t="n"/>
      <c r="N587" s="181" t="n"/>
      <c r="O587" s="181" t="n"/>
      <c r="P587" s="181" t="n"/>
      <c r="Q587" s="181" t="n"/>
      <c r="R587" s="181" t="n"/>
      <c r="S587" s="181" t="n"/>
      <c r="T587" s="182" t="n"/>
      <c r="U587" s="181" t="n"/>
      <c r="V587" s="181" t="n"/>
      <c r="W587" s="181" t="n"/>
      <c r="X587" s="181" t="n"/>
      <c r="Y587" s="181" t="n"/>
      <c r="Z587" s="181" t="n"/>
      <c r="AA587" s="181" t="n"/>
      <c r="AB587" s="181" t="n"/>
      <c r="AC587" s="181" t="n"/>
      <c r="AD587" s="181" t="n"/>
      <c r="AE587" s="181" t="n"/>
      <c r="AT587" s="178" t="inlineStr">
        <is>
          <t>VV</t>
        </is>
      </c>
      <c r="AU587" s="178" t="inlineStr">
        <is>
          <t>2</t>
        </is>
      </c>
      <c r="AV587" s="181" t="inlineStr">
        <is>
          <t>1</t>
        </is>
      </c>
      <c r="AW587" s="181" t="inlineStr">
        <is>
          <t>True</t>
        </is>
      </c>
      <c r="AX587" s="181" t="inlineStr">
        <is>
          <t>0</t>
        </is>
      </c>
      <c r="AY587" s="178" t="inlineStr">
        <is>
          <t>ROZPOCET</t>
        </is>
      </c>
    </row>
    <row r="588" customFormat="1" s="188">
      <c r="A588" s="188" t="n"/>
      <c r="B588" s="183" t="n"/>
      <c r="C588" s="188" t="n"/>
      <c r="D588" s="171" t="inlineStr">
        <is>
          <t>VV</t>
        </is>
      </c>
      <c r="E588" s="184" t="inlineStr"/>
      <c r="F588" s="185" t="inlineStr">
        <is>
          <t>-0,85*1,50*6</t>
        </is>
      </c>
      <c r="G588" s="188" t="n"/>
      <c r="H588" s="186" t="n">
        <v>-7.65</v>
      </c>
      <c r="I588" s="188" t="n"/>
      <c r="J588" s="188" t="n"/>
      <c r="K588" s="188" t="n"/>
      <c r="L588" s="183" t="n"/>
      <c r="M588" s="187" t="n"/>
      <c r="N588" s="188" t="n"/>
      <c r="O588" s="188" t="n"/>
      <c r="P588" s="188" t="n"/>
      <c r="Q588" s="188" t="n"/>
      <c r="R588" s="188" t="n"/>
      <c r="S588" s="188" t="n"/>
      <c r="T588" s="189" t="n"/>
      <c r="U588" s="188" t="n"/>
      <c r="V588" s="188" t="n"/>
      <c r="W588" s="188" t="n"/>
      <c r="X588" s="188" t="n"/>
      <c r="Y588" s="188" t="n"/>
      <c r="Z588" s="188" t="n"/>
      <c r="AA588" s="188" t="n"/>
      <c r="AB588" s="188" t="n"/>
      <c r="AC588" s="188" t="n"/>
      <c r="AD588" s="188" t="n"/>
      <c r="AE588" s="188" t="n"/>
      <c r="AT588" s="184" t="inlineStr">
        <is>
          <t>VV</t>
        </is>
      </c>
      <c r="AU588" s="184" t="inlineStr">
        <is>
          <t>2</t>
        </is>
      </c>
      <c r="AV588" s="188" t="inlineStr">
        <is>
          <t>2</t>
        </is>
      </c>
      <c r="AW588" s="188" t="inlineStr">
        <is>
          <t>True</t>
        </is>
      </c>
      <c r="AX588" s="188" t="inlineStr">
        <is>
          <t>0</t>
        </is>
      </c>
      <c r="AY588" s="184" t="inlineStr">
        <is>
          <t>ROZPOCET</t>
        </is>
      </c>
    </row>
    <row r="589" customFormat="1" s="188">
      <c r="A589" s="188" t="n"/>
      <c r="B589" s="183" t="n"/>
      <c r="C589" s="188" t="n"/>
      <c r="D589" s="171" t="inlineStr">
        <is>
          <t>VV</t>
        </is>
      </c>
      <c r="E589" s="184" t="inlineStr"/>
      <c r="F589" s="185" t="inlineStr">
        <is>
          <t>-1,85*1,80*6</t>
        </is>
      </c>
      <c r="G589" s="188" t="n"/>
      <c r="H589" s="186" t="n">
        <v>-19.98</v>
      </c>
      <c r="I589" s="188" t="n"/>
      <c r="J589" s="188" t="n"/>
      <c r="K589" s="188" t="n"/>
      <c r="L589" s="183" t="n"/>
      <c r="M589" s="187" t="n"/>
      <c r="N589" s="188" t="n"/>
      <c r="O589" s="188" t="n"/>
      <c r="P589" s="188" t="n"/>
      <c r="Q589" s="188" t="n"/>
      <c r="R589" s="188" t="n"/>
      <c r="S589" s="188" t="n"/>
      <c r="T589" s="189" t="n"/>
      <c r="U589" s="188" t="n"/>
      <c r="V589" s="188" t="n"/>
      <c r="W589" s="188" t="n"/>
      <c r="X589" s="188" t="n"/>
      <c r="Y589" s="188" t="n"/>
      <c r="Z589" s="188" t="n"/>
      <c r="AA589" s="188" t="n"/>
      <c r="AB589" s="188" t="n"/>
      <c r="AC589" s="188" t="n"/>
      <c r="AD589" s="188" t="n"/>
      <c r="AE589" s="188" t="n"/>
      <c r="AT589" s="184" t="inlineStr">
        <is>
          <t>VV</t>
        </is>
      </c>
      <c r="AU589" s="184" t="inlineStr">
        <is>
          <t>2</t>
        </is>
      </c>
      <c r="AV589" s="188" t="inlineStr">
        <is>
          <t>2</t>
        </is>
      </c>
      <c r="AW589" s="188" t="inlineStr">
        <is>
          <t>True</t>
        </is>
      </c>
      <c r="AX589" s="188" t="inlineStr">
        <is>
          <t>0</t>
        </is>
      </c>
      <c r="AY589" s="184" t="inlineStr">
        <is>
          <t>ROZPOCET</t>
        </is>
      </c>
    </row>
    <row r="590" customFormat="1" s="181">
      <c r="A590" s="181" t="n"/>
      <c r="B590" s="177" t="n"/>
      <c r="C590" s="181" t="n"/>
      <c r="D590" s="171" t="inlineStr">
        <is>
          <t>VV</t>
        </is>
      </c>
      <c r="E590" s="178" t="inlineStr"/>
      <c r="F590" s="179" t="inlineStr">
        <is>
          <t>jv</t>
        </is>
      </c>
      <c r="G590" s="181" t="n"/>
      <c r="H590" s="178" t="inlineStr"/>
      <c r="I590" s="181" t="n"/>
      <c r="J590" s="181" t="n"/>
      <c r="K590" s="181" t="n"/>
      <c r="L590" s="177" t="n"/>
      <c r="M590" s="180" t="n"/>
      <c r="N590" s="181" t="n"/>
      <c r="O590" s="181" t="n"/>
      <c r="P590" s="181" t="n"/>
      <c r="Q590" s="181" t="n"/>
      <c r="R590" s="181" t="n"/>
      <c r="S590" s="181" t="n"/>
      <c r="T590" s="182" t="n"/>
      <c r="U590" s="181" t="n"/>
      <c r="V590" s="181" t="n"/>
      <c r="W590" s="181" t="n"/>
      <c r="X590" s="181" t="n"/>
      <c r="Y590" s="181" t="n"/>
      <c r="Z590" s="181" t="n"/>
      <c r="AA590" s="181" t="n"/>
      <c r="AB590" s="181" t="n"/>
      <c r="AC590" s="181" t="n"/>
      <c r="AD590" s="181" t="n"/>
      <c r="AE590" s="181" t="n"/>
      <c r="AT590" s="178" t="inlineStr">
        <is>
          <t>VV</t>
        </is>
      </c>
      <c r="AU590" s="178" t="inlineStr">
        <is>
          <t>2</t>
        </is>
      </c>
      <c r="AV590" s="181" t="inlineStr">
        <is>
          <t>1</t>
        </is>
      </c>
      <c r="AW590" s="181" t="inlineStr">
        <is>
          <t>True</t>
        </is>
      </c>
      <c r="AX590" s="181" t="inlineStr">
        <is>
          <t>0</t>
        </is>
      </c>
      <c r="AY590" s="178" t="inlineStr">
        <is>
          <t>ROZPOCET</t>
        </is>
      </c>
    </row>
    <row r="591" customFormat="1" s="188">
      <c r="A591" s="188" t="n"/>
      <c r="B591" s="183" t="n"/>
      <c r="C591" s="188" t="n"/>
      <c r="D591" s="171" t="inlineStr">
        <is>
          <t>VV</t>
        </is>
      </c>
      <c r="E591" s="184" t="inlineStr"/>
      <c r="F591" s="185" t="inlineStr">
        <is>
          <t>12,777*7,10</t>
        </is>
      </c>
      <c r="G591" s="188" t="n"/>
      <c r="H591" s="186" t="n">
        <v>90.717</v>
      </c>
      <c r="I591" s="188" t="n"/>
      <c r="J591" s="188" t="n"/>
      <c r="K591" s="188" t="n"/>
      <c r="L591" s="183" t="n"/>
      <c r="M591" s="187" t="n"/>
      <c r="N591" s="188" t="n"/>
      <c r="O591" s="188" t="n"/>
      <c r="P591" s="188" t="n"/>
      <c r="Q591" s="188" t="n"/>
      <c r="R591" s="188" t="n"/>
      <c r="S591" s="188" t="n"/>
      <c r="T591" s="189" t="n"/>
      <c r="U591" s="188" t="n"/>
      <c r="V591" s="188" t="n"/>
      <c r="W591" s="188" t="n"/>
      <c r="X591" s="188" t="n"/>
      <c r="Y591" s="188" t="n"/>
      <c r="Z591" s="188" t="n"/>
      <c r="AA591" s="188" t="n"/>
      <c r="AB591" s="188" t="n"/>
      <c r="AC591" s="188" t="n"/>
      <c r="AD591" s="188" t="n"/>
      <c r="AE591" s="188" t="n"/>
      <c r="AT591" s="184" t="inlineStr">
        <is>
          <t>VV</t>
        </is>
      </c>
      <c r="AU591" s="184" t="inlineStr">
        <is>
          <t>2</t>
        </is>
      </c>
      <c r="AV591" s="188" t="inlineStr">
        <is>
          <t>2</t>
        </is>
      </c>
      <c r="AW591" s="188" t="inlineStr">
        <is>
          <t>True</t>
        </is>
      </c>
      <c r="AX591" s="188" t="inlineStr">
        <is>
          <t>0</t>
        </is>
      </c>
      <c r="AY591" s="184" t="inlineStr">
        <is>
          <t>ROZPOCET</t>
        </is>
      </c>
    </row>
    <row r="592" customFormat="1" s="181">
      <c r="A592" s="181" t="n"/>
      <c r="B592" s="177" t="n"/>
      <c r="C592" s="181" t="n"/>
      <c r="D592" s="171" t="inlineStr">
        <is>
          <t>VV</t>
        </is>
      </c>
      <c r="E592" s="178" t="inlineStr"/>
      <c r="F592" s="179" t="inlineStr">
        <is>
          <t>odpočet</t>
        </is>
      </c>
      <c r="G592" s="181" t="n"/>
      <c r="H592" s="178" t="inlineStr"/>
      <c r="I592" s="181" t="n"/>
      <c r="J592" s="181" t="n"/>
      <c r="K592" s="181" t="n"/>
      <c r="L592" s="177" t="n"/>
      <c r="M592" s="180" t="n"/>
      <c r="N592" s="181" t="n"/>
      <c r="O592" s="181" t="n"/>
      <c r="P592" s="181" t="n"/>
      <c r="Q592" s="181" t="n"/>
      <c r="R592" s="181" t="n"/>
      <c r="S592" s="181" t="n"/>
      <c r="T592" s="182" t="n"/>
      <c r="U592" s="181" t="n"/>
      <c r="V592" s="181" t="n"/>
      <c r="W592" s="181" t="n"/>
      <c r="X592" s="181" t="n"/>
      <c r="Y592" s="181" t="n"/>
      <c r="Z592" s="181" t="n"/>
      <c r="AA592" s="181" t="n"/>
      <c r="AB592" s="181" t="n"/>
      <c r="AC592" s="181" t="n"/>
      <c r="AD592" s="181" t="n"/>
      <c r="AE592" s="181" t="n"/>
      <c r="AT592" s="178" t="inlineStr">
        <is>
          <t>VV</t>
        </is>
      </c>
      <c r="AU592" s="178" t="inlineStr">
        <is>
          <t>2</t>
        </is>
      </c>
      <c r="AV592" s="181" t="inlineStr">
        <is>
          <t>1</t>
        </is>
      </c>
      <c r="AW592" s="181" t="inlineStr">
        <is>
          <t>True</t>
        </is>
      </c>
      <c r="AX592" s="181" t="inlineStr">
        <is>
          <t>0</t>
        </is>
      </c>
      <c r="AY592" s="178" t="inlineStr">
        <is>
          <t>ROZPOCET</t>
        </is>
      </c>
    </row>
    <row r="593" customFormat="1" s="188">
      <c r="A593" s="188" t="n"/>
      <c r="B593" s="183" t="n"/>
      <c r="C593" s="188" t="n"/>
      <c r="D593" s="171" t="inlineStr">
        <is>
          <t>VV</t>
        </is>
      </c>
      <c r="E593" s="184" t="inlineStr"/>
      <c r="F593" s="185" t="inlineStr">
        <is>
          <t>-0,85*1,80*5</t>
        </is>
      </c>
      <c r="G593" s="188" t="n"/>
      <c r="H593" s="186" t="n">
        <v>-7.65</v>
      </c>
      <c r="I593" s="188" t="n"/>
      <c r="J593" s="188" t="n"/>
      <c r="K593" s="188" t="n"/>
      <c r="L593" s="183" t="n"/>
      <c r="M593" s="187" t="n"/>
      <c r="N593" s="188" t="n"/>
      <c r="O593" s="188" t="n"/>
      <c r="P593" s="188" t="n"/>
      <c r="Q593" s="188" t="n"/>
      <c r="R593" s="188" t="n"/>
      <c r="S593" s="188" t="n"/>
      <c r="T593" s="189" t="n"/>
      <c r="U593" s="188" t="n"/>
      <c r="V593" s="188" t="n"/>
      <c r="W593" s="188" t="n"/>
      <c r="X593" s="188" t="n"/>
      <c r="Y593" s="188" t="n"/>
      <c r="Z593" s="188" t="n"/>
      <c r="AA593" s="188" t="n"/>
      <c r="AB593" s="188" t="n"/>
      <c r="AC593" s="188" t="n"/>
      <c r="AD593" s="188" t="n"/>
      <c r="AE593" s="188" t="n"/>
      <c r="AT593" s="184" t="inlineStr">
        <is>
          <t>VV</t>
        </is>
      </c>
      <c r="AU593" s="184" t="inlineStr">
        <is>
          <t>2</t>
        </is>
      </c>
      <c r="AV593" s="188" t="inlineStr">
        <is>
          <t>2</t>
        </is>
      </c>
      <c r="AW593" s="188" t="inlineStr">
        <is>
          <t>True</t>
        </is>
      </c>
      <c r="AX593" s="188" t="inlineStr">
        <is>
          <t>0</t>
        </is>
      </c>
      <c r="AY593" s="184" t="inlineStr">
        <is>
          <t>ROZPOCET</t>
        </is>
      </c>
    </row>
    <row r="594" customFormat="1" s="181">
      <c r="A594" s="181" t="n"/>
      <c r="B594" s="177" t="n"/>
      <c r="C594" s="181" t="n"/>
      <c r="D594" s="171" t="inlineStr">
        <is>
          <t>VV</t>
        </is>
      </c>
      <c r="E594" s="178" t="inlineStr"/>
      <c r="F594" s="179" t="inlineStr">
        <is>
          <t>-0,85*1,75**2</t>
        </is>
      </c>
      <c r="G594" s="181" t="n"/>
      <c r="H594" s="178" t="inlineStr"/>
      <c r="I594" s="181" t="n"/>
      <c r="J594" s="181" t="n"/>
      <c r="K594" s="181" t="n"/>
      <c r="L594" s="177" t="n"/>
      <c r="M594" s="180" t="n"/>
      <c r="N594" s="181" t="n"/>
      <c r="O594" s="181" t="n"/>
      <c r="P594" s="181" t="n"/>
      <c r="Q594" s="181" t="n"/>
      <c r="R594" s="181" t="n"/>
      <c r="S594" s="181" t="n"/>
      <c r="T594" s="182" t="n"/>
      <c r="U594" s="181" t="n"/>
      <c r="V594" s="181" t="n"/>
      <c r="W594" s="181" t="n"/>
      <c r="X594" s="181" t="n"/>
      <c r="Y594" s="181" t="n"/>
      <c r="Z594" s="181" t="n"/>
      <c r="AA594" s="181" t="n"/>
      <c r="AB594" s="181" t="n"/>
      <c r="AC594" s="181" t="n"/>
      <c r="AD594" s="181" t="n"/>
      <c r="AE594" s="181" t="n"/>
      <c r="AT594" s="178" t="inlineStr">
        <is>
          <t>VV</t>
        </is>
      </c>
      <c r="AU594" s="178" t="inlineStr">
        <is>
          <t>2</t>
        </is>
      </c>
      <c r="AV594" s="181" t="inlineStr">
        <is>
          <t>1</t>
        </is>
      </c>
      <c r="AW594" s="181" t="inlineStr">
        <is>
          <t>True</t>
        </is>
      </c>
      <c r="AX594" s="181" t="inlineStr">
        <is>
          <t>0</t>
        </is>
      </c>
      <c r="AY594" s="178" t="inlineStr">
        <is>
          <t>ROZPOCET</t>
        </is>
      </c>
    </row>
    <row r="595" customFormat="1" s="188">
      <c r="A595" s="188" t="n"/>
      <c r="B595" s="183" t="n"/>
      <c r="C595" s="188" t="n"/>
      <c r="D595" s="171" t="inlineStr">
        <is>
          <t>VV</t>
        </is>
      </c>
      <c r="E595" s="184" t="inlineStr"/>
      <c r="F595" s="185" t="inlineStr">
        <is>
          <t>-1,385*2,50</t>
        </is>
      </c>
      <c r="G595" s="188" t="n"/>
      <c r="H595" s="186" t="n">
        <v>-3.463</v>
      </c>
      <c r="I595" s="188" t="n"/>
      <c r="J595" s="188" t="n"/>
      <c r="K595" s="188" t="n"/>
      <c r="L595" s="183" t="n"/>
      <c r="M595" s="187" t="n"/>
      <c r="N595" s="188" t="n"/>
      <c r="O595" s="188" t="n"/>
      <c r="P595" s="188" t="n"/>
      <c r="Q595" s="188" t="n"/>
      <c r="R595" s="188" t="n"/>
      <c r="S595" s="188" t="n"/>
      <c r="T595" s="189" t="n"/>
      <c r="U595" s="188" t="n"/>
      <c r="V595" s="188" t="n"/>
      <c r="W595" s="188" t="n"/>
      <c r="X595" s="188" t="n"/>
      <c r="Y595" s="188" t="n"/>
      <c r="Z595" s="188" t="n"/>
      <c r="AA595" s="188" t="n"/>
      <c r="AB595" s="188" t="n"/>
      <c r="AC595" s="188" t="n"/>
      <c r="AD595" s="188" t="n"/>
      <c r="AE595" s="188" t="n"/>
      <c r="AT595" s="184" t="inlineStr">
        <is>
          <t>VV</t>
        </is>
      </c>
      <c r="AU595" s="184" t="inlineStr">
        <is>
          <t>2</t>
        </is>
      </c>
      <c r="AV595" s="188" t="inlineStr">
        <is>
          <t>2</t>
        </is>
      </c>
      <c r="AW595" s="188" t="inlineStr">
        <is>
          <t>True</t>
        </is>
      </c>
      <c r="AX595" s="188" t="inlineStr">
        <is>
          <t>0</t>
        </is>
      </c>
      <c r="AY595" s="184" t="inlineStr">
        <is>
          <t>ROZPOCET</t>
        </is>
      </c>
    </row>
    <row r="596" customFormat="1" s="188">
      <c r="A596" s="188" t="n"/>
      <c r="B596" s="183" t="n"/>
      <c r="C596" s="188" t="n"/>
      <c r="D596" s="171" t="inlineStr">
        <is>
          <t>VV</t>
        </is>
      </c>
      <c r="E596" s="184" t="inlineStr"/>
      <c r="F596" s="185" t="inlineStr">
        <is>
          <t>-1,38*2,35</t>
        </is>
      </c>
      <c r="G596" s="188" t="n"/>
      <c r="H596" s="186" t="n">
        <v>-3.243</v>
      </c>
      <c r="I596" s="188" t="n"/>
      <c r="J596" s="188" t="n"/>
      <c r="K596" s="188" t="n"/>
      <c r="L596" s="183" t="n"/>
      <c r="M596" s="187" t="n"/>
      <c r="N596" s="188" t="n"/>
      <c r="O596" s="188" t="n"/>
      <c r="P596" s="188" t="n"/>
      <c r="Q596" s="188" t="n"/>
      <c r="R596" s="188" t="n"/>
      <c r="S596" s="188" t="n"/>
      <c r="T596" s="189" t="n"/>
      <c r="U596" s="188" t="n"/>
      <c r="V596" s="188" t="n"/>
      <c r="W596" s="188" t="n"/>
      <c r="X596" s="188" t="n"/>
      <c r="Y596" s="188" t="n"/>
      <c r="Z596" s="188" t="n"/>
      <c r="AA596" s="188" t="n"/>
      <c r="AB596" s="188" t="n"/>
      <c r="AC596" s="188" t="n"/>
      <c r="AD596" s="188" t="n"/>
      <c r="AE596" s="188" t="n"/>
      <c r="AT596" s="184" t="inlineStr">
        <is>
          <t>VV</t>
        </is>
      </c>
      <c r="AU596" s="184" t="inlineStr">
        <is>
          <t>2</t>
        </is>
      </c>
      <c r="AV596" s="188" t="inlineStr">
        <is>
          <t>2</t>
        </is>
      </c>
      <c r="AW596" s="188" t="inlineStr">
        <is>
          <t>True</t>
        </is>
      </c>
      <c r="AX596" s="188" t="inlineStr">
        <is>
          <t>0</t>
        </is>
      </c>
      <c r="AY596" s="184" t="inlineStr">
        <is>
          <t>ROZPOCET</t>
        </is>
      </c>
    </row>
    <row r="597" customFormat="1" s="188">
      <c r="A597" s="188" t="n"/>
      <c r="B597" s="183" t="n"/>
      <c r="C597" s="188" t="n"/>
      <c r="D597" s="171" t="inlineStr">
        <is>
          <t>VV</t>
        </is>
      </c>
      <c r="E597" s="184" t="inlineStr"/>
      <c r="F597" s="185" t="inlineStr">
        <is>
          <t>-0,85*1,60</t>
        </is>
      </c>
      <c r="G597" s="188" t="n"/>
      <c r="H597" s="186" t="n">
        <v>-1.36</v>
      </c>
      <c r="I597" s="188" t="n"/>
      <c r="J597" s="188" t="n"/>
      <c r="K597" s="188" t="n"/>
      <c r="L597" s="183" t="n"/>
      <c r="M597" s="187" t="n"/>
      <c r="N597" s="188" t="n"/>
      <c r="O597" s="188" t="n"/>
      <c r="P597" s="188" t="n"/>
      <c r="Q597" s="188" t="n"/>
      <c r="R597" s="188" t="n"/>
      <c r="S597" s="188" t="n"/>
      <c r="T597" s="189" t="n"/>
      <c r="U597" s="188" t="n"/>
      <c r="V597" s="188" t="n"/>
      <c r="W597" s="188" t="n"/>
      <c r="X597" s="188" t="n"/>
      <c r="Y597" s="188" t="n"/>
      <c r="Z597" s="188" t="n"/>
      <c r="AA597" s="188" t="n"/>
      <c r="AB597" s="188" t="n"/>
      <c r="AC597" s="188" t="n"/>
      <c r="AD597" s="188" t="n"/>
      <c r="AE597" s="188" t="n"/>
      <c r="AT597" s="184" t="inlineStr">
        <is>
          <t>VV</t>
        </is>
      </c>
      <c r="AU597" s="184" t="inlineStr">
        <is>
          <t>2</t>
        </is>
      </c>
      <c r="AV597" s="188" t="inlineStr">
        <is>
          <t>2</t>
        </is>
      </c>
      <c r="AW597" s="188" t="inlineStr">
        <is>
          <t>True</t>
        </is>
      </c>
      <c r="AX597" s="188" t="inlineStr">
        <is>
          <t>0</t>
        </is>
      </c>
      <c r="AY597" s="184" t="inlineStr">
        <is>
          <t>ROZPOCET</t>
        </is>
      </c>
    </row>
    <row r="598" customFormat="1" s="181">
      <c r="A598" s="181" t="n"/>
      <c r="B598" s="177" t="n"/>
      <c r="C598" s="181" t="n"/>
      <c r="D598" s="171" t="inlineStr">
        <is>
          <t>VV</t>
        </is>
      </c>
      <c r="E598" s="178" t="inlineStr"/>
      <c r="F598" s="179" t="inlineStr">
        <is>
          <t>zadní část</t>
        </is>
      </c>
      <c r="G598" s="181" t="n"/>
      <c r="H598" s="178" t="inlineStr"/>
      <c r="I598" s="181" t="n"/>
      <c r="J598" s="181" t="n"/>
      <c r="K598" s="181" t="n"/>
      <c r="L598" s="177" t="n"/>
      <c r="M598" s="180" t="n"/>
      <c r="N598" s="181" t="n"/>
      <c r="O598" s="181" t="n"/>
      <c r="P598" s="181" t="n"/>
      <c r="Q598" s="181" t="n"/>
      <c r="R598" s="181" t="n"/>
      <c r="S598" s="181" t="n"/>
      <c r="T598" s="182" t="n"/>
      <c r="U598" s="181" t="n"/>
      <c r="V598" s="181" t="n"/>
      <c r="W598" s="181" t="n"/>
      <c r="X598" s="181" t="n"/>
      <c r="Y598" s="181" t="n"/>
      <c r="Z598" s="181" t="n"/>
      <c r="AA598" s="181" t="n"/>
      <c r="AB598" s="181" t="n"/>
      <c r="AC598" s="181" t="n"/>
      <c r="AD598" s="181" t="n"/>
      <c r="AE598" s="181" t="n"/>
      <c r="AT598" s="178" t="inlineStr">
        <is>
          <t>VV</t>
        </is>
      </c>
      <c r="AU598" s="178" t="inlineStr">
        <is>
          <t>2</t>
        </is>
      </c>
      <c r="AV598" s="181" t="inlineStr">
        <is>
          <t>1</t>
        </is>
      </c>
      <c r="AW598" s="181" t="inlineStr">
        <is>
          <t>True</t>
        </is>
      </c>
      <c r="AX598" s="181" t="inlineStr">
        <is>
          <t>0</t>
        </is>
      </c>
      <c r="AY598" s="178" t="inlineStr">
        <is>
          <t>ROZPOCET</t>
        </is>
      </c>
    </row>
    <row r="599" customFormat="1" s="188">
      <c r="A599" s="188" t="n"/>
      <c r="B599" s="183" t="n"/>
      <c r="C599" s="188" t="n"/>
      <c r="D599" s="171" t="inlineStr">
        <is>
          <t>VV</t>
        </is>
      </c>
      <c r="E599" s="184" t="inlineStr"/>
      <c r="F599" s="185" t="inlineStr">
        <is>
          <t>6,50*(7,50+11,70)/2</t>
        </is>
      </c>
      <c r="G599" s="188" t="n"/>
      <c r="H599" s="186" t="n">
        <v>62.4</v>
      </c>
      <c r="I599" s="188" t="n"/>
      <c r="J599" s="188" t="n"/>
      <c r="K599" s="188" t="n"/>
      <c r="L599" s="183" t="n"/>
      <c r="M599" s="187" t="n"/>
      <c r="N599" s="188" t="n"/>
      <c r="O599" s="188" t="n"/>
      <c r="P599" s="188" t="n"/>
      <c r="Q599" s="188" t="n"/>
      <c r="R599" s="188" t="n"/>
      <c r="S599" s="188" t="n"/>
      <c r="T599" s="189" t="n"/>
      <c r="U599" s="188" t="n"/>
      <c r="V599" s="188" t="n"/>
      <c r="W599" s="188" t="n"/>
      <c r="X599" s="188" t="n"/>
      <c r="Y599" s="188" t="n"/>
      <c r="Z599" s="188" t="n"/>
      <c r="AA599" s="188" t="n"/>
      <c r="AB599" s="188" t="n"/>
      <c r="AC599" s="188" t="n"/>
      <c r="AD599" s="188" t="n"/>
      <c r="AE599" s="188" t="n"/>
      <c r="AT599" s="184" t="inlineStr">
        <is>
          <t>VV</t>
        </is>
      </c>
      <c r="AU599" s="184" t="inlineStr">
        <is>
          <t>2</t>
        </is>
      </c>
      <c r="AV599" s="188" t="inlineStr">
        <is>
          <t>2</t>
        </is>
      </c>
      <c r="AW599" s="188" t="inlineStr">
        <is>
          <t>True</t>
        </is>
      </c>
      <c r="AX599" s="188" t="inlineStr">
        <is>
          <t>0</t>
        </is>
      </c>
      <c r="AY599" s="184" t="inlineStr">
        <is>
          <t>ROZPOCET</t>
        </is>
      </c>
    </row>
    <row r="600" customFormat="1" s="181">
      <c r="A600" s="181" t="n"/>
      <c r="B600" s="177" t="n"/>
      <c r="C600" s="181" t="n"/>
      <c r="D600" s="171" t="inlineStr">
        <is>
          <t>VV</t>
        </is>
      </c>
      <c r="E600" s="178" t="inlineStr"/>
      <c r="F600" s="179" t="inlineStr">
        <is>
          <t>nad střechou sýpky</t>
        </is>
      </c>
      <c r="G600" s="181" t="n"/>
      <c r="H600" s="178" t="inlineStr"/>
      <c r="I600" s="181" t="n"/>
      <c r="J600" s="181" t="n"/>
      <c r="K600" s="181" t="n"/>
      <c r="L600" s="177" t="n"/>
      <c r="M600" s="180" t="n"/>
      <c r="N600" s="181" t="n"/>
      <c r="O600" s="181" t="n"/>
      <c r="P600" s="181" t="n"/>
      <c r="Q600" s="181" t="n"/>
      <c r="R600" s="181" t="n"/>
      <c r="S600" s="181" t="n"/>
      <c r="T600" s="182" t="n"/>
      <c r="U600" s="181" t="n"/>
      <c r="V600" s="181" t="n"/>
      <c r="W600" s="181" t="n"/>
      <c r="X600" s="181" t="n"/>
      <c r="Y600" s="181" t="n"/>
      <c r="Z600" s="181" t="n"/>
      <c r="AA600" s="181" t="n"/>
      <c r="AB600" s="181" t="n"/>
      <c r="AC600" s="181" t="n"/>
      <c r="AD600" s="181" t="n"/>
      <c r="AE600" s="181" t="n"/>
      <c r="AT600" s="178" t="inlineStr">
        <is>
          <t>VV</t>
        </is>
      </c>
      <c r="AU600" s="178" t="inlineStr">
        <is>
          <t>2</t>
        </is>
      </c>
      <c r="AV600" s="181" t="inlineStr">
        <is>
          <t>1</t>
        </is>
      </c>
      <c r="AW600" s="181" t="inlineStr">
        <is>
          <t>True</t>
        </is>
      </c>
      <c r="AX600" s="181" t="inlineStr">
        <is>
          <t>0</t>
        </is>
      </c>
      <c r="AY600" s="178" t="inlineStr">
        <is>
          <t>ROZPOCET</t>
        </is>
      </c>
    </row>
    <row r="601" customFormat="1" s="188">
      <c r="A601" s="188" t="n"/>
      <c r="B601" s="183" t="n"/>
      <c r="C601" s="188" t="n"/>
      <c r="D601" s="171" t="inlineStr">
        <is>
          <t>VV</t>
        </is>
      </c>
      <c r="E601" s="184" t="inlineStr"/>
      <c r="F601" s="185" t="inlineStr">
        <is>
          <t>20,0</t>
        </is>
      </c>
      <c r="G601" s="188" t="n"/>
      <c r="H601" s="186" t="n">
        <v>20</v>
      </c>
      <c r="I601" s="188" t="n"/>
      <c r="J601" s="188" t="n"/>
      <c r="K601" s="188" t="n"/>
      <c r="L601" s="183" t="n"/>
      <c r="M601" s="187" t="n"/>
      <c r="N601" s="188" t="n"/>
      <c r="O601" s="188" t="n"/>
      <c r="P601" s="188" t="n"/>
      <c r="Q601" s="188" t="n"/>
      <c r="R601" s="188" t="n"/>
      <c r="S601" s="188" t="n"/>
      <c r="T601" s="189" t="n"/>
      <c r="U601" s="188" t="n"/>
      <c r="V601" s="188" t="n"/>
      <c r="W601" s="188" t="n"/>
      <c r="X601" s="188" t="n"/>
      <c r="Y601" s="188" t="n"/>
      <c r="Z601" s="188" t="n"/>
      <c r="AA601" s="188" t="n"/>
      <c r="AB601" s="188" t="n"/>
      <c r="AC601" s="188" t="n"/>
      <c r="AD601" s="188" t="n"/>
      <c r="AE601" s="188" t="n"/>
      <c r="AT601" s="184" t="inlineStr">
        <is>
          <t>VV</t>
        </is>
      </c>
      <c r="AU601" s="184" t="inlineStr">
        <is>
          <t>2</t>
        </is>
      </c>
      <c r="AV601" s="188" t="inlineStr">
        <is>
          <t>2</t>
        </is>
      </c>
      <c r="AW601" s="188" t="inlineStr">
        <is>
          <t>True</t>
        </is>
      </c>
      <c r="AX601" s="188" t="inlineStr">
        <is>
          <t>0</t>
        </is>
      </c>
      <c r="AY601" s="184" t="inlineStr">
        <is>
          <t>ROZPOCET</t>
        </is>
      </c>
    </row>
    <row r="602" customFormat="1" s="211">
      <c r="A602" s="211" t="n"/>
      <c r="B602" s="206" t="n"/>
      <c r="C602" s="211" t="n"/>
      <c r="D602" s="171" t="inlineStr">
        <is>
          <t>VV</t>
        </is>
      </c>
      <c r="E602" s="207" t="inlineStr"/>
      <c r="F602" s="208" t="inlineStr">
        <is>
          <t>Mezisoučet</t>
        </is>
      </c>
      <c r="G602" s="211" t="n"/>
      <c r="H602" s="209" t="n">
        <v>453.007</v>
      </c>
      <c r="I602" s="211" t="n"/>
      <c r="J602" s="211" t="n"/>
      <c r="K602" s="211" t="n"/>
      <c r="L602" s="206" t="n"/>
      <c r="M602" s="210" t="n"/>
      <c r="N602" s="211" t="n"/>
      <c r="O602" s="211" t="n"/>
      <c r="P602" s="211" t="n"/>
      <c r="Q602" s="211" t="n"/>
      <c r="R602" s="211" t="n"/>
      <c r="S602" s="211" t="n"/>
      <c r="T602" s="212" t="n"/>
      <c r="U602" s="211" t="n"/>
      <c r="V602" s="211" t="n"/>
      <c r="W602" s="211" t="n"/>
      <c r="X602" s="211" t="n"/>
      <c r="Y602" s="211" t="n"/>
      <c r="Z602" s="211" t="n"/>
      <c r="AA602" s="211" t="n"/>
      <c r="AB602" s="211" t="n"/>
      <c r="AC602" s="211" t="n"/>
      <c r="AD602" s="211" t="n"/>
      <c r="AE602" s="211" t="n"/>
      <c r="AT602" s="207" t="inlineStr">
        <is>
          <t>VV</t>
        </is>
      </c>
      <c r="AU602" s="207" t="inlineStr">
        <is>
          <t>2</t>
        </is>
      </c>
      <c r="AV602" s="211" t="inlineStr">
        <is>
          <t>3</t>
        </is>
      </c>
      <c r="AW602" s="211" t="inlineStr">
        <is>
          <t>True</t>
        </is>
      </c>
      <c r="AX602" s="211" t="inlineStr">
        <is>
          <t>0</t>
        </is>
      </c>
      <c r="AY602" s="207" t="inlineStr">
        <is>
          <t>ROZPOCET</t>
        </is>
      </c>
    </row>
    <row r="603" customFormat="1" s="181">
      <c r="A603" s="181" t="n"/>
      <c r="B603" s="177" t="n"/>
      <c r="C603" s="181" t="n"/>
      <c r="D603" s="171" t="inlineStr">
        <is>
          <t>VV</t>
        </is>
      </c>
      <c r="E603" s="178" t="inlineStr"/>
      <c r="F603" s="179" t="inlineStr">
        <is>
          <t>pod omítku</t>
        </is>
      </c>
      <c r="G603" s="181" t="n"/>
      <c r="H603" s="178" t="inlineStr"/>
      <c r="I603" s="181" t="n"/>
      <c r="J603" s="181" t="n"/>
      <c r="K603" s="181" t="n"/>
      <c r="L603" s="177" t="n"/>
      <c r="M603" s="180" t="n"/>
      <c r="N603" s="181" t="n"/>
      <c r="O603" s="181" t="n"/>
      <c r="P603" s="181" t="n"/>
      <c r="Q603" s="181" t="n"/>
      <c r="R603" s="181" t="n"/>
      <c r="S603" s="181" t="n"/>
      <c r="T603" s="182" t="n"/>
      <c r="U603" s="181" t="n"/>
      <c r="V603" s="181" t="n"/>
      <c r="W603" s="181" t="n"/>
      <c r="X603" s="181" t="n"/>
      <c r="Y603" s="181" t="n"/>
      <c r="Z603" s="181" t="n"/>
      <c r="AA603" s="181" t="n"/>
      <c r="AB603" s="181" t="n"/>
      <c r="AC603" s="181" t="n"/>
      <c r="AD603" s="181" t="n"/>
      <c r="AE603" s="181" t="n"/>
      <c r="AT603" s="178" t="inlineStr">
        <is>
          <t>VV</t>
        </is>
      </c>
      <c r="AU603" s="178" t="inlineStr">
        <is>
          <t>2</t>
        </is>
      </c>
      <c r="AV603" s="181" t="inlineStr">
        <is>
          <t>1</t>
        </is>
      </c>
      <c r="AW603" s="181" t="inlineStr">
        <is>
          <t>True</t>
        </is>
      </c>
      <c r="AX603" s="181" t="inlineStr">
        <is>
          <t>0</t>
        </is>
      </c>
      <c r="AY603" s="178" t="inlineStr">
        <is>
          <t>ROZPOCET</t>
        </is>
      </c>
    </row>
    <row r="604" customFormat="1" s="188">
      <c r="A604" s="188" t="n"/>
      <c r="B604" s="183" t="n"/>
      <c r="C604" s="188" t="n"/>
      <c r="D604" s="171" t="inlineStr">
        <is>
          <t>VV</t>
        </is>
      </c>
      <c r="E604" s="184" t="inlineStr"/>
      <c r="F604" s="185" t="inlineStr">
        <is>
          <t>453,007</t>
        </is>
      </c>
      <c r="G604" s="188" t="n"/>
      <c r="H604" s="186" t="n">
        <v>453.007</v>
      </c>
      <c r="I604" s="188" t="n"/>
      <c r="J604" s="188" t="n"/>
      <c r="K604" s="188" t="n"/>
      <c r="L604" s="183" t="n"/>
      <c r="M604" s="187" t="n"/>
      <c r="N604" s="188" t="n"/>
      <c r="O604" s="188" t="n"/>
      <c r="P604" s="188" t="n"/>
      <c r="Q604" s="188" t="n"/>
      <c r="R604" s="188" t="n"/>
      <c r="S604" s="188" t="n"/>
      <c r="T604" s="189" t="n"/>
      <c r="U604" s="188" t="n"/>
      <c r="V604" s="188" t="n"/>
      <c r="W604" s="188" t="n"/>
      <c r="X604" s="188" t="n"/>
      <c r="Y604" s="188" t="n"/>
      <c r="Z604" s="188" t="n"/>
      <c r="AA604" s="188" t="n"/>
      <c r="AB604" s="188" t="n"/>
      <c r="AC604" s="188" t="n"/>
      <c r="AD604" s="188" t="n"/>
      <c r="AE604" s="188" t="n"/>
      <c r="AT604" s="184" t="inlineStr">
        <is>
          <t>VV</t>
        </is>
      </c>
      <c r="AU604" s="184" t="inlineStr">
        <is>
          <t>2</t>
        </is>
      </c>
      <c r="AV604" s="188" t="inlineStr">
        <is>
          <t>2</t>
        </is>
      </c>
      <c r="AW604" s="188" t="inlineStr">
        <is>
          <t>True</t>
        </is>
      </c>
      <c r="AX604" s="188" t="inlineStr">
        <is>
          <t>0</t>
        </is>
      </c>
      <c r="AY604" s="184" t="inlineStr">
        <is>
          <t>ROZPOCET</t>
        </is>
      </c>
    </row>
    <row r="605" customFormat="1" s="195">
      <c r="A605" s="195" t="n"/>
      <c r="B605" s="190" t="n"/>
      <c r="C605" s="195" t="n"/>
      <c r="D605" s="171" t="inlineStr">
        <is>
          <t>VV</t>
        </is>
      </c>
      <c r="E605" s="191" t="inlineStr"/>
      <c r="F605" s="192" t="inlineStr">
        <is>
          <t>Součet</t>
        </is>
      </c>
      <c r="G605" s="195" t="n"/>
      <c r="H605" s="193" t="n">
        <v>906.014</v>
      </c>
      <c r="I605" s="195" t="n"/>
      <c r="J605" s="195" t="n"/>
      <c r="K605" s="195" t="n"/>
      <c r="L605" s="190" t="n"/>
      <c r="M605" s="194" t="n"/>
      <c r="N605" s="195" t="n"/>
      <c r="O605" s="195" t="n"/>
      <c r="P605" s="195" t="n"/>
      <c r="Q605" s="195" t="n"/>
      <c r="R605" s="195" t="n"/>
      <c r="S605" s="195" t="n"/>
      <c r="T605" s="196" t="n"/>
      <c r="U605" s="195" t="n"/>
      <c r="V605" s="195" t="n"/>
      <c r="W605" s="195" t="n"/>
      <c r="X605" s="195" t="n"/>
      <c r="Y605" s="195" t="n"/>
      <c r="Z605" s="195" t="n"/>
      <c r="AA605" s="195" t="n"/>
      <c r="AB605" s="195" t="n"/>
      <c r="AC605" s="195" t="n"/>
      <c r="AD605" s="195" t="n"/>
      <c r="AE605" s="195" t="n"/>
      <c r="AT605" s="191" t="inlineStr">
        <is>
          <t>VV</t>
        </is>
      </c>
      <c r="AU605" s="191" t="inlineStr">
        <is>
          <t>2</t>
        </is>
      </c>
      <c r="AV605" s="195" t="inlineStr">
        <is>
          <t>4</t>
        </is>
      </c>
      <c r="AW605" s="195" t="inlineStr">
        <is>
          <t>True</t>
        </is>
      </c>
      <c r="AX605" s="195" t="inlineStr">
        <is>
          <t>1</t>
        </is>
      </c>
      <c r="AY605" s="191" t="inlineStr">
        <is>
          <t>ROZPOCET</t>
        </is>
      </c>
    </row>
    <row r="606" ht="37.8" customFormat="1" customHeight="1" s="174">
      <c r="A606" s="174" t="n"/>
      <c r="B606" s="158" t="n"/>
      <c r="C606" s="159" t="inlineStr">
        <is>
          <t>41</t>
        </is>
      </c>
      <c r="D606" s="159" t="inlineStr">
        <is>
          <t>K</t>
        </is>
      </c>
      <c r="E606" s="160" t="inlineStr">
        <is>
          <t>622211201</t>
        </is>
      </c>
      <c r="F606" s="161" t="inlineStr">
        <is>
          <t>Montáž druhé vrstvy kontaktního zateplení z polystyrenových desek lepením a mechanickým kotvením celkové tloušťky do 200 mm</t>
        </is>
      </c>
      <c r="G606" s="162" t="inlineStr">
        <is>
          <t>m2</t>
        </is>
      </c>
      <c r="H606" s="163" t="n">
        <v>136.68</v>
      </c>
      <c r="I606" s="164" t="n"/>
      <c r="J606" s="164">
        <f>ROUND(I606*H606,2)</f>
        <v/>
      </c>
      <c r="K606" s="161" t="inlineStr">
        <is>
          <t>CS ÚRS 2026 02</t>
        </is>
      </c>
      <c r="L606" s="48" t="n"/>
      <c r="M606" s="165" t="inlineStr"/>
      <c r="N606" s="166" t="inlineStr">
        <is>
          <t>snížená</t>
        </is>
      </c>
      <c r="O606" s="167" t="n">
        <v>0.253</v>
      </c>
      <c r="P606" s="167">
        <f>O606*H606</f>
        <v/>
      </c>
      <c r="Q606" s="167" t="n">
        <v>0.00614</v>
      </c>
      <c r="R606" s="167">
        <f>Q606*H606</f>
        <v/>
      </c>
      <c r="S606" s="167" t="n">
        <v>0</v>
      </c>
      <c r="T606" s="168">
        <f>S606*H606</f>
        <v/>
      </c>
      <c r="U606" s="174" t="n"/>
      <c r="V606" s="174" t="n"/>
      <c r="W606" s="174" t="n"/>
      <c r="X606" s="174" t="n"/>
      <c r="Y606" s="174" t="n"/>
      <c r="Z606" s="174" t="n"/>
      <c r="AA606" s="174" t="n"/>
      <c r="AB606" s="174" t="n"/>
      <c r="AC606" s="174" t="n"/>
      <c r="AD606" s="174" t="n"/>
      <c r="AE606" s="174" t="n"/>
      <c r="AR606" s="169" t="inlineStr">
        <is>
          <t>4</t>
        </is>
      </c>
      <c r="AT606" s="169" t="inlineStr">
        <is>
          <t>K</t>
        </is>
      </c>
      <c r="AU606" s="169" t="inlineStr">
        <is>
          <t>2</t>
        </is>
      </c>
      <c r="AY606" s="19" t="inlineStr">
        <is>
          <t>ROZPOCET</t>
        </is>
      </c>
      <c r="BE606" s="170">
        <f>IF(N606="základní",J606,0)</f>
        <v/>
      </c>
      <c r="BF606" s="170">
        <f>IF(N606="snížená",J606,0)</f>
        <v/>
      </c>
      <c r="BG606" s="170">
        <f>IF(N606="zákl. přenesená",J606,0)</f>
        <v/>
      </c>
      <c r="BH606" s="170">
        <f>IF(N606="sníž. přenesená",J606,0)</f>
        <v/>
      </c>
      <c r="BI606" s="170">
        <f>IF(N606="nulová",J606,0)</f>
        <v/>
      </c>
      <c r="BJ606" s="19" t="inlineStr">
        <is>
          <t>2</t>
        </is>
      </c>
      <c r="BK606" s="170">
        <f>ROUND(I606*H606,2)</f>
        <v/>
      </c>
      <c r="BL606" s="19" t="inlineStr">
        <is>
          <t>4</t>
        </is>
      </c>
      <c r="BM606" s="169" t="inlineStr">
        <is>
          <t>607228326</t>
        </is>
      </c>
    </row>
    <row r="607" customFormat="1" s="174">
      <c r="A607" s="174" t="n"/>
      <c r="B607" s="48" t="n"/>
      <c r="C607" s="174" t="n"/>
      <c r="D607" s="171" t="inlineStr">
        <is>
          <t>PP</t>
        </is>
      </c>
      <c r="E607" s="174" t="n"/>
      <c r="F607" s="172" t="inlineStr">
        <is>
          <t>Montáž druhé vrstvy kontaktního zateplení lepením a mechanickým kotvením z desek polystyrenových (dodávka ve specifikaci) na vnější stěny, na podklad betonový nebo z lehčeného betonu, z tvárnic keramických nebo vápenopískových, celkové tloušťky izolace přes 160 do 200 mm</t>
        </is>
      </c>
      <c r="G607" s="174" t="n"/>
      <c r="H607" s="174" t="n"/>
      <c r="I607" s="174" t="n"/>
      <c r="J607" s="174" t="n"/>
      <c r="K607" s="174" t="n"/>
      <c r="L607" s="48" t="n"/>
      <c r="M607" s="173" t="n"/>
      <c r="N607" s="174" t="n"/>
      <c r="O607" s="174" t="n"/>
      <c r="P607" s="174" t="n"/>
      <c r="Q607" s="174" t="n"/>
      <c r="R607" s="174" t="n"/>
      <c r="S607" s="174" t="n"/>
      <c r="T607" s="71" t="n"/>
      <c r="U607" s="174" t="n"/>
      <c r="V607" s="174" t="n"/>
      <c r="W607" s="174" t="n"/>
      <c r="X607" s="174" t="n"/>
      <c r="Y607" s="174" t="n"/>
      <c r="Z607" s="174" t="n"/>
      <c r="AA607" s="174" t="n"/>
      <c r="AB607" s="174" t="n"/>
      <c r="AC607" s="174" t="n"/>
      <c r="AD607" s="174" t="n"/>
      <c r="AE607" s="174" t="n"/>
      <c r="AT607" s="19" t="inlineStr">
        <is>
          <t>PP</t>
        </is>
      </c>
      <c r="AU607" s="19" t="inlineStr">
        <is>
          <t>2</t>
        </is>
      </c>
    </row>
    <row r="608" customFormat="1" s="174">
      <c r="A608" s="174" t="n"/>
      <c r="B608" s="48" t="n"/>
      <c r="C608" s="174" t="n"/>
      <c r="D608" s="175" t="inlineStr">
        <is>
          <t>Online PSC</t>
        </is>
      </c>
      <c r="E608" s="174" t="n"/>
      <c r="F608" s="176" t="inlineStr">
        <is>
          <t>https://podminky.urs.cz/item/CS_URS_2026_02/622211201</t>
        </is>
      </c>
      <c r="G608" s="174" t="n"/>
      <c r="H608" s="174" t="n"/>
      <c r="I608" s="174" t="n"/>
      <c r="J608" s="174" t="n"/>
      <c r="K608" s="174" t="n"/>
      <c r="L608" s="48" t="n"/>
      <c r="M608" s="173" t="n"/>
      <c r="N608" s="174" t="n"/>
      <c r="O608" s="174" t="n"/>
      <c r="P608" s="174" t="n"/>
      <c r="Q608" s="174" t="n"/>
      <c r="R608" s="174" t="n"/>
      <c r="S608" s="174" t="n"/>
      <c r="T608" s="71" t="n"/>
      <c r="U608" s="174" t="n"/>
      <c r="V608" s="174" t="n"/>
      <c r="W608" s="174" t="n"/>
      <c r="X608" s="174" t="n"/>
      <c r="Y608" s="174" t="n"/>
      <c r="Z608" s="174" t="n"/>
      <c r="AA608" s="174" t="n"/>
      <c r="AB608" s="174" t="n"/>
      <c r="AC608" s="174" t="n"/>
      <c r="AD608" s="174" t="n"/>
      <c r="AE608" s="174" t="n"/>
      <c r="AT608" s="19" t="inlineStr">
        <is>
          <t>Online PSC</t>
        </is>
      </c>
      <c r="AU608" s="19" t="inlineStr">
        <is>
          <t>2</t>
        </is>
      </c>
    </row>
    <row r="609" customFormat="1" s="181">
      <c r="A609" s="181" t="n"/>
      <c r="B609" s="177" t="n"/>
      <c r="C609" s="181" t="n"/>
      <c r="D609" s="171" t="inlineStr">
        <is>
          <t>VV</t>
        </is>
      </c>
      <c r="E609" s="178" t="inlineStr"/>
      <c r="F609" s="179" t="inlineStr">
        <is>
          <t>fasádní dekorace</t>
        </is>
      </c>
      <c r="G609" s="181" t="n"/>
      <c r="H609" s="178" t="inlineStr"/>
      <c r="I609" s="181" t="n"/>
      <c r="J609" s="181" t="n"/>
      <c r="K609" s="181" t="n"/>
      <c r="L609" s="177" t="n"/>
      <c r="M609" s="180" t="n"/>
      <c r="N609" s="181" t="n"/>
      <c r="O609" s="181" t="n"/>
      <c r="P609" s="181" t="n"/>
      <c r="Q609" s="181" t="n"/>
      <c r="R609" s="181" t="n"/>
      <c r="S609" s="181" t="n"/>
      <c r="T609" s="182" t="n"/>
      <c r="U609" s="181" t="n"/>
      <c r="V609" s="181" t="n"/>
      <c r="W609" s="181" t="n"/>
      <c r="X609" s="181" t="n"/>
      <c r="Y609" s="181" t="n"/>
      <c r="Z609" s="181" t="n"/>
      <c r="AA609" s="181" t="n"/>
      <c r="AB609" s="181" t="n"/>
      <c r="AC609" s="181" t="n"/>
      <c r="AD609" s="181" t="n"/>
      <c r="AE609" s="181" t="n"/>
      <c r="AT609" s="178" t="inlineStr">
        <is>
          <t>VV</t>
        </is>
      </c>
      <c r="AU609" s="178" t="inlineStr">
        <is>
          <t>2</t>
        </is>
      </c>
      <c r="AV609" s="181" t="inlineStr">
        <is>
          <t>1</t>
        </is>
      </c>
      <c r="AW609" s="181" t="inlineStr">
        <is>
          <t>True</t>
        </is>
      </c>
      <c r="AX609" s="181" t="inlineStr">
        <is>
          <t>0</t>
        </is>
      </c>
      <c r="AY609" s="178" t="inlineStr">
        <is>
          <t>ROZPOCET</t>
        </is>
      </c>
    </row>
    <row r="610" customFormat="1" s="181">
      <c r="A610" s="181" t="n"/>
      <c r="B610" s="177" t="n"/>
      <c r="C610" s="181" t="n"/>
      <c r="D610" s="171" t="inlineStr">
        <is>
          <t>VV</t>
        </is>
      </c>
      <c r="E610" s="178" t="inlineStr"/>
      <c r="F610" s="179" t="inlineStr">
        <is>
          <t>jz</t>
        </is>
      </c>
      <c r="G610" s="181" t="n"/>
      <c r="H610" s="178" t="inlineStr"/>
      <c r="I610" s="181" t="n"/>
      <c r="J610" s="181" t="n"/>
      <c r="K610" s="181" t="n"/>
      <c r="L610" s="177" t="n"/>
      <c r="M610" s="180" t="n"/>
      <c r="N610" s="181" t="n"/>
      <c r="O610" s="181" t="n"/>
      <c r="P610" s="181" t="n"/>
      <c r="Q610" s="181" t="n"/>
      <c r="R610" s="181" t="n"/>
      <c r="S610" s="181" t="n"/>
      <c r="T610" s="182" t="n"/>
      <c r="U610" s="181" t="n"/>
      <c r="V610" s="181" t="n"/>
      <c r="W610" s="181" t="n"/>
      <c r="X610" s="181" t="n"/>
      <c r="Y610" s="181" t="n"/>
      <c r="Z610" s="181" t="n"/>
      <c r="AA610" s="181" t="n"/>
      <c r="AB610" s="181" t="n"/>
      <c r="AC610" s="181" t="n"/>
      <c r="AD610" s="181" t="n"/>
      <c r="AE610" s="181" t="n"/>
      <c r="AT610" s="178" t="inlineStr">
        <is>
          <t>VV</t>
        </is>
      </c>
      <c r="AU610" s="178" t="inlineStr">
        <is>
          <t>2</t>
        </is>
      </c>
      <c r="AV610" s="181" t="inlineStr">
        <is>
          <t>1</t>
        </is>
      </c>
      <c r="AW610" s="181" t="inlineStr">
        <is>
          <t>True</t>
        </is>
      </c>
      <c r="AX610" s="181" t="inlineStr">
        <is>
          <t>0</t>
        </is>
      </c>
      <c r="AY610" s="178" t="inlineStr">
        <is>
          <t>ROZPOCET</t>
        </is>
      </c>
    </row>
    <row r="611" customFormat="1" s="188">
      <c r="A611" s="188" t="n"/>
      <c r="B611" s="183" t="n"/>
      <c r="C611" s="188" t="n"/>
      <c r="D611" s="171" t="inlineStr">
        <is>
          <t>VV</t>
        </is>
      </c>
      <c r="E611" s="184" t="inlineStr"/>
      <c r="F611" s="185" t="inlineStr">
        <is>
          <t>(18,20+0,16*2)*4,00</t>
        </is>
      </c>
      <c r="G611" s="188" t="n"/>
      <c r="H611" s="186" t="n">
        <v>74.08</v>
      </c>
      <c r="I611" s="188" t="n"/>
      <c r="J611" s="188" t="n"/>
      <c r="K611" s="188" t="n"/>
      <c r="L611" s="183" t="n"/>
      <c r="M611" s="187" t="n"/>
      <c r="N611" s="188" t="n"/>
      <c r="O611" s="188" t="n"/>
      <c r="P611" s="188" t="n"/>
      <c r="Q611" s="188" t="n"/>
      <c r="R611" s="188" t="n"/>
      <c r="S611" s="188" t="n"/>
      <c r="T611" s="189" t="n"/>
      <c r="U611" s="188" t="n"/>
      <c r="V611" s="188" t="n"/>
      <c r="W611" s="188" t="n"/>
      <c r="X611" s="188" t="n"/>
      <c r="Y611" s="188" t="n"/>
      <c r="Z611" s="188" t="n"/>
      <c r="AA611" s="188" t="n"/>
      <c r="AB611" s="188" t="n"/>
      <c r="AC611" s="188" t="n"/>
      <c r="AD611" s="188" t="n"/>
      <c r="AE611" s="188" t="n"/>
      <c r="AT611" s="184" t="inlineStr">
        <is>
          <t>VV</t>
        </is>
      </c>
      <c r="AU611" s="184" t="inlineStr">
        <is>
          <t>2</t>
        </is>
      </c>
      <c r="AV611" s="188" t="inlineStr">
        <is>
          <t>2</t>
        </is>
      </c>
      <c r="AW611" s="188" t="inlineStr">
        <is>
          <t>True</t>
        </is>
      </c>
      <c r="AX611" s="188" t="inlineStr">
        <is>
          <t>0</t>
        </is>
      </c>
      <c r="AY611" s="184" t="inlineStr">
        <is>
          <t>ROZPOCET</t>
        </is>
      </c>
    </row>
    <row r="612" customFormat="1" s="188">
      <c r="A612" s="188" t="n"/>
      <c r="B612" s="183" t="n"/>
      <c r="C612" s="188" t="n"/>
      <c r="D612" s="171" t="inlineStr">
        <is>
          <t>VV</t>
        </is>
      </c>
      <c r="E612" s="184" t="inlineStr"/>
      <c r="F612" s="185" t="inlineStr">
        <is>
          <t>1,00*4*3,20</t>
        </is>
      </c>
      <c r="G612" s="188" t="n"/>
      <c r="H612" s="186" t="n">
        <v>12.8</v>
      </c>
      <c r="I612" s="188" t="n"/>
      <c r="J612" s="188" t="n"/>
      <c r="K612" s="188" t="n"/>
      <c r="L612" s="183" t="n"/>
      <c r="M612" s="187" t="n"/>
      <c r="N612" s="188" t="n"/>
      <c r="O612" s="188" t="n"/>
      <c r="P612" s="188" t="n"/>
      <c r="Q612" s="188" t="n"/>
      <c r="R612" s="188" t="n"/>
      <c r="S612" s="188" t="n"/>
      <c r="T612" s="189" t="n"/>
      <c r="U612" s="188" t="n"/>
      <c r="V612" s="188" t="n"/>
      <c r="W612" s="188" t="n"/>
      <c r="X612" s="188" t="n"/>
      <c r="Y612" s="188" t="n"/>
      <c r="Z612" s="188" t="n"/>
      <c r="AA612" s="188" t="n"/>
      <c r="AB612" s="188" t="n"/>
      <c r="AC612" s="188" t="n"/>
      <c r="AD612" s="188" t="n"/>
      <c r="AE612" s="188" t="n"/>
      <c r="AT612" s="184" t="inlineStr">
        <is>
          <t>VV</t>
        </is>
      </c>
      <c r="AU612" s="184" t="inlineStr">
        <is>
          <t>2</t>
        </is>
      </c>
      <c r="AV612" s="188" t="inlineStr">
        <is>
          <t>2</t>
        </is>
      </c>
      <c r="AW612" s="188" t="inlineStr">
        <is>
          <t>True</t>
        </is>
      </c>
      <c r="AX612" s="188" t="inlineStr">
        <is>
          <t>0</t>
        </is>
      </c>
      <c r="AY612" s="184" t="inlineStr">
        <is>
          <t>ROZPOCET</t>
        </is>
      </c>
    </row>
    <row r="613" customFormat="1" s="181">
      <c r="A613" s="181" t="n"/>
      <c r="B613" s="177" t="n"/>
      <c r="C613" s="181" t="n"/>
      <c r="D613" s="171" t="inlineStr">
        <is>
          <t>VV</t>
        </is>
      </c>
      <c r="E613" s="178" t="inlineStr"/>
      <c r="F613" s="179" t="inlineStr">
        <is>
          <t>sz</t>
        </is>
      </c>
      <c r="G613" s="181" t="n"/>
      <c r="H613" s="178" t="inlineStr"/>
      <c r="I613" s="181" t="n"/>
      <c r="J613" s="181" t="n"/>
      <c r="K613" s="181" t="n"/>
      <c r="L613" s="177" t="n"/>
      <c r="M613" s="180" t="n"/>
      <c r="N613" s="181" t="n"/>
      <c r="O613" s="181" t="n"/>
      <c r="P613" s="181" t="n"/>
      <c r="Q613" s="181" t="n"/>
      <c r="R613" s="181" t="n"/>
      <c r="S613" s="181" t="n"/>
      <c r="T613" s="182" t="n"/>
      <c r="U613" s="181" t="n"/>
      <c r="V613" s="181" t="n"/>
      <c r="W613" s="181" t="n"/>
      <c r="X613" s="181" t="n"/>
      <c r="Y613" s="181" t="n"/>
      <c r="Z613" s="181" t="n"/>
      <c r="AA613" s="181" t="n"/>
      <c r="AB613" s="181" t="n"/>
      <c r="AC613" s="181" t="n"/>
      <c r="AD613" s="181" t="n"/>
      <c r="AE613" s="181" t="n"/>
      <c r="AT613" s="178" t="inlineStr">
        <is>
          <t>VV</t>
        </is>
      </c>
      <c r="AU613" s="178" t="inlineStr">
        <is>
          <t>2</t>
        </is>
      </c>
      <c r="AV613" s="181" t="inlineStr">
        <is>
          <t>1</t>
        </is>
      </c>
      <c r="AW613" s="181" t="inlineStr">
        <is>
          <t>True</t>
        </is>
      </c>
      <c r="AX613" s="181" t="inlineStr">
        <is>
          <t>0</t>
        </is>
      </c>
      <c r="AY613" s="178" t="inlineStr">
        <is>
          <t>ROZPOCET</t>
        </is>
      </c>
    </row>
    <row r="614" customFormat="1" s="188">
      <c r="A614" s="188" t="n"/>
      <c r="B614" s="183" t="n"/>
      <c r="C614" s="188" t="n"/>
      <c r="D614" s="171" t="inlineStr">
        <is>
          <t>VV</t>
        </is>
      </c>
      <c r="E614" s="184" t="inlineStr"/>
      <c r="F614" s="185" t="inlineStr">
        <is>
          <t>9,50*4,00+1,00*2*3,20</t>
        </is>
      </c>
      <c r="G614" s="188" t="n"/>
      <c r="H614" s="186" t="n">
        <v>44.4</v>
      </c>
      <c r="I614" s="188" t="n"/>
      <c r="J614" s="188" t="n"/>
      <c r="K614" s="188" t="n"/>
      <c r="L614" s="183" t="n"/>
      <c r="M614" s="187" t="n"/>
      <c r="N614" s="188" t="n"/>
      <c r="O614" s="188" t="n"/>
      <c r="P614" s="188" t="n"/>
      <c r="Q614" s="188" t="n"/>
      <c r="R614" s="188" t="n"/>
      <c r="S614" s="188" t="n"/>
      <c r="T614" s="189" t="n"/>
      <c r="U614" s="188" t="n"/>
      <c r="V614" s="188" t="n"/>
      <c r="W614" s="188" t="n"/>
      <c r="X614" s="188" t="n"/>
      <c r="Y614" s="188" t="n"/>
      <c r="Z614" s="188" t="n"/>
      <c r="AA614" s="188" t="n"/>
      <c r="AB614" s="188" t="n"/>
      <c r="AC614" s="188" t="n"/>
      <c r="AD614" s="188" t="n"/>
      <c r="AE614" s="188" t="n"/>
      <c r="AT614" s="184" t="inlineStr">
        <is>
          <t>VV</t>
        </is>
      </c>
      <c r="AU614" s="184" t="inlineStr">
        <is>
          <t>2</t>
        </is>
      </c>
      <c r="AV614" s="188" t="inlineStr">
        <is>
          <t>2</t>
        </is>
      </c>
      <c r="AW614" s="188" t="inlineStr">
        <is>
          <t>True</t>
        </is>
      </c>
      <c r="AX614" s="188" t="inlineStr">
        <is>
          <t>0</t>
        </is>
      </c>
      <c r="AY614" s="184" t="inlineStr">
        <is>
          <t>ROZPOCET</t>
        </is>
      </c>
    </row>
    <row r="615" customFormat="1" s="181">
      <c r="A615" s="181" t="n"/>
      <c r="B615" s="177" t="n"/>
      <c r="C615" s="181" t="n"/>
      <c r="D615" s="171" t="inlineStr">
        <is>
          <t>VV</t>
        </is>
      </c>
      <c r="E615" s="178" t="inlineStr"/>
      <c r="F615" s="179" t="inlineStr">
        <is>
          <t>pod okna</t>
        </is>
      </c>
      <c r="G615" s="181" t="n"/>
      <c r="H615" s="178" t="inlineStr"/>
      <c r="I615" s="181" t="n"/>
      <c r="J615" s="181" t="n"/>
      <c r="K615" s="181" t="n"/>
      <c r="L615" s="177" t="n"/>
      <c r="M615" s="180" t="n"/>
      <c r="N615" s="181" t="n"/>
      <c r="O615" s="181" t="n"/>
      <c r="P615" s="181" t="n"/>
      <c r="Q615" s="181" t="n"/>
      <c r="R615" s="181" t="n"/>
      <c r="S615" s="181" t="n"/>
      <c r="T615" s="182" t="n"/>
      <c r="U615" s="181" t="n"/>
      <c r="V615" s="181" t="n"/>
      <c r="W615" s="181" t="n"/>
      <c r="X615" s="181" t="n"/>
      <c r="Y615" s="181" t="n"/>
      <c r="Z615" s="181" t="n"/>
      <c r="AA615" s="181" t="n"/>
      <c r="AB615" s="181" t="n"/>
      <c r="AC615" s="181" t="n"/>
      <c r="AD615" s="181" t="n"/>
      <c r="AE615" s="181" t="n"/>
      <c r="AT615" s="178" t="inlineStr">
        <is>
          <t>VV</t>
        </is>
      </c>
      <c r="AU615" s="178" t="inlineStr">
        <is>
          <t>2</t>
        </is>
      </c>
      <c r="AV615" s="181" t="inlineStr">
        <is>
          <t>1</t>
        </is>
      </c>
      <c r="AW615" s="181" t="inlineStr">
        <is>
          <t>True</t>
        </is>
      </c>
      <c r="AX615" s="181" t="inlineStr">
        <is>
          <t>0</t>
        </is>
      </c>
      <c r="AY615" s="178" t="inlineStr">
        <is>
          <t>ROZPOCET</t>
        </is>
      </c>
    </row>
    <row r="616" customFormat="1" s="188">
      <c r="A616" s="188" t="n"/>
      <c r="B616" s="183" t="n"/>
      <c r="C616" s="188" t="n"/>
      <c r="D616" s="171" t="inlineStr">
        <is>
          <t>VV</t>
        </is>
      </c>
      <c r="E616" s="184" t="inlineStr"/>
      <c r="F616" s="185" t="inlineStr">
        <is>
          <t>1,20*0,50*9</t>
        </is>
      </c>
      <c r="G616" s="188" t="n"/>
      <c r="H616" s="186" t="n">
        <v>5.4</v>
      </c>
      <c r="I616" s="188" t="n"/>
      <c r="J616" s="188" t="n"/>
      <c r="K616" s="188" t="n"/>
      <c r="L616" s="183" t="n"/>
      <c r="M616" s="187" t="n"/>
      <c r="N616" s="188" t="n"/>
      <c r="O616" s="188" t="n"/>
      <c r="P616" s="188" t="n"/>
      <c r="Q616" s="188" t="n"/>
      <c r="R616" s="188" t="n"/>
      <c r="S616" s="188" t="n"/>
      <c r="T616" s="189" t="n"/>
      <c r="U616" s="188" t="n"/>
      <c r="V616" s="188" t="n"/>
      <c r="W616" s="188" t="n"/>
      <c r="X616" s="188" t="n"/>
      <c r="Y616" s="188" t="n"/>
      <c r="Z616" s="188" t="n"/>
      <c r="AA616" s="188" t="n"/>
      <c r="AB616" s="188" t="n"/>
      <c r="AC616" s="188" t="n"/>
      <c r="AD616" s="188" t="n"/>
      <c r="AE616" s="188" t="n"/>
      <c r="AT616" s="184" t="inlineStr">
        <is>
          <t>VV</t>
        </is>
      </c>
      <c r="AU616" s="184" t="inlineStr">
        <is>
          <t>2</t>
        </is>
      </c>
      <c r="AV616" s="188" t="inlineStr">
        <is>
          <t>2</t>
        </is>
      </c>
      <c r="AW616" s="188" t="inlineStr">
        <is>
          <t>True</t>
        </is>
      </c>
      <c r="AX616" s="188" t="inlineStr">
        <is>
          <t>0</t>
        </is>
      </c>
      <c r="AY616" s="184" t="inlineStr">
        <is>
          <t>ROZPOCET</t>
        </is>
      </c>
    </row>
    <row r="617" customFormat="1" s="195">
      <c r="A617" s="195" t="n"/>
      <c r="B617" s="190" t="n"/>
      <c r="C617" s="195" t="n"/>
      <c r="D617" s="171" t="inlineStr">
        <is>
          <t>VV</t>
        </is>
      </c>
      <c r="E617" s="191" t="inlineStr"/>
      <c r="F617" s="192" t="inlineStr">
        <is>
          <t>Součet</t>
        </is>
      </c>
      <c r="G617" s="195" t="n"/>
      <c r="H617" s="193" t="n">
        <v>136.68</v>
      </c>
      <c r="I617" s="195" t="n"/>
      <c r="J617" s="195" t="n"/>
      <c r="K617" s="195" t="n"/>
      <c r="L617" s="190" t="n"/>
      <c r="M617" s="194" t="n"/>
      <c r="N617" s="195" t="n"/>
      <c r="O617" s="195" t="n"/>
      <c r="P617" s="195" t="n"/>
      <c r="Q617" s="195" t="n"/>
      <c r="R617" s="195" t="n"/>
      <c r="S617" s="195" t="n"/>
      <c r="T617" s="196" t="n"/>
      <c r="U617" s="195" t="n"/>
      <c r="V617" s="195" t="n"/>
      <c r="W617" s="195" t="n"/>
      <c r="X617" s="195" t="n"/>
      <c r="Y617" s="195" t="n"/>
      <c r="Z617" s="195" t="n"/>
      <c r="AA617" s="195" t="n"/>
      <c r="AB617" s="195" t="n"/>
      <c r="AC617" s="195" t="n"/>
      <c r="AD617" s="195" t="n"/>
      <c r="AE617" s="195" t="n"/>
      <c r="AT617" s="191" t="inlineStr">
        <is>
          <t>VV</t>
        </is>
      </c>
      <c r="AU617" s="191" t="inlineStr">
        <is>
          <t>2</t>
        </is>
      </c>
      <c r="AV617" s="195" t="inlineStr">
        <is>
          <t>4</t>
        </is>
      </c>
      <c r="AW617" s="195" t="inlineStr">
        <is>
          <t>True</t>
        </is>
      </c>
      <c r="AX617" s="195" t="inlineStr">
        <is>
          <t>1</t>
        </is>
      </c>
      <c r="AY617" s="191" t="inlineStr">
        <is>
          <t>ROZPOCET</t>
        </is>
      </c>
    </row>
    <row r="618" ht="21.75" customFormat="1" customHeight="1" s="174">
      <c r="A618" s="174" t="n"/>
      <c r="B618" s="158" t="n"/>
      <c r="C618" s="197" t="inlineStr">
        <is>
          <t>42</t>
        </is>
      </c>
      <c r="D618" s="197" t="inlineStr">
        <is>
          <t>M</t>
        </is>
      </c>
      <c r="E618" s="198" t="inlineStr">
        <is>
          <t>2837411</t>
        </is>
      </c>
      <c r="F618" s="199" t="inlineStr">
        <is>
          <t>dekorační prvek fasádní - dle projektové dokumentace</t>
        </is>
      </c>
      <c r="G618" s="200" t="inlineStr">
        <is>
          <t>m2</t>
        </is>
      </c>
      <c r="H618" s="201" t="n">
        <v>150.348</v>
      </c>
      <c r="I618" s="202" t="n"/>
      <c r="J618" s="202">
        <f>ROUND(I618*H618,2)</f>
        <v/>
      </c>
      <c r="K618" s="199" t="inlineStr"/>
      <c r="L618" s="203" t="n"/>
      <c r="M618" s="204" t="inlineStr"/>
      <c r="N618" s="205" t="inlineStr">
        <is>
          <t>snížená</t>
        </is>
      </c>
      <c r="O618" s="167" t="n">
        <v>0</v>
      </c>
      <c r="P618" s="167">
        <f>O618*H618</f>
        <v/>
      </c>
      <c r="Q618" s="167" t="n">
        <v>3e-05</v>
      </c>
      <c r="R618" s="167">
        <f>Q618*H618</f>
        <v/>
      </c>
      <c r="S618" s="167" t="n">
        <v>0</v>
      </c>
      <c r="T618" s="168">
        <f>S618*H618</f>
        <v/>
      </c>
      <c r="U618" s="174" t="n"/>
      <c r="V618" s="174" t="n"/>
      <c r="W618" s="174" t="n"/>
      <c r="X618" s="174" t="n"/>
      <c r="Y618" s="174" t="n"/>
      <c r="Z618" s="174" t="n"/>
      <c r="AA618" s="174" t="n"/>
      <c r="AB618" s="174" t="n"/>
      <c r="AC618" s="174" t="n"/>
      <c r="AD618" s="174" t="n"/>
      <c r="AE618" s="174" t="n"/>
      <c r="AR618" s="169" t="inlineStr">
        <is>
          <t>8</t>
        </is>
      </c>
      <c r="AT618" s="169" t="inlineStr">
        <is>
          <t>M</t>
        </is>
      </c>
      <c r="AU618" s="169" t="inlineStr">
        <is>
          <t>2</t>
        </is>
      </c>
      <c r="AY618" s="19" t="inlineStr">
        <is>
          <t>ROZPOCET</t>
        </is>
      </c>
      <c r="BE618" s="170">
        <f>IF(N618="základní",J618,0)</f>
        <v/>
      </c>
      <c r="BF618" s="170">
        <f>IF(N618="snížená",J618,0)</f>
        <v/>
      </c>
      <c r="BG618" s="170">
        <f>IF(N618="zákl. přenesená",J618,0)</f>
        <v/>
      </c>
      <c r="BH618" s="170">
        <f>IF(N618="sníž. přenesená",J618,0)</f>
        <v/>
      </c>
      <c r="BI618" s="170">
        <f>IF(N618="nulová",J618,0)</f>
        <v/>
      </c>
      <c r="BJ618" s="19" t="inlineStr">
        <is>
          <t>2</t>
        </is>
      </c>
      <c r="BK618" s="170">
        <f>ROUND(I618*H618,2)</f>
        <v/>
      </c>
      <c r="BL618" s="19" t="inlineStr">
        <is>
          <t>4</t>
        </is>
      </c>
      <c r="BM618" s="169" t="inlineStr">
        <is>
          <t>-474080707</t>
        </is>
      </c>
    </row>
    <row r="619" customFormat="1" s="174">
      <c r="A619" s="174" t="n"/>
      <c r="B619" s="48" t="n"/>
      <c r="C619" s="174" t="n"/>
      <c r="D619" s="171" t="inlineStr">
        <is>
          <t>PP</t>
        </is>
      </c>
      <c r="E619" s="174" t="n"/>
      <c r="F619" s="172" t="inlineStr">
        <is>
          <t>dekorační prvek fasádní - dle projektové dokumentace</t>
        </is>
      </c>
      <c r="G619" s="174" t="n"/>
      <c r="H619" s="174" t="n"/>
      <c r="I619" s="174" t="n"/>
      <c r="J619" s="174" t="n"/>
      <c r="K619" s="174" t="n"/>
      <c r="L619" s="48" t="n"/>
      <c r="M619" s="173" t="n"/>
      <c r="N619" s="174" t="n"/>
      <c r="O619" s="174" t="n"/>
      <c r="P619" s="174" t="n"/>
      <c r="Q619" s="174" t="n"/>
      <c r="R619" s="174" t="n"/>
      <c r="S619" s="174" t="n"/>
      <c r="T619" s="71" t="n"/>
      <c r="U619" s="174" t="n"/>
      <c r="V619" s="174" t="n"/>
      <c r="W619" s="174" t="n"/>
      <c r="X619" s="174" t="n"/>
      <c r="Y619" s="174" t="n"/>
      <c r="Z619" s="174" t="n"/>
      <c r="AA619" s="174" t="n"/>
      <c r="AB619" s="174" t="n"/>
      <c r="AC619" s="174" t="n"/>
      <c r="AD619" s="174" t="n"/>
      <c r="AE619" s="174" t="n"/>
      <c r="AT619" s="19" t="inlineStr">
        <is>
          <t>PP</t>
        </is>
      </c>
      <c r="AU619" s="19" t="inlineStr">
        <is>
          <t>2</t>
        </is>
      </c>
    </row>
    <row r="620" customFormat="1" s="188">
      <c r="A620" s="188" t="n"/>
      <c r="B620" s="183" t="n"/>
      <c r="C620" s="188" t="n"/>
      <c r="D620" s="171" t="inlineStr">
        <is>
          <t>VV</t>
        </is>
      </c>
      <c r="E620" s="188" t="n"/>
      <c r="F620" s="185" t="inlineStr">
        <is>
          <t>136,68*1,1 'Přepočtené koeficientem množství</t>
        </is>
      </c>
      <c r="G620" s="188" t="n"/>
      <c r="H620" s="186" t="n">
        <v>150.348</v>
      </c>
      <c r="I620" s="188" t="n"/>
      <c r="J620" s="188" t="n"/>
      <c r="K620" s="188" t="n"/>
      <c r="L620" s="183" t="n"/>
      <c r="M620" s="187" t="n"/>
      <c r="N620" s="188" t="n"/>
      <c r="O620" s="188" t="n"/>
      <c r="P620" s="188" t="n"/>
      <c r="Q620" s="188" t="n"/>
      <c r="R620" s="188" t="n"/>
      <c r="S620" s="188" t="n"/>
      <c r="T620" s="189" t="n"/>
      <c r="U620" s="188" t="n"/>
      <c r="V620" s="188" t="n"/>
      <c r="W620" s="188" t="n"/>
      <c r="X620" s="188" t="n"/>
      <c r="Y620" s="188" t="n"/>
      <c r="Z620" s="188" t="n"/>
      <c r="AA620" s="188" t="n"/>
      <c r="AB620" s="188" t="n"/>
      <c r="AC620" s="188" t="n"/>
      <c r="AD620" s="188" t="n"/>
      <c r="AE620" s="188" t="n"/>
      <c r="AT620" s="184" t="inlineStr">
        <is>
          <t>VV</t>
        </is>
      </c>
      <c r="AU620" s="184" t="inlineStr">
        <is>
          <t>2</t>
        </is>
      </c>
      <c r="AV620" s="188" t="inlineStr">
        <is>
          <t>2</t>
        </is>
      </c>
      <c r="AW620" s="188" t="inlineStr">
        <is>
          <t>False</t>
        </is>
      </c>
      <c r="AX620" s="188" t="inlineStr">
        <is>
          <t>1</t>
        </is>
      </c>
      <c r="AY620" s="184" t="inlineStr">
        <is>
          <t>ROZPOCET</t>
        </is>
      </c>
    </row>
    <row r="621" ht="44.25" customFormat="1" customHeight="1" s="174">
      <c r="A621" s="174" t="n"/>
      <c r="B621" s="158" t="n"/>
      <c r="C621" s="159" t="inlineStr">
        <is>
          <t>43</t>
        </is>
      </c>
      <c r="D621" s="159" t="inlineStr">
        <is>
          <t>K</t>
        </is>
      </c>
      <c r="E621" s="160" t="inlineStr">
        <is>
          <t>622221031</t>
        </is>
      </c>
      <c r="F621" s="161" t="inlineStr">
        <is>
          <t>Montáž kontaktního zateplení vnějších stěn lepením a mechanickým kotvením TI z minerální vlny s podélnou orientací do zdiva a betonu tl přes 120 do 160 mm</t>
        </is>
      </c>
      <c r="G621" s="162" t="inlineStr">
        <is>
          <t>m2</t>
        </is>
      </c>
      <c r="H621" s="163" t="n">
        <v>456.575</v>
      </c>
      <c r="I621" s="164" t="n"/>
      <c r="J621" s="164">
        <f>ROUND(I621*H621,2)</f>
        <v/>
      </c>
      <c r="K621" s="161" t="inlineStr">
        <is>
          <t>CS ÚRS 2026 02</t>
        </is>
      </c>
      <c r="L621" s="48" t="n"/>
      <c r="M621" s="165" t="inlineStr"/>
      <c r="N621" s="166" t="inlineStr">
        <is>
          <t>snížená</t>
        </is>
      </c>
      <c r="O621" s="167" t="n">
        <v>1.08</v>
      </c>
      <c r="P621" s="167">
        <f>O621*H621</f>
        <v/>
      </c>
      <c r="Q621" s="167" t="n">
        <v>0.0116</v>
      </c>
      <c r="R621" s="167">
        <f>Q621*H621</f>
        <v/>
      </c>
      <c r="S621" s="167" t="n">
        <v>0</v>
      </c>
      <c r="T621" s="168">
        <f>S621*H621</f>
        <v/>
      </c>
      <c r="U621" s="174" t="n"/>
      <c r="V621" s="174" t="n"/>
      <c r="W621" s="174" t="n"/>
      <c r="X621" s="174" t="n"/>
      <c r="Y621" s="174" t="n"/>
      <c r="Z621" s="174" t="n"/>
      <c r="AA621" s="174" t="n"/>
      <c r="AB621" s="174" t="n"/>
      <c r="AC621" s="174" t="n"/>
      <c r="AD621" s="174" t="n"/>
      <c r="AE621" s="174" t="n"/>
      <c r="AR621" s="169" t="inlineStr">
        <is>
          <t>4</t>
        </is>
      </c>
      <c r="AT621" s="169" t="inlineStr">
        <is>
          <t>K</t>
        </is>
      </c>
      <c r="AU621" s="169" t="inlineStr">
        <is>
          <t>2</t>
        </is>
      </c>
      <c r="AY621" s="19" t="inlineStr">
        <is>
          <t>ROZPOCET</t>
        </is>
      </c>
      <c r="BE621" s="170">
        <f>IF(N621="základní",J621,0)</f>
        <v/>
      </c>
      <c r="BF621" s="170">
        <f>IF(N621="snížená",J621,0)</f>
        <v/>
      </c>
      <c r="BG621" s="170">
        <f>IF(N621="zákl. přenesená",J621,0)</f>
        <v/>
      </c>
      <c r="BH621" s="170">
        <f>IF(N621="sníž. přenesená",J621,0)</f>
        <v/>
      </c>
      <c r="BI621" s="170">
        <f>IF(N621="nulová",J621,0)</f>
        <v/>
      </c>
      <c r="BJ621" s="19" t="inlineStr">
        <is>
          <t>2</t>
        </is>
      </c>
      <c r="BK621" s="170">
        <f>ROUND(I621*H621,2)</f>
        <v/>
      </c>
      <c r="BL621" s="19" t="inlineStr">
        <is>
          <t>4</t>
        </is>
      </c>
      <c r="BM621" s="169" t="inlineStr">
        <is>
          <t>-325854750</t>
        </is>
      </c>
    </row>
    <row r="622" customFormat="1" s="174">
      <c r="A622" s="174" t="n"/>
      <c r="B622" s="48" t="n"/>
      <c r="C622" s="174" t="n"/>
      <c r="D622" s="171" t="inlineStr">
        <is>
          <t>PP</t>
        </is>
      </c>
      <c r="E622" s="174" t="n"/>
      <c r="F622" s="172" t="inlineStr">
        <is>
          <t>Montáž kontaktního zateplení lepením a mechanickým kotvením z desek minerální vlny s podélnou orientací vláken nebo kombinovaných (dodávka ve specifikaci) na vnější stěny, na podklad betonový nebo z lehčeného betonu, z tvárnic keramických nebo vápenopískových, tloušťky desek přes 120 do 160 mm</t>
        </is>
      </c>
      <c r="G622" s="174" t="n"/>
      <c r="H622" s="174" t="n"/>
      <c r="I622" s="174" t="n"/>
      <c r="J622" s="174" t="n"/>
      <c r="K622" s="174" t="n"/>
      <c r="L622" s="48" t="n"/>
      <c r="M622" s="173" t="n"/>
      <c r="N622" s="174" t="n"/>
      <c r="O622" s="174" t="n"/>
      <c r="P622" s="174" t="n"/>
      <c r="Q622" s="174" t="n"/>
      <c r="R622" s="174" t="n"/>
      <c r="S622" s="174" t="n"/>
      <c r="T622" s="71" t="n"/>
      <c r="U622" s="174" t="n"/>
      <c r="V622" s="174" t="n"/>
      <c r="W622" s="174" t="n"/>
      <c r="X622" s="174" t="n"/>
      <c r="Y622" s="174" t="n"/>
      <c r="Z622" s="174" t="n"/>
      <c r="AA622" s="174" t="n"/>
      <c r="AB622" s="174" t="n"/>
      <c r="AC622" s="174" t="n"/>
      <c r="AD622" s="174" t="n"/>
      <c r="AE622" s="174" t="n"/>
      <c r="AT622" s="19" t="inlineStr">
        <is>
          <t>PP</t>
        </is>
      </c>
      <c r="AU622" s="19" t="inlineStr">
        <is>
          <t>2</t>
        </is>
      </c>
    </row>
    <row r="623" customFormat="1" s="174">
      <c r="A623" s="174" t="n"/>
      <c r="B623" s="48" t="n"/>
      <c r="C623" s="174" t="n"/>
      <c r="D623" s="175" t="inlineStr">
        <is>
          <t>Online PSC</t>
        </is>
      </c>
      <c r="E623" s="174" t="n"/>
      <c r="F623" s="176" t="inlineStr">
        <is>
          <t>https://podminky.urs.cz/item/CS_URS_2026_02/622221031</t>
        </is>
      </c>
      <c r="G623" s="174" t="n"/>
      <c r="H623" s="174" t="n"/>
      <c r="I623" s="174" t="n"/>
      <c r="J623" s="174" t="n"/>
      <c r="K623" s="174" t="n"/>
      <c r="L623" s="48" t="n"/>
      <c r="M623" s="173" t="n"/>
      <c r="N623" s="174" t="n"/>
      <c r="O623" s="174" t="n"/>
      <c r="P623" s="174" t="n"/>
      <c r="Q623" s="174" t="n"/>
      <c r="R623" s="174" t="n"/>
      <c r="S623" s="174" t="n"/>
      <c r="T623" s="71" t="n"/>
      <c r="U623" s="174" t="n"/>
      <c r="V623" s="174" t="n"/>
      <c r="W623" s="174" t="n"/>
      <c r="X623" s="174" t="n"/>
      <c r="Y623" s="174" t="n"/>
      <c r="Z623" s="174" t="n"/>
      <c r="AA623" s="174" t="n"/>
      <c r="AB623" s="174" t="n"/>
      <c r="AC623" s="174" t="n"/>
      <c r="AD623" s="174" t="n"/>
      <c r="AE623" s="174" t="n"/>
      <c r="AT623" s="19" t="inlineStr">
        <is>
          <t>Online PSC</t>
        </is>
      </c>
      <c r="AU623" s="19" t="inlineStr">
        <is>
          <t>2</t>
        </is>
      </c>
    </row>
    <row r="624" customFormat="1" s="181">
      <c r="A624" s="181" t="n"/>
      <c r="B624" s="177" t="n"/>
      <c r="C624" s="181" t="n"/>
      <c r="D624" s="171" t="inlineStr">
        <is>
          <t>VV</t>
        </is>
      </c>
      <c r="E624" s="178" t="inlineStr"/>
      <c r="F624" s="179" t="inlineStr">
        <is>
          <t>fasáda objektu</t>
        </is>
      </c>
      <c r="G624" s="181" t="n"/>
      <c r="H624" s="178" t="inlineStr"/>
      <c r="I624" s="181" t="n"/>
      <c r="J624" s="181" t="n"/>
      <c r="K624" s="181" t="n"/>
      <c r="L624" s="177" t="n"/>
      <c r="M624" s="180" t="n"/>
      <c r="N624" s="181" t="n"/>
      <c r="O624" s="181" t="n"/>
      <c r="P624" s="181" t="n"/>
      <c r="Q624" s="181" t="n"/>
      <c r="R624" s="181" t="n"/>
      <c r="S624" s="181" t="n"/>
      <c r="T624" s="182" t="n"/>
      <c r="U624" s="181" t="n"/>
      <c r="V624" s="181" t="n"/>
      <c r="W624" s="181" t="n"/>
      <c r="X624" s="181" t="n"/>
      <c r="Y624" s="181" t="n"/>
      <c r="Z624" s="181" t="n"/>
      <c r="AA624" s="181" t="n"/>
      <c r="AB624" s="181" t="n"/>
      <c r="AC624" s="181" t="n"/>
      <c r="AD624" s="181" t="n"/>
      <c r="AE624" s="181" t="n"/>
      <c r="AT624" s="178" t="inlineStr">
        <is>
          <t>VV</t>
        </is>
      </c>
      <c r="AU624" s="178" t="inlineStr">
        <is>
          <t>2</t>
        </is>
      </c>
      <c r="AV624" s="181" t="inlineStr">
        <is>
          <t>1</t>
        </is>
      </c>
      <c r="AW624" s="181" t="inlineStr">
        <is>
          <t>True</t>
        </is>
      </c>
      <c r="AX624" s="181" t="inlineStr">
        <is>
          <t>0</t>
        </is>
      </c>
      <c r="AY624" s="178" t="inlineStr">
        <is>
          <t>ROZPOCET</t>
        </is>
      </c>
    </row>
    <row r="625" customFormat="1" s="181">
      <c r="A625" s="181" t="n"/>
      <c r="B625" s="177" t="n"/>
      <c r="C625" s="181" t="n"/>
      <c r="D625" s="171" t="inlineStr">
        <is>
          <t>VV</t>
        </is>
      </c>
      <c r="E625" s="178" t="inlineStr"/>
      <c r="F625" s="179" t="inlineStr">
        <is>
          <t>sz</t>
        </is>
      </c>
      <c r="G625" s="181" t="n"/>
      <c r="H625" s="178" t="inlineStr"/>
      <c r="I625" s="181" t="n"/>
      <c r="J625" s="181" t="n"/>
      <c r="K625" s="181" t="n"/>
      <c r="L625" s="177" t="n"/>
      <c r="M625" s="180" t="n"/>
      <c r="N625" s="181" t="n"/>
      <c r="O625" s="181" t="n"/>
      <c r="P625" s="181" t="n"/>
      <c r="Q625" s="181" t="n"/>
      <c r="R625" s="181" t="n"/>
      <c r="S625" s="181" t="n"/>
      <c r="T625" s="182" t="n"/>
      <c r="U625" s="181" t="n"/>
      <c r="V625" s="181" t="n"/>
      <c r="W625" s="181" t="n"/>
      <c r="X625" s="181" t="n"/>
      <c r="Y625" s="181" t="n"/>
      <c r="Z625" s="181" t="n"/>
      <c r="AA625" s="181" t="n"/>
      <c r="AB625" s="181" t="n"/>
      <c r="AC625" s="181" t="n"/>
      <c r="AD625" s="181" t="n"/>
      <c r="AE625" s="181" t="n"/>
      <c r="AT625" s="178" t="inlineStr">
        <is>
          <t>VV</t>
        </is>
      </c>
      <c r="AU625" s="178" t="inlineStr">
        <is>
          <t>2</t>
        </is>
      </c>
      <c r="AV625" s="181" t="inlineStr">
        <is>
          <t>1</t>
        </is>
      </c>
      <c r="AW625" s="181" t="inlineStr">
        <is>
          <t>True</t>
        </is>
      </c>
      <c r="AX625" s="181" t="inlineStr">
        <is>
          <t>0</t>
        </is>
      </c>
      <c r="AY625" s="178" t="inlineStr">
        <is>
          <t>ROZPOCET</t>
        </is>
      </c>
    </row>
    <row r="626" customFormat="1" s="188">
      <c r="A626" s="188" t="n"/>
      <c r="B626" s="183" t="n"/>
      <c r="C626" s="188" t="n"/>
      <c r="D626" s="171" t="inlineStr">
        <is>
          <t>VV</t>
        </is>
      </c>
      <c r="E626" s="184" t="inlineStr"/>
      <c r="F626" s="185" t="inlineStr">
        <is>
          <t>(0,065+0,155+2,841+5,57+0,10+1,80+0,10+1,806+0,299+2,556+0,15+5,512+0,16)*(7,10+0,30)</t>
        </is>
      </c>
      <c r="G626" s="188" t="n"/>
      <c r="H626" s="186" t="n">
        <v>156.244</v>
      </c>
      <c r="I626" s="188" t="n"/>
      <c r="J626" s="188" t="n"/>
      <c r="K626" s="188" t="n"/>
      <c r="L626" s="183" t="n"/>
      <c r="M626" s="187" t="n"/>
      <c r="N626" s="188" t="n"/>
      <c r="O626" s="188" t="n"/>
      <c r="P626" s="188" t="n"/>
      <c r="Q626" s="188" t="n"/>
      <c r="R626" s="188" t="n"/>
      <c r="S626" s="188" t="n"/>
      <c r="T626" s="189" t="n"/>
      <c r="U626" s="188" t="n"/>
      <c r="V626" s="188" t="n"/>
      <c r="W626" s="188" t="n"/>
      <c r="X626" s="188" t="n"/>
      <c r="Y626" s="188" t="n"/>
      <c r="Z626" s="188" t="n"/>
      <c r="AA626" s="188" t="n"/>
      <c r="AB626" s="188" t="n"/>
      <c r="AC626" s="188" t="n"/>
      <c r="AD626" s="188" t="n"/>
      <c r="AE626" s="188" t="n"/>
      <c r="AT626" s="184" t="inlineStr">
        <is>
          <t>VV</t>
        </is>
      </c>
      <c r="AU626" s="184" t="inlineStr">
        <is>
          <t>2</t>
        </is>
      </c>
      <c r="AV626" s="188" t="inlineStr">
        <is>
          <t>2</t>
        </is>
      </c>
      <c r="AW626" s="188" t="inlineStr">
        <is>
          <t>True</t>
        </is>
      </c>
      <c r="AX626" s="188" t="inlineStr">
        <is>
          <t>0</t>
        </is>
      </c>
      <c r="AY626" s="184" t="inlineStr">
        <is>
          <t>ROZPOCET</t>
        </is>
      </c>
    </row>
    <row r="627" customFormat="1" s="181">
      <c r="A627" s="181" t="n"/>
      <c r="B627" s="177" t="n"/>
      <c r="C627" s="181" t="n"/>
      <c r="D627" s="171" t="inlineStr">
        <is>
          <t>VV</t>
        </is>
      </c>
      <c r="E627" s="178" t="inlineStr"/>
      <c r="F627" s="179" t="inlineStr">
        <is>
          <t>odpočet</t>
        </is>
      </c>
      <c r="G627" s="181" t="n"/>
      <c r="H627" s="178" t="inlineStr"/>
      <c r="I627" s="181" t="n"/>
      <c r="J627" s="181" t="n"/>
      <c r="K627" s="181" t="n"/>
      <c r="L627" s="177" t="n"/>
      <c r="M627" s="180" t="n"/>
      <c r="N627" s="181" t="n"/>
      <c r="O627" s="181" t="n"/>
      <c r="P627" s="181" t="n"/>
      <c r="Q627" s="181" t="n"/>
      <c r="R627" s="181" t="n"/>
      <c r="S627" s="181" t="n"/>
      <c r="T627" s="182" t="n"/>
      <c r="U627" s="181" t="n"/>
      <c r="V627" s="181" t="n"/>
      <c r="W627" s="181" t="n"/>
      <c r="X627" s="181" t="n"/>
      <c r="Y627" s="181" t="n"/>
      <c r="Z627" s="181" t="n"/>
      <c r="AA627" s="181" t="n"/>
      <c r="AB627" s="181" t="n"/>
      <c r="AC627" s="181" t="n"/>
      <c r="AD627" s="181" t="n"/>
      <c r="AE627" s="181" t="n"/>
      <c r="AT627" s="178" t="inlineStr">
        <is>
          <t>VV</t>
        </is>
      </c>
      <c r="AU627" s="178" t="inlineStr">
        <is>
          <t>2</t>
        </is>
      </c>
      <c r="AV627" s="181" t="inlineStr">
        <is>
          <t>1</t>
        </is>
      </c>
      <c r="AW627" s="181" t="inlineStr">
        <is>
          <t>True</t>
        </is>
      </c>
      <c r="AX627" s="181" t="inlineStr">
        <is>
          <t>0</t>
        </is>
      </c>
      <c r="AY627" s="178" t="inlineStr">
        <is>
          <t>ROZPOCET</t>
        </is>
      </c>
    </row>
    <row r="628" customFormat="1" s="188">
      <c r="A628" s="188" t="n"/>
      <c r="B628" s="183" t="n"/>
      <c r="C628" s="188" t="n"/>
      <c r="D628" s="171" t="inlineStr">
        <is>
          <t>VV</t>
        </is>
      </c>
      <c r="E628" s="184" t="inlineStr"/>
      <c r="F628" s="185" t="inlineStr">
        <is>
          <t>-0,85*1,80*7</t>
        </is>
      </c>
      <c r="G628" s="188" t="n"/>
      <c r="H628" s="186" t="n">
        <v>-10.71</v>
      </c>
      <c r="I628" s="188" t="n"/>
      <c r="J628" s="188" t="n"/>
      <c r="K628" s="188" t="n"/>
      <c r="L628" s="183" t="n"/>
      <c r="M628" s="187" t="n"/>
      <c r="N628" s="188" t="n"/>
      <c r="O628" s="188" t="n"/>
      <c r="P628" s="188" t="n"/>
      <c r="Q628" s="188" t="n"/>
      <c r="R628" s="188" t="n"/>
      <c r="S628" s="188" t="n"/>
      <c r="T628" s="189" t="n"/>
      <c r="U628" s="188" t="n"/>
      <c r="V628" s="188" t="n"/>
      <c r="W628" s="188" t="n"/>
      <c r="X628" s="188" t="n"/>
      <c r="Y628" s="188" t="n"/>
      <c r="Z628" s="188" t="n"/>
      <c r="AA628" s="188" t="n"/>
      <c r="AB628" s="188" t="n"/>
      <c r="AC628" s="188" t="n"/>
      <c r="AD628" s="188" t="n"/>
      <c r="AE628" s="188" t="n"/>
      <c r="AT628" s="184" t="inlineStr">
        <is>
          <t>VV</t>
        </is>
      </c>
      <c r="AU628" s="184" t="inlineStr">
        <is>
          <t>2</t>
        </is>
      </c>
      <c r="AV628" s="188" t="inlineStr">
        <is>
          <t>2</t>
        </is>
      </c>
      <c r="AW628" s="188" t="inlineStr">
        <is>
          <t>True</t>
        </is>
      </c>
      <c r="AX628" s="188" t="inlineStr">
        <is>
          <t>0</t>
        </is>
      </c>
      <c r="AY628" s="184" t="inlineStr">
        <is>
          <t>ROZPOCET</t>
        </is>
      </c>
    </row>
    <row r="629" customFormat="1" s="188">
      <c r="A629" s="188" t="n"/>
      <c r="B629" s="183" t="n"/>
      <c r="C629" s="188" t="n"/>
      <c r="D629" s="171" t="inlineStr">
        <is>
          <t>VV</t>
        </is>
      </c>
      <c r="E629" s="184" t="inlineStr"/>
      <c r="F629" s="185" t="inlineStr">
        <is>
          <t>-0,90*1,50</t>
        </is>
      </c>
      <c r="G629" s="188" t="n"/>
      <c r="H629" s="186" t="n">
        <v>-1.35</v>
      </c>
      <c r="I629" s="188" t="n"/>
      <c r="J629" s="188" t="n"/>
      <c r="K629" s="188" t="n"/>
      <c r="L629" s="183" t="n"/>
      <c r="M629" s="187" t="n"/>
      <c r="N629" s="188" t="n"/>
      <c r="O629" s="188" t="n"/>
      <c r="P629" s="188" t="n"/>
      <c r="Q629" s="188" t="n"/>
      <c r="R629" s="188" t="n"/>
      <c r="S629" s="188" t="n"/>
      <c r="T629" s="189" t="n"/>
      <c r="U629" s="188" t="n"/>
      <c r="V629" s="188" t="n"/>
      <c r="W629" s="188" t="n"/>
      <c r="X629" s="188" t="n"/>
      <c r="Y629" s="188" t="n"/>
      <c r="Z629" s="188" t="n"/>
      <c r="AA629" s="188" t="n"/>
      <c r="AB629" s="188" t="n"/>
      <c r="AC629" s="188" t="n"/>
      <c r="AD629" s="188" t="n"/>
      <c r="AE629" s="188" t="n"/>
      <c r="AT629" s="184" t="inlineStr">
        <is>
          <t>VV</t>
        </is>
      </c>
      <c r="AU629" s="184" t="inlineStr">
        <is>
          <t>2</t>
        </is>
      </c>
      <c r="AV629" s="188" t="inlineStr">
        <is>
          <t>2</t>
        </is>
      </c>
      <c r="AW629" s="188" t="inlineStr">
        <is>
          <t>True</t>
        </is>
      </c>
      <c r="AX629" s="188" t="inlineStr">
        <is>
          <t>0</t>
        </is>
      </c>
      <c r="AY629" s="184" t="inlineStr">
        <is>
          <t>ROZPOCET</t>
        </is>
      </c>
    </row>
    <row r="630" customFormat="1" s="188">
      <c r="A630" s="188" t="n"/>
      <c r="B630" s="183" t="n"/>
      <c r="C630" s="188" t="n"/>
      <c r="D630" s="171" t="inlineStr">
        <is>
          <t>VV</t>
        </is>
      </c>
      <c r="E630" s="184" t="inlineStr"/>
      <c r="F630" s="185" t="inlineStr">
        <is>
          <t>-0,85*1,50*5</t>
        </is>
      </c>
      <c r="G630" s="188" t="n"/>
      <c r="H630" s="186" t="n">
        <v>-6.375</v>
      </c>
      <c r="I630" s="188" t="n"/>
      <c r="J630" s="188" t="n"/>
      <c r="K630" s="188" t="n"/>
      <c r="L630" s="183" t="n"/>
      <c r="M630" s="187" t="n"/>
      <c r="N630" s="188" t="n"/>
      <c r="O630" s="188" t="n"/>
      <c r="P630" s="188" t="n"/>
      <c r="Q630" s="188" t="n"/>
      <c r="R630" s="188" t="n"/>
      <c r="S630" s="188" t="n"/>
      <c r="T630" s="189" t="n"/>
      <c r="U630" s="188" t="n"/>
      <c r="V630" s="188" t="n"/>
      <c r="W630" s="188" t="n"/>
      <c r="X630" s="188" t="n"/>
      <c r="Y630" s="188" t="n"/>
      <c r="Z630" s="188" t="n"/>
      <c r="AA630" s="188" t="n"/>
      <c r="AB630" s="188" t="n"/>
      <c r="AC630" s="188" t="n"/>
      <c r="AD630" s="188" t="n"/>
      <c r="AE630" s="188" t="n"/>
      <c r="AT630" s="184" t="inlineStr">
        <is>
          <t>VV</t>
        </is>
      </c>
      <c r="AU630" s="184" t="inlineStr">
        <is>
          <t>2</t>
        </is>
      </c>
      <c r="AV630" s="188" t="inlineStr">
        <is>
          <t>2</t>
        </is>
      </c>
      <c r="AW630" s="188" t="inlineStr">
        <is>
          <t>True</t>
        </is>
      </c>
      <c r="AX630" s="188" t="inlineStr">
        <is>
          <t>0</t>
        </is>
      </c>
      <c r="AY630" s="184" t="inlineStr">
        <is>
          <t>ROZPOCET</t>
        </is>
      </c>
    </row>
    <row r="631" customFormat="1" s="181">
      <c r="A631" s="181" t="n"/>
      <c r="B631" s="177" t="n"/>
      <c r="C631" s="181" t="n"/>
      <c r="D631" s="171" t="inlineStr">
        <is>
          <t>VV</t>
        </is>
      </c>
      <c r="E631" s="178" t="inlineStr"/>
      <c r="F631" s="179" t="inlineStr">
        <is>
          <t>sv</t>
        </is>
      </c>
      <c r="G631" s="181" t="n"/>
      <c r="H631" s="178" t="inlineStr"/>
      <c r="I631" s="181" t="n"/>
      <c r="J631" s="181" t="n"/>
      <c r="K631" s="181" t="n"/>
      <c r="L631" s="177" t="n"/>
      <c r="M631" s="180" t="n"/>
      <c r="N631" s="181" t="n"/>
      <c r="O631" s="181" t="n"/>
      <c r="P631" s="181" t="n"/>
      <c r="Q631" s="181" t="n"/>
      <c r="R631" s="181" t="n"/>
      <c r="S631" s="181" t="n"/>
      <c r="T631" s="182" t="n"/>
      <c r="U631" s="181" t="n"/>
      <c r="V631" s="181" t="n"/>
      <c r="W631" s="181" t="n"/>
      <c r="X631" s="181" t="n"/>
      <c r="Y631" s="181" t="n"/>
      <c r="Z631" s="181" t="n"/>
      <c r="AA631" s="181" t="n"/>
      <c r="AB631" s="181" t="n"/>
      <c r="AC631" s="181" t="n"/>
      <c r="AD631" s="181" t="n"/>
      <c r="AE631" s="181" t="n"/>
      <c r="AT631" s="178" t="inlineStr">
        <is>
          <t>VV</t>
        </is>
      </c>
      <c r="AU631" s="178" t="inlineStr">
        <is>
          <t>2</t>
        </is>
      </c>
      <c r="AV631" s="181" t="inlineStr">
        <is>
          <t>1</t>
        </is>
      </c>
      <c r="AW631" s="181" t="inlineStr">
        <is>
          <t>True</t>
        </is>
      </c>
      <c r="AX631" s="181" t="inlineStr">
        <is>
          <t>0</t>
        </is>
      </c>
      <c r="AY631" s="178" t="inlineStr">
        <is>
          <t>ROZPOCET</t>
        </is>
      </c>
    </row>
    <row r="632" customFormat="1" s="188">
      <c r="A632" s="188" t="n"/>
      <c r="B632" s="183" t="n"/>
      <c r="C632" s="188" t="n"/>
      <c r="D632" s="171" t="inlineStr">
        <is>
          <t>VV</t>
        </is>
      </c>
      <c r="E632" s="184" t="inlineStr"/>
      <c r="F632" s="185" t="inlineStr">
        <is>
          <t>(3,389+0,443+0,85+1,751+0,85+1,272)*7,10</t>
        </is>
      </c>
      <c r="G632" s="188" t="n"/>
      <c r="H632" s="186" t="n">
        <v>60.741</v>
      </c>
      <c r="I632" s="188" t="n"/>
      <c r="J632" s="188" t="n"/>
      <c r="K632" s="188" t="n"/>
      <c r="L632" s="183" t="n"/>
      <c r="M632" s="187" t="n"/>
      <c r="N632" s="188" t="n"/>
      <c r="O632" s="188" t="n"/>
      <c r="P632" s="188" t="n"/>
      <c r="Q632" s="188" t="n"/>
      <c r="R632" s="188" t="n"/>
      <c r="S632" s="188" t="n"/>
      <c r="T632" s="189" t="n"/>
      <c r="U632" s="188" t="n"/>
      <c r="V632" s="188" t="n"/>
      <c r="W632" s="188" t="n"/>
      <c r="X632" s="188" t="n"/>
      <c r="Y632" s="188" t="n"/>
      <c r="Z632" s="188" t="n"/>
      <c r="AA632" s="188" t="n"/>
      <c r="AB632" s="188" t="n"/>
      <c r="AC632" s="188" t="n"/>
      <c r="AD632" s="188" t="n"/>
      <c r="AE632" s="188" t="n"/>
      <c r="AT632" s="184" t="inlineStr">
        <is>
          <t>VV</t>
        </is>
      </c>
      <c r="AU632" s="184" t="inlineStr">
        <is>
          <t>2</t>
        </is>
      </c>
      <c r="AV632" s="188" t="inlineStr">
        <is>
          <t>2</t>
        </is>
      </c>
      <c r="AW632" s="188" t="inlineStr">
        <is>
          <t>True</t>
        </is>
      </c>
      <c r="AX632" s="188" t="inlineStr">
        <is>
          <t>0</t>
        </is>
      </c>
      <c r="AY632" s="184" t="inlineStr">
        <is>
          <t>ROZPOCET</t>
        </is>
      </c>
    </row>
    <row r="633" customFormat="1" s="181">
      <c r="A633" s="181" t="n"/>
      <c r="B633" s="177" t="n"/>
      <c r="C633" s="181" t="n"/>
      <c r="D633" s="171" t="inlineStr">
        <is>
          <t>VV</t>
        </is>
      </c>
      <c r="E633" s="178" t="inlineStr"/>
      <c r="F633" s="179" t="inlineStr">
        <is>
          <t>odpočet</t>
        </is>
      </c>
      <c r="G633" s="181" t="n"/>
      <c r="H633" s="178" t="inlineStr"/>
      <c r="I633" s="181" t="n"/>
      <c r="J633" s="181" t="n"/>
      <c r="K633" s="181" t="n"/>
      <c r="L633" s="177" t="n"/>
      <c r="M633" s="180" t="n"/>
      <c r="N633" s="181" t="n"/>
      <c r="O633" s="181" t="n"/>
      <c r="P633" s="181" t="n"/>
      <c r="Q633" s="181" t="n"/>
      <c r="R633" s="181" t="n"/>
      <c r="S633" s="181" t="n"/>
      <c r="T633" s="182" t="n"/>
      <c r="U633" s="181" t="n"/>
      <c r="V633" s="181" t="n"/>
      <c r="W633" s="181" t="n"/>
      <c r="X633" s="181" t="n"/>
      <c r="Y633" s="181" t="n"/>
      <c r="Z633" s="181" t="n"/>
      <c r="AA633" s="181" t="n"/>
      <c r="AB633" s="181" t="n"/>
      <c r="AC633" s="181" t="n"/>
      <c r="AD633" s="181" t="n"/>
      <c r="AE633" s="181" t="n"/>
      <c r="AT633" s="178" t="inlineStr">
        <is>
          <t>VV</t>
        </is>
      </c>
      <c r="AU633" s="178" t="inlineStr">
        <is>
          <t>2</t>
        </is>
      </c>
      <c r="AV633" s="181" t="inlineStr">
        <is>
          <t>1</t>
        </is>
      </c>
      <c r="AW633" s="181" t="inlineStr">
        <is>
          <t>True</t>
        </is>
      </c>
      <c r="AX633" s="181" t="inlineStr">
        <is>
          <t>0</t>
        </is>
      </c>
      <c r="AY633" s="178" t="inlineStr">
        <is>
          <t>ROZPOCET</t>
        </is>
      </c>
    </row>
    <row r="634" customFormat="1" s="188">
      <c r="A634" s="188" t="n"/>
      <c r="B634" s="183" t="n"/>
      <c r="C634" s="188" t="n"/>
      <c r="D634" s="171" t="inlineStr">
        <is>
          <t>VV</t>
        </is>
      </c>
      <c r="E634" s="184" t="inlineStr"/>
      <c r="F634" s="185" t="inlineStr">
        <is>
          <t>-0,85*1,80*2</t>
        </is>
      </c>
      <c r="G634" s="188" t="n"/>
      <c r="H634" s="186" t="n">
        <v>-3.06</v>
      </c>
      <c r="I634" s="188" t="n"/>
      <c r="J634" s="188" t="n"/>
      <c r="K634" s="188" t="n"/>
      <c r="L634" s="183" t="n"/>
      <c r="M634" s="187" t="n"/>
      <c r="N634" s="188" t="n"/>
      <c r="O634" s="188" t="n"/>
      <c r="P634" s="188" t="n"/>
      <c r="Q634" s="188" t="n"/>
      <c r="R634" s="188" t="n"/>
      <c r="S634" s="188" t="n"/>
      <c r="T634" s="189" t="n"/>
      <c r="U634" s="188" t="n"/>
      <c r="V634" s="188" t="n"/>
      <c r="W634" s="188" t="n"/>
      <c r="X634" s="188" t="n"/>
      <c r="Y634" s="188" t="n"/>
      <c r="Z634" s="188" t="n"/>
      <c r="AA634" s="188" t="n"/>
      <c r="AB634" s="188" t="n"/>
      <c r="AC634" s="188" t="n"/>
      <c r="AD634" s="188" t="n"/>
      <c r="AE634" s="188" t="n"/>
      <c r="AT634" s="184" t="inlineStr">
        <is>
          <t>VV</t>
        </is>
      </c>
      <c r="AU634" s="184" t="inlineStr">
        <is>
          <t>2</t>
        </is>
      </c>
      <c r="AV634" s="188" t="inlineStr">
        <is>
          <t>2</t>
        </is>
      </c>
      <c r="AW634" s="188" t="inlineStr">
        <is>
          <t>True</t>
        </is>
      </c>
      <c r="AX634" s="188" t="inlineStr">
        <is>
          <t>0</t>
        </is>
      </c>
      <c r="AY634" s="184" t="inlineStr">
        <is>
          <t>ROZPOCET</t>
        </is>
      </c>
    </row>
    <row r="635" customFormat="1" s="188">
      <c r="A635" s="188" t="n"/>
      <c r="B635" s="183" t="n"/>
      <c r="C635" s="188" t="n"/>
      <c r="D635" s="171" t="inlineStr">
        <is>
          <t>VV</t>
        </is>
      </c>
      <c r="E635" s="184" t="inlineStr"/>
      <c r="F635" s="185" t="inlineStr">
        <is>
          <t>-0,80*1,75*2</t>
        </is>
      </c>
      <c r="G635" s="188" t="n"/>
      <c r="H635" s="186" t="n">
        <v>-2.8</v>
      </c>
      <c r="I635" s="188" t="n"/>
      <c r="J635" s="188" t="n"/>
      <c r="K635" s="188" t="n"/>
      <c r="L635" s="183" t="n"/>
      <c r="M635" s="187" t="n"/>
      <c r="N635" s="188" t="n"/>
      <c r="O635" s="188" t="n"/>
      <c r="P635" s="188" t="n"/>
      <c r="Q635" s="188" t="n"/>
      <c r="R635" s="188" t="n"/>
      <c r="S635" s="188" t="n"/>
      <c r="T635" s="189" t="n"/>
      <c r="U635" s="188" t="n"/>
      <c r="V635" s="188" t="n"/>
      <c r="W635" s="188" t="n"/>
      <c r="X635" s="188" t="n"/>
      <c r="Y635" s="188" t="n"/>
      <c r="Z635" s="188" t="n"/>
      <c r="AA635" s="188" t="n"/>
      <c r="AB635" s="188" t="n"/>
      <c r="AC635" s="188" t="n"/>
      <c r="AD635" s="188" t="n"/>
      <c r="AE635" s="188" t="n"/>
      <c r="AT635" s="184" t="inlineStr">
        <is>
          <t>VV</t>
        </is>
      </c>
      <c r="AU635" s="184" t="inlineStr">
        <is>
          <t>2</t>
        </is>
      </c>
      <c r="AV635" s="188" t="inlineStr">
        <is>
          <t>2</t>
        </is>
      </c>
      <c r="AW635" s="188" t="inlineStr">
        <is>
          <t>True</t>
        </is>
      </c>
      <c r="AX635" s="188" t="inlineStr">
        <is>
          <t>0</t>
        </is>
      </c>
      <c r="AY635" s="184" t="inlineStr">
        <is>
          <t>ROZPOCET</t>
        </is>
      </c>
    </row>
    <row r="636" customFormat="1" s="188">
      <c r="A636" s="188" t="n"/>
      <c r="B636" s="183" t="n"/>
      <c r="C636" s="188" t="n"/>
      <c r="D636" s="171" t="inlineStr">
        <is>
          <t>VV</t>
        </is>
      </c>
      <c r="E636" s="184" t="inlineStr"/>
      <c r="F636" s="185" t="inlineStr">
        <is>
          <t>-1,38*2,50</t>
        </is>
      </c>
      <c r="G636" s="188" t="n"/>
      <c r="H636" s="186" t="n">
        <v>-3.45</v>
      </c>
      <c r="I636" s="188" t="n"/>
      <c r="J636" s="188" t="n"/>
      <c r="K636" s="188" t="n"/>
      <c r="L636" s="183" t="n"/>
      <c r="M636" s="187" t="n"/>
      <c r="N636" s="188" t="n"/>
      <c r="O636" s="188" t="n"/>
      <c r="P636" s="188" t="n"/>
      <c r="Q636" s="188" t="n"/>
      <c r="R636" s="188" t="n"/>
      <c r="S636" s="188" t="n"/>
      <c r="T636" s="189" t="n"/>
      <c r="U636" s="188" t="n"/>
      <c r="V636" s="188" t="n"/>
      <c r="W636" s="188" t="n"/>
      <c r="X636" s="188" t="n"/>
      <c r="Y636" s="188" t="n"/>
      <c r="Z636" s="188" t="n"/>
      <c r="AA636" s="188" t="n"/>
      <c r="AB636" s="188" t="n"/>
      <c r="AC636" s="188" t="n"/>
      <c r="AD636" s="188" t="n"/>
      <c r="AE636" s="188" t="n"/>
      <c r="AT636" s="184" t="inlineStr">
        <is>
          <t>VV</t>
        </is>
      </c>
      <c r="AU636" s="184" t="inlineStr">
        <is>
          <t>2</t>
        </is>
      </c>
      <c r="AV636" s="188" t="inlineStr">
        <is>
          <t>2</t>
        </is>
      </c>
      <c r="AW636" s="188" t="inlineStr">
        <is>
          <t>True</t>
        </is>
      </c>
      <c r="AX636" s="188" t="inlineStr">
        <is>
          <t>0</t>
        </is>
      </c>
      <c r="AY636" s="184" t="inlineStr">
        <is>
          <t>ROZPOCET</t>
        </is>
      </c>
    </row>
    <row r="637" customFormat="1" s="181">
      <c r="A637" s="181" t="n"/>
      <c r="B637" s="177" t="n"/>
      <c r="C637" s="181" t="n"/>
      <c r="D637" s="171" t="inlineStr">
        <is>
          <t>VV</t>
        </is>
      </c>
      <c r="E637" s="178" t="inlineStr"/>
      <c r="F637" s="179" t="inlineStr">
        <is>
          <t>jz</t>
        </is>
      </c>
      <c r="G637" s="181" t="n"/>
      <c r="H637" s="178" t="inlineStr"/>
      <c r="I637" s="181" t="n"/>
      <c r="J637" s="181" t="n"/>
      <c r="K637" s="181" t="n"/>
      <c r="L637" s="177" t="n"/>
      <c r="M637" s="180" t="n"/>
      <c r="N637" s="181" t="n"/>
      <c r="O637" s="181" t="n"/>
      <c r="P637" s="181" t="n"/>
      <c r="Q637" s="181" t="n"/>
      <c r="R637" s="181" t="n"/>
      <c r="S637" s="181" t="n"/>
      <c r="T637" s="182" t="n"/>
      <c r="U637" s="181" t="n"/>
      <c r="V637" s="181" t="n"/>
      <c r="W637" s="181" t="n"/>
      <c r="X637" s="181" t="n"/>
      <c r="Y637" s="181" t="n"/>
      <c r="Z637" s="181" t="n"/>
      <c r="AA637" s="181" t="n"/>
      <c r="AB637" s="181" t="n"/>
      <c r="AC637" s="181" t="n"/>
      <c r="AD637" s="181" t="n"/>
      <c r="AE637" s="181" t="n"/>
      <c r="AT637" s="178" t="inlineStr">
        <is>
          <t>VV</t>
        </is>
      </c>
      <c r="AU637" s="178" t="inlineStr">
        <is>
          <t>2</t>
        </is>
      </c>
      <c r="AV637" s="181" t="inlineStr">
        <is>
          <t>1</t>
        </is>
      </c>
      <c r="AW637" s="181" t="inlineStr">
        <is>
          <t>True</t>
        </is>
      </c>
      <c r="AX637" s="181" t="inlineStr">
        <is>
          <t>0</t>
        </is>
      </c>
      <c r="AY637" s="178" t="inlineStr">
        <is>
          <t>ROZPOCET</t>
        </is>
      </c>
    </row>
    <row r="638" customFormat="1" s="188">
      <c r="A638" s="188" t="n"/>
      <c r="B638" s="183" t="n"/>
      <c r="C638" s="188" t="n"/>
      <c r="D638" s="171" t="inlineStr">
        <is>
          <t>VV</t>
        </is>
      </c>
      <c r="E638" s="184" t="inlineStr"/>
      <c r="F638" s="185" t="inlineStr">
        <is>
          <t>(18,145+0,16*2)*(7,10+0,70/2)</t>
        </is>
      </c>
      <c r="G638" s="188" t="n"/>
      <c r="H638" s="186" t="n">
        <v>137.564</v>
      </c>
      <c r="I638" s="188" t="n"/>
      <c r="J638" s="188" t="n"/>
      <c r="K638" s="188" t="n"/>
      <c r="L638" s="183" t="n"/>
      <c r="M638" s="187" t="n"/>
      <c r="N638" s="188" t="n"/>
      <c r="O638" s="188" t="n"/>
      <c r="P638" s="188" t="n"/>
      <c r="Q638" s="188" t="n"/>
      <c r="R638" s="188" t="n"/>
      <c r="S638" s="188" t="n"/>
      <c r="T638" s="189" t="n"/>
      <c r="U638" s="188" t="n"/>
      <c r="V638" s="188" t="n"/>
      <c r="W638" s="188" t="n"/>
      <c r="X638" s="188" t="n"/>
      <c r="Y638" s="188" t="n"/>
      <c r="Z638" s="188" t="n"/>
      <c r="AA638" s="188" t="n"/>
      <c r="AB638" s="188" t="n"/>
      <c r="AC638" s="188" t="n"/>
      <c r="AD638" s="188" t="n"/>
      <c r="AE638" s="188" t="n"/>
      <c r="AT638" s="184" t="inlineStr">
        <is>
          <t>VV</t>
        </is>
      </c>
      <c r="AU638" s="184" t="inlineStr">
        <is>
          <t>2</t>
        </is>
      </c>
      <c r="AV638" s="188" t="inlineStr">
        <is>
          <t>2</t>
        </is>
      </c>
      <c r="AW638" s="188" t="inlineStr">
        <is>
          <t>True</t>
        </is>
      </c>
      <c r="AX638" s="188" t="inlineStr">
        <is>
          <t>0</t>
        </is>
      </c>
      <c r="AY638" s="184" t="inlineStr">
        <is>
          <t>ROZPOCET</t>
        </is>
      </c>
    </row>
    <row r="639" customFormat="1" s="181">
      <c r="A639" s="181" t="n"/>
      <c r="B639" s="177" t="n"/>
      <c r="C639" s="181" t="n"/>
      <c r="D639" s="171" t="inlineStr">
        <is>
          <t>VV</t>
        </is>
      </c>
      <c r="E639" s="178" t="inlineStr"/>
      <c r="F639" s="179" t="inlineStr">
        <is>
          <t>odpočet</t>
        </is>
      </c>
      <c r="G639" s="181" t="n"/>
      <c r="H639" s="178" t="inlineStr"/>
      <c r="I639" s="181" t="n"/>
      <c r="J639" s="181" t="n"/>
      <c r="K639" s="181" t="n"/>
      <c r="L639" s="177" t="n"/>
      <c r="M639" s="180" t="n"/>
      <c r="N639" s="181" t="n"/>
      <c r="O639" s="181" t="n"/>
      <c r="P639" s="181" t="n"/>
      <c r="Q639" s="181" t="n"/>
      <c r="R639" s="181" t="n"/>
      <c r="S639" s="181" t="n"/>
      <c r="T639" s="182" t="n"/>
      <c r="U639" s="181" t="n"/>
      <c r="V639" s="181" t="n"/>
      <c r="W639" s="181" t="n"/>
      <c r="X639" s="181" t="n"/>
      <c r="Y639" s="181" t="n"/>
      <c r="Z639" s="181" t="n"/>
      <c r="AA639" s="181" t="n"/>
      <c r="AB639" s="181" t="n"/>
      <c r="AC639" s="181" t="n"/>
      <c r="AD639" s="181" t="n"/>
      <c r="AE639" s="181" t="n"/>
      <c r="AT639" s="178" t="inlineStr">
        <is>
          <t>VV</t>
        </is>
      </c>
      <c r="AU639" s="178" t="inlineStr">
        <is>
          <t>2</t>
        </is>
      </c>
      <c r="AV639" s="181" t="inlineStr">
        <is>
          <t>1</t>
        </is>
      </c>
      <c r="AW639" s="181" t="inlineStr">
        <is>
          <t>True</t>
        </is>
      </c>
      <c r="AX639" s="181" t="inlineStr">
        <is>
          <t>0</t>
        </is>
      </c>
      <c r="AY639" s="178" t="inlineStr">
        <is>
          <t>ROZPOCET</t>
        </is>
      </c>
    </row>
    <row r="640" customFormat="1" s="188">
      <c r="A640" s="188" t="n"/>
      <c r="B640" s="183" t="n"/>
      <c r="C640" s="188" t="n"/>
      <c r="D640" s="171" t="inlineStr">
        <is>
          <t>VV</t>
        </is>
      </c>
      <c r="E640" s="184" t="inlineStr"/>
      <c r="F640" s="185" t="inlineStr">
        <is>
          <t>-0,85*1,50*6</t>
        </is>
      </c>
      <c r="G640" s="188" t="n"/>
      <c r="H640" s="186" t="n">
        <v>-7.65</v>
      </c>
      <c r="I640" s="188" t="n"/>
      <c r="J640" s="188" t="n"/>
      <c r="K640" s="188" t="n"/>
      <c r="L640" s="183" t="n"/>
      <c r="M640" s="187" t="n"/>
      <c r="N640" s="188" t="n"/>
      <c r="O640" s="188" t="n"/>
      <c r="P640" s="188" t="n"/>
      <c r="Q640" s="188" t="n"/>
      <c r="R640" s="188" t="n"/>
      <c r="S640" s="188" t="n"/>
      <c r="T640" s="189" t="n"/>
      <c r="U640" s="188" t="n"/>
      <c r="V640" s="188" t="n"/>
      <c r="W640" s="188" t="n"/>
      <c r="X640" s="188" t="n"/>
      <c r="Y640" s="188" t="n"/>
      <c r="Z640" s="188" t="n"/>
      <c r="AA640" s="188" t="n"/>
      <c r="AB640" s="188" t="n"/>
      <c r="AC640" s="188" t="n"/>
      <c r="AD640" s="188" t="n"/>
      <c r="AE640" s="188" t="n"/>
      <c r="AT640" s="184" t="inlineStr">
        <is>
          <t>VV</t>
        </is>
      </c>
      <c r="AU640" s="184" t="inlineStr">
        <is>
          <t>2</t>
        </is>
      </c>
      <c r="AV640" s="188" t="inlineStr">
        <is>
          <t>2</t>
        </is>
      </c>
      <c r="AW640" s="188" t="inlineStr">
        <is>
          <t>True</t>
        </is>
      </c>
      <c r="AX640" s="188" t="inlineStr">
        <is>
          <t>0</t>
        </is>
      </c>
      <c r="AY640" s="184" t="inlineStr">
        <is>
          <t>ROZPOCET</t>
        </is>
      </c>
    </row>
    <row r="641" customFormat="1" s="188">
      <c r="A641" s="188" t="n"/>
      <c r="B641" s="183" t="n"/>
      <c r="C641" s="188" t="n"/>
      <c r="D641" s="171" t="inlineStr">
        <is>
          <t>VV</t>
        </is>
      </c>
      <c r="E641" s="184" t="inlineStr"/>
      <c r="F641" s="185" t="inlineStr">
        <is>
          <t>-1,85*1,80*6</t>
        </is>
      </c>
      <c r="G641" s="188" t="n"/>
      <c r="H641" s="186" t="n">
        <v>-19.98</v>
      </c>
      <c r="I641" s="188" t="n"/>
      <c r="J641" s="188" t="n"/>
      <c r="K641" s="188" t="n"/>
      <c r="L641" s="183" t="n"/>
      <c r="M641" s="187" t="n"/>
      <c r="N641" s="188" t="n"/>
      <c r="O641" s="188" t="n"/>
      <c r="P641" s="188" t="n"/>
      <c r="Q641" s="188" t="n"/>
      <c r="R641" s="188" t="n"/>
      <c r="S641" s="188" t="n"/>
      <c r="T641" s="189" t="n"/>
      <c r="U641" s="188" t="n"/>
      <c r="V641" s="188" t="n"/>
      <c r="W641" s="188" t="n"/>
      <c r="X641" s="188" t="n"/>
      <c r="Y641" s="188" t="n"/>
      <c r="Z641" s="188" t="n"/>
      <c r="AA641" s="188" t="n"/>
      <c r="AB641" s="188" t="n"/>
      <c r="AC641" s="188" t="n"/>
      <c r="AD641" s="188" t="n"/>
      <c r="AE641" s="188" t="n"/>
      <c r="AT641" s="184" t="inlineStr">
        <is>
          <t>VV</t>
        </is>
      </c>
      <c r="AU641" s="184" t="inlineStr">
        <is>
          <t>2</t>
        </is>
      </c>
      <c r="AV641" s="188" t="inlineStr">
        <is>
          <t>2</t>
        </is>
      </c>
      <c r="AW641" s="188" t="inlineStr">
        <is>
          <t>True</t>
        </is>
      </c>
      <c r="AX641" s="188" t="inlineStr">
        <is>
          <t>0</t>
        </is>
      </c>
      <c r="AY641" s="184" t="inlineStr">
        <is>
          <t>ROZPOCET</t>
        </is>
      </c>
    </row>
    <row r="642" customFormat="1" s="181">
      <c r="A642" s="181" t="n"/>
      <c r="B642" s="177" t="n"/>
      <c r="C642" s="181" t="n"/>
      <c r="D642" s="171" t="inlineStr">
        <is>
          <t>VV</t>
        </is>
      </c>
      <c r="E642" s="178" t="inlineStr"/>
      <c r="F642" s="179" t="inlineStr">
        <is>
          <t>jv</t>
        </is>
      </c>
      <c r="G642" s="181" t="n"/>
      <c r="H642" s="178" t="inlineStr"/>
      <c r="I642" s="181" t="n"/>
      <c r="J642" s="181" t="n"/>
      <c r="K642" s="181" t="n"/>
      <c r="L642" s="177" t="n"/>
      <c r="M642" s="180" t="n"/>
      <c r="N642" s="181" t="n"/>
      <c r="O642" s="181" t="n"/>
      <c r="P642" s="181" t="n"/>
      <c r="Q642" s="181" t="n"/>
      <c r="R642" s="181" t="n"/>
      <c r="S642" s="181" t="n"/>
      <c r="T642" s="182" t="n"/>
      <c r="U642" s="181" t="n"/>
      <c r="V642" s="181" t="n"/>
      <c r="W642" s="181" t="n"/>
      <c r="X642" s="181" t="n"/>
      <c r="Y642" s="181" t="n"/>
      <c r="Z642" s="181" t="n"/>
      <c r="AA642" s="181" t="n"/>
      <c r="AB642" s="181" t="n"/>
      <c r="AC642" s="181" t="n"/>
      <c r="AD642" s="181" t="n"/>
      <c r="AE642" s="181" t="n"/>
      <c r="AT642" s="178" t="inlineStr">
        <is>
          <t>VV</t>
        </is>
      </c>
      <c r="AU642" s="178" t="inlineStr">
        <is>
          <t>2</t>
        </is>
      </c>
      <c r="AV642" s="181" t="inlineStr">
        <is>
          <t>1</t>
        </is>
      </c>
      <c r="AW642" s="181" t="inlineStr">
        <is>
          <t>True</t>
        </is>
      </c>
      <c r="AX642" s="181" t="inlineStr">
        <is>
          <t>0</t>
        </is>
      </c>
      <c r="AY642" s="178" t="inlineStr">
        <is>
          <t>ROZPOCET</t>
        </is>
      </c>
    </row>
    <row r="643" customFormat="1" s="188">
      <c r="A643" s="188" t="n"/>
      <c r="B643" s="183" t="n"/>
      <c r="C643" s="188" t="n"/>
      <c r="D643" s="171" t="inlineStr">
        <is>
          <t>VV</t>
        </is>
      </c>
      <c r="E643" s="184" t="inlineStr"/>
      <c r="F643" s="185" t="inlineStr">
        <is>
          <t>12,777*7,10</t>
        </is>
      </c>
      <c r="G643" s="188" t="n"/>
      <c r="H643" s="186" t="n">
        <v>90.717</v>
      </c>
      <c r="I643" s="188" t="n"/>
      <c r="J643" s="188" t="n"/>
      <c r="K643" s="188" t="n"/>
      <c r="L643" s="183" t="n"/>
      <c r="M643" s="187" t="n"/>
      <c r="N643" s="188" t="n"/>
      <c r="O643" s="188" t="n"/>
      <c r="P643" s="188" t="n"/>
      <c r="Q643" s="188" t="n"/>
      <c r="R643" s="188" t="n"/>
      <c r="S643" s="188" t="n"/>
      <c r="T643" s="189" t="n"/>
      <c r="U643" s="188" t="n"/>
      <c r="V643" s="188" t="n"/>
      <c r="W643" s="188" t="n"/>
      <c r="X643" s="188" t="n"/>
      <c r="Y643" s="188" t="n"/>
      <c r="Z643" s="188" t="n"/>
      <c r="AA643" s="188" t="n"/>
      <c r="AB643" s="188" t="n"/>
      <c r="AC643" s="188" t="n"/>
      <c r="AD643" s="188" t="n"/>
      <c r="AE643" s="188" t="n"/>
      <c r="AT643" s="184" t="inlineStr">
        <is>
          <t>VV</t>
        </is>
      </c>
      <c r="AU643" s="184" t="inlineStr">
        <is>
          <t>2</t>
        </is>
      </c>
      <c r="AV643" s="188" t="inlineStr">
        <is>
          <t>2</t>
        </is>
      </c>
      <c r="AW643" s="188" t="inlineStr">
        <is>
          <t>True</t>
        </is>
      </c>
      <c r="AX643" s="188" t="inlineStr">
        <is>
          <t>0</t>
        </is>
      </c>
      <c r="AY643" s="184" t="inlineStr">
        <is>
          <t>ROZPOCET</t>
        </is>
      </c>
    </row>
    <row r="644" customFormat="1" s="181">
      <c r="A644" s="181" t="n"/>
      <c r="B644" s="177" t="n"/>
      <c r="C644" s="181" t="n"/>
      <c r="D644" s="171" t="inlineStr">
        <is>
          <t>VV</t>
        </is>
      </c>
      <c r="E644" s="178" t="inlineStr"/>
      <c r="F644" s="179" t="inlineStr">
        <is>
          <t>odpočet</t>
        </is>
      </c>
      <c r="G644" s="181" t="n"/>
      <c r="H644" s="178" t="inlineStr"/>
      <c r="I644" s="181" t="n"/>
      <c r="J644" s="181" t="n"/>
      <c r="K644" s="181" t="n"/>
      <c r="L644" s="177" t="n"/>
      <c r="M644" s="180" t="n"/>
      <c r="N644" s="181" t="n"/>
      <c r="O644" s="181" t="n"/>
      <c r="P644" s="181" t="n"/>
      <c r="Q644" s="181" t="n"/>
      <c r="R644" s="181" t="n"/>
      <c r="S644" s="181" t="n"/>
      <c r="T644" s="182" t="n"/>
      <c r="U644" s="181" t="n"/>
      <c r="V644" s="181" t="n"/>
      <c r="W644" s="181" t="n"/>
      <c r="X644" s="181" t="n"/>
      <c r="Y644" s="181" t="n"/>
      <c r="Z644" s="181" t="n"/>
      <c r="AA644" s="181" t="n"/>
      <c r="AB644" s="181" t="n"/>
      <c r="AC644" s="181" t="n"/>
      <c r="AD644" s="181" t="n"/>
      <c r="AE644" s="181" t="n"/>
      <c r="AT644" s="178" t="inlineStr">
        <is>
          <t>VV</t>
        </is>
      </c>
      <c r="AU644" s="178" t="inlineStr">
        <is>
          <t>2</t>
        </is>
      </c>
      <c r="AV644" s="181" t="inlineStr">
        <is>
          <t>1</t>
        </is>
      </c>
      <c r="AW644" s="181" t="inlineStr">
        <is>
          <t>True</t>
        </is>
      </c>
      <c r="AX644" s="181" t="inlineStr">
        <is>
          <t>0</t>
        </is>
      </c>
      <c r="AY644" s="178" t="inlineStr">
        <is>
          <t>ROZPOCET</t>
        </is>
      </c>
    </row>
    <row r="645" customFormat="1" s="188">
      <c r="A645" s="188" t="n"/>
      <c r="B645" s="183" t="n"/>
      <c r="C645" s="188" t="n"/>
      <c r="D645" s="171" t="inlineStr">
        <is>
          <t>VV</t>
        </is>
      </c>
      <c r="E645" s="184" t="inlineStr"/>
      <c r="F645" s="185" t="inlineStr">
        <is>
          <t>-0,85*1,80*5</t>
        </is>
      </c>
      <c r="G645" s="188" t="n"/>
      <c r="H645" s="186" t="n">
        <v>-7.65</v>
      </c>
      <c r="I645" s="188" t="n"/>
      <c r="J645" s="188" t="n"/>
      <c r="K645" s="188" t="n"/>
      <c r="L645" s="183" t="n"/>
      <c r="M645" s="187" t="n"/>
      <c r="N645" s="188" t="n"/>
      <c r="O645" s="188" t="n"/>
      <c r="P645" s="188" t="n"/>
      <c r="Q645" s="188" t="n"/>
      <c r="R645" s="188" t="n"/>
      <c r="S645" s="188" t="n"/>
      <c r="T645" s="189" t="n"/>
      <c r="U645" s="188" t="n"/>
      <c r="V645" s="188" t="n"/>
      <c r="W645" s="188" t="n"/>
      <c r="X645" s="188" t="n"/>
      <c r="Y645" s="188" t="n"/>
      <c r="Z645" s="188" t="n"/>
      <c r="AA645" s="188" t="n"/>
      <c r="AB645" s="188" t="n"/>
      <c r="AC645" s="188" t="n"/>
      <c r="AD645" s="188" t="n"/>
      <c r="AE645" s="188" t="n"/>
      <c r="AT645" s="184" t="inlineStr">
        <is>
          <t>VV</t>
        </is>
      </c>
      <c r="AU645" s="184" t="inlineStr">
        <is>
          <t>2</t>
        </is>
      </c>
      <c r="AV645" s="188" t="inlineStr">
        <is>
          <t>2</t>
        </is>
      </c>
      <c r="AW645" s="188" t="inlineStr">
        <is>
          <t>True</t>
        </is>
      </c>
      <c r="AX645" s="188" t="inlineStr">
        <is>
          <t>0</t>
        </is>
      </c>
      <c r="AY645" s="184" t="inlineStr">
        <is>
          <t>ROZPOCET</t>
        </is>
      </c>
    </row>
    <row r="646" customFormat="1" s="181">
      <c r="A646" s="181" t="n"/>
      <c r="B646" s="177" t="n"/>
      <c r="C646" s="181" t="n"/>
      <c r="D646" s="171" t="inlineStr">
        <is>
          <t>VV</t>
        </is>
      </c>
      <c r="E646" s="178" t="inlineStr"/>
      <c r="F646" s="179" t="inlineStr">
        <is>
          <t>-0,85*1,75**2</t>
        </is>
      </c>
      <c r="G646" s="181" t="n"/>
      <c r="H646" s="178" t="inlineStr"/>
      <c r="I646" s="181" t="n"/>
      <c r="J646" s="181" t="n"/>
      <c r="K646" s="181" t="n"/>
      <c r="L646" s="177" t="n"/>
      <c r="M646" s="180" t="n"/>
      <c r="N646" s="181" t="n"/>
      <c r="O646" s="181" t="n"/>
      <c r="P646" s="181" t="n"/>
      <c r="Q646" s="181" t="n"/>
      <c r="R646" s="181" t="n"/>
      <c r="S646" s="181" t="n"/>
      <c r="T646" s="182" t="n"/>
      <c r="U646" s="181" t="n"/>
      <c r="V646" s="181" t="n"/>
      <c r="W646" s="181" t="n"/>
      <c r="X646" s="181" t="n"/>
      <c r="Y646" s="181" t="n"/>
      <c r="Z646" s="181" t="n"/>
      <c r="AA646" s="181" t="n"/>
      <c r="AB646" s="181" t="n"/>
      <c r="AC646" s="181" t="n"/>
      <c r="AD646" s="181" t="n"/>
      <c r="AE646" s="181" t="n"/>
      <c r="AT646" s="178" t="inlineStr">
        <is>
          <t>VV</t>
        </is>
      </c>
      <c r="AU646" s="178" t="inlineStr">
        <is>
          <t>2</t>
        </is>
      </c>
      <c r="AV646" s="181" t="inlineStr">
        <is>
          <t>1</t>
        </is>
      </c>
      <c r="AW646" s="181" t="inlineStr">
        <is>
          <t>True</t>
        </is>
      </c>
      <c r="AX646" s="181" t="inlineStr">
        <is>
          <t>0</t>
        </is>
      </c>
      <c r="AY646" s="178" t="inlineStr">
        <is>
          <t>ROZPOCET</t>
        </is>
      </c>
    </row>
    <row r="647" customFormat="1" s="188">
      <c r="A647" s="188" t="n"/>
      <c r="B647" s="183" t="n"/>
      <c r="C647" s="188" t="n"/>
      <c r="D647" s="171" t="inlineStr">
        <is>
          <t>VV</t>
        </is>
      </c>
      <c r="E647" s="184" t="inlineStr"/>
      <c r="F647" s="185" t="inlineStr">
        <is>
          <t>-1,385*2,50</t>
        </is>
      </c>
      <c r="G647" s="188" t="n"/>
      <c r="H647" s="186" t="n">
        <v>-3.463</v>
      </c>
      <c r="I647" s="188" t="n"/>
      <c r="J647" s="188" t="n"/>
      <c r="K647" s="188" t="n"/>
      <c r="L647" s="183" t="n"/>
      <c r="M647" s="187" t="n"/>
      <c r="N647" s="188" t="n"/>
      <c r="O647" s="188" t="n"/>
      <c r="P647" s="188" t="n"/>
      <c r="Q647" s="188" t="n"/>
      <c r="R647" s="188" t="n"/>
      <c r="S647" s="188" t="n"/>
      <c r="T647" s="189" t="n"/>
      <c r="U647" s="188" t="n"/>
      <c r="V647" s="188" t="n"/>
      <c r="W647" s="188" t="n"/>
      <c r="X647" s="188" t="n"/>
      <c r="Y647" s="188" t="n"/>
      <c r="Z647" s="188" t="n"/>
      <c r="AA647" s="188" t="n"/>
      <c r="AB647" s="188" t="n"/>
      <c r="AC647" s="188" t="n"/>
      <c r="AD647" s="188" t="n"/>
      <c r="AE647" s="188" t="n"/>
      <c r="AT647" s="184" t="inlineStr">
        <is>
          <t>VV</t>
        </is>
      </c>
      <c r="AU647" s="184" t="inlineStr">
        <is>
          <t>2</t>
        </is>
      </c>
      <c r="AV647" s="188" t="inlineStr">
        <is>
          <t>2</t>
        </is>
      </c>
      <c r="AW647" s="188" t="inlineStr">
        <is>
          <t>True</t>
        </is>
      </c>
      <c r="AX647" s="188" t="inlineStr">
        <is>
          <t>0</t>
        </is>
      </c>
      <c r="AY647" s="184" t="inlineStr">
        <is>
          <t>ROZPOCET</t>
        </is>
      </c>
    </row>
    <row r="648" customFormat="1" s="188">
      <c r="A648" s="188" t="n"/>
      <c r="B648" s="183" t="n"/>
      <c r="C648" s="188" t="n"/>
      <c r="D648" s="171" t="inlineStr">
        <is>
          <t>VV</t>
        </is>
      </c>
      <c r="E648" s="184" t="inlineStr"/>
      <c r="F648" s="185" t="inlineStr">
        <is>
          <t>-1,38*2,35</t>
        </is>
      </c>
      <c r="G648" s="188" t="n"/>
      <c r="H648" s="186" t="n">
        <v>-3.243</v>
      </c>
      <c r="I648" s="188" t="n"/>
      <c r="J648" s="188" t="n"/>
      <c r="K648" s="188" t="n"/>
      <c r="L648" s="183" t="n"/>
      <c r="M648" s="187" t="n"/>
      <c r="N648" s="188" t="n"/>
      <c r="O648" s="188" t="n"/>
      <c r="P648" s="188" t="n"/>
      <c r="Q648" s="188" t="n"/>
      <c r="R648" s="188" t="n"/>
      <c r="S648" s="188" t="n"/>
      <c r="T648" s="189" t="n"/>
      <c r="U648" s="188" t="n"/>
      <c r="V648" s="188" t="n"/>
      <c r="W648" s="188" t="n"/>
      <c r="X648" s="188" t="n"/>
      <c r="Y648" s="188" t="n"/>
      <c r="Z648" s="188" t="n"/>
      <c r="AA648" s="188" t="n"/>
      <c r="AB648" s="188" t="n"/>
      <c r="AC648" s="188" t="n"/>
      <c r="AD648" s="188" t="n"/>
      <c r="AE648" s="188" t="n"/>
      <c r="AT648" s="184" t="inlineStr">
        <is>
          <t>VV</t>
        </is>
      </c>
      <c r="AU648" s="184" t="inlineStr">
        <is>
          <t>2</t>
        </is>
      </c>
      <c r="AV648" s="188" t="inlineStr">
        <is>
          <t>2</t>
        </is>
      </c>
      <c r="AW648" s="188" t="inlineStr">
        <is>
          <t>True</t>
        </is>
      </c>
      <c r="AX648" s="188" t="inlineStr">
        <is>
          <t>0</t>
        </is>
      </c>
      <c r="AY648" s="184" t="inlineStr">
        <is>
          <t>ROZPOCET</t>
        </is>
      </c>
    </row>
    <row r="649" customFormat="1" s="188">
      <c r="A649" s="188" t="n"/>
      <c r="B649" s="183" t="n"/>
      <c r="C649" s="188" t="n"/>
      <c r="D649" s="171" t="inlineStr">
        <is>
          <t>VV</t>
        </is>
      </c>
      <c r="E649" s="184" t="inlineStr"/>
      <c r="F649" s="185" t="inlineStr">
        <is>
          <t>-0,85*1,60</t>
        </is>
      </c>
      <c r="G649" s="188" t="n"/>
      <c r="H649" s="186" t="n">
        <v>-1.36</v>
      </c>
      <c r="I649" s="188" t="n"/>
      <c r="J649" s="188" t="n"/>
      <c r="K649" s="188" t="n"/>
      <c r="L649" s="183" t="n"/>
      <c r="M649" s="187" t="n"/>
      <c r="N649" s="188" t="n"/>
      <c r="O649" s="188" t="n"/>
      <c r="P649" s="188" t="n"/>
      <c r="Q649" s="188" t="n"/>
      <c r="R649" s="188" t="n"/>
      <c r="S649" s="188" t="n"/>
      <c r="T649" s="189" t="n"/>
      <c r="U649" s="188" t="n"/>
      <c r="V649" s="188" t="n"/>
      <c r="W649" s="188" t="n"/>
      <c r="X649" s="188" t="n"/>
      <c r="Y649" s="188" t="n"/>
      <c r="Z649" s="188" t="n"/>
      <c r="AA649" s="188" t="n"/>
      <c r="AB649" s="188" t="n"/>
      <c r="AC649" s="188" t="n"/>
      <c r="AD649" s="188" t="n"/>
      <c r="AE649" s="188" t="n"/>
      <c r="AT649" s="184" t="inlineStr">
        <is>
          <t>VV</t>
        </is>
      </c>
      <c r="AU649" s="184" t="inlineStr">
        <is>
          <t>2</t>
        </is>
      </c>
      <c r="AV649" s="188" t="inlineStr">
        <is>
          <t>2</t>
        </is>
      </c>
      <c r="AW649" s="188" t="inlineStr">
        <is>
          <t>True</t>
        </is>
      </c>
      <c r="AX649" s="188" t="inlineStr">
        <is>
          <t>0</t>
        </is>
      </c>
      <c r="AY649" s="184" t="inlineStr">
        <is>
          <t>ROZPOCET</t>
        </is>
      </c>
    </row>
    <row r="650" customFormat="1" s="181">
      <c r="A650" s="181" t="n"/>
      <c r="B650" s="177" t="n"/>
      <c r="C650" s="181" t="n"/>
      <c r="D650" s="171" t="inlineStr">
        <is>
          <t>VV</t>
        </is>
      </c>
      <c r="E650" s="178" t="inlineStr"/>
      <c r="F650" s="179" t="inlineStr">
        <is>
          <t>zadní část</t>
        </is>
      </c>
      <c r="G650" s="181" t="n"/>
      <c r="H650" s="178" t="inlineStr"/>
      <c r="I650" s="181" t="n"/>
      <c r="J650" s="181" t="n"/>
      <c r="K650" s="181" t="n"/>
      <c r="L650" s="177" t="n"/>
      <c r="M650" s="180" t="n"/>
      <c r="N650" s="181" t="n"/>
      <c r="O650" s="181" t="n"/>
      <c r="P650" s="181" t="n"/>
      <c r="Q650" s="181" t="n"/>
      <c r="R650" s="181" t="n"/>
      <c r="S650" s="181" t="n"/>
      <c r="T650" s="182" t="n"/>
      <c r="U650" s="181" t="n"/>
      <c r="V650" s="181" t="n"/>
      <c r="W650" s="181" t="n"/>
      <c r="X650" s="181" t="n"/>
      <c r="Y650" s="181" t="n"/>
      <c r="Z650" s="181" t="n"/>
      <c r="AA650" s="181" t="n"/>
      <c r="AB650" s="181" t="n"/>
      <c r="AC650" s="181" t="n"/>
      <c r="AD650" s="181" t="n"/>
      <c r="AE650" s="181" t="n"/>
      <c r="AT650" s="178" t="inlineStr">
        <is>
          <t>VV</t>
        </is>
      </c>
      <c r="AU650" s="178" t="inlineStr">
        <is>
          <t>2</t>
        </is>
      </c>
      <c r="AV650" s="181" t="inlineStr">
        <is>
          <t>1</t>
        </is>
      </c>
      <c r="AW650" s="181" t="inlineStr">
        <is>
          <t>True</t>
        </is>
      </c>
      <c r="AX650" s="181" t="inlineStr">
        <is>
          <t>0</t>
        </is>
      </c>
      <c r="AY650" s="178" t="inlineStr">
        <is>
          <t>ROZPOCET</t>
        </is>
      </c>
    </row>
    <row r="651" customFormat="1" s="188">
      <c r="A651" s="188" t="n"/>
      <c r="B651" s="183" t="n"/>
      <c r="C651" s="188" t="n"/>
      <c r="D651" s="171" t="inlineStr">
        <is>
          <t>VV</t>
        </is>
      </c>
      <c r="E651" s="184" t="inlineStr"/>
      <c r="F651" s="185" t="inlineStr">
        <is>
          <t>6,50*(7,50+11,70)/2</t>
        </is>
      </c>
      <c r="G651" s="188" t="n"/>
      <c r="H651" s="186" t="n">
        <v>62.4</v>
      </c>
      <c r="I651" s="188" t="n"/>
      <c r="J651" s="188" t="n"/>
      <c r="K651" s="188" t="n"/>
      <c r="L651" s="183" t="n"/>
      <c r="M651" s="187" t="n"/>
      <c r="N651" s="188" t="n"/>
      <c r="O651" s="188" t="n"/>
      <c r="P651" s="188" t="n"/>
      <c r="Q651" s="188" t="n"/>
      <c r="R651" s="188" t="n"/>
      <c r="S651" s="188" t="n"/>
      <c r="T651" s="189" t="n"/>
      <c r="U651" s="188" t="n"/>
      <c r="V651" s="188" t="n"/>
      <c r="W651" s="188" t="n"/>
      <c r="X651" s="188" t="n"/>
      <c r="Y651" s="188" t="n"/>
      <c r="Z651" s="188" t="n"/>
      <c r="AA651" s="188" t="n"/>
      <c r="AB651" s="188" t="n"/>
      <c r="AC651" s="188" t="n"/>
      <c r="AD651" s="188" t="n"/>
      <c r="AE651" s="188" t="n"/>
      <c r="AT651" s="184" t="inlineStr">
        <is>
          <t>VV</t>
        </is>
      </c>
      <c r="AU651" s="184" t="inlineStr">
        <is>
          <t>2</t>
        </is>
      </c>
      <c r="AV651" s="188" t="inlineStr">
        <is>
          <t>2</t>
        </is>
      </c>
      <c r="AW651" s="188" t="inlineStr">
        <is>
          <t>True</t>
        </is>
      </c>
      <c r="AX651" s="188" t="inlineStr">
        <is>
          <t>0</t>
        </is>
      </c>
      <c r="AY651" s="184" t="inlineStr">
        <is>
          <t>ROZPOCET</t>
        </is>
      </c>
    </row>
    <row r="652" customFormat="1" s="181">
      <c r="A652" s="181" t="n"/>
      <c r="B652" s="177" t="n"/>
      <c r="C652" s="181" t="n"/>
      <c r="D652" s="171" t="inlineStr">
        <is>
          <t>VV</t>
        </is>
      </c>
      <c r="E652" s="178" t="inlineStr"/>
      <c r="F652" s="179" t="inlineStr">
        <is>
          <t>nad střechou sýpky</t>
        </is>
      </c>
      <c r="G652" s="181" t="n"/>
      <c r="H652" s="178" t="inlineStr"/>
      <c r="I652" s="181" t="n"/>
      <c r="J652" s="181" t="n"/>
      <c r="K652" s="181" t="n"/>
      <c r="L652" s="177" t="n"/>
      <c r="M652" s="180" t="n"/>
      <c r="N652" s="181" t="n"/>
      <c r="O652" s="181" t="n"/>
      <c r="P652" s="181" t="n"/>
      <c r="Q652" s="181" t="n"/>
      <c r="R652" s="181" t="n"/>
      <c r="S652" s="181" t="n"/>
      <c r="T652" s="182" t="n"/>
      <c r="U652" s="181" t="n"/>
      <c r="V652" s="181" t="n"/>
      <c r="W652" s="181" t="n"/>
      <c r="X652" s="181" t="n"/>
      <c r="Y652" s="181" t="n"/>
      <c r="Z652" s="181" t="n"/>
      <c r="AA652" s="181" t="n"/>
      <c r="AB652" s="181" t="n"/>
      <c r="AC652" s="181" t="n"/>
      <c r="AD652" s="181" t="n"/>
      <c r="AE652" s="181" t="n"/>
      <c r="AT652" s="178" t="inlineStr">
        <is>
          <t>VV</t>
        </is>
      </c>
      <c r="AU652" s="178" t="inlineStr">
        <is>
          <t>2</t>
        </is>
      </c>
      <c r="AV652" s="181" t="inlineStr">
        <is>
          <t>1</t>
        </is>
      </c>
      <c r="AW652" s="181" t="inlineStr">
        <is>
          <t>True</t>
        </is>
      </c>
      <c r="AX652" s="181" t="inlineStr">
        <is>
          <t>0</t>
        </is>
      </c>
      <c r="AY652" s="178" t="inlineStr">
        <is>
          <t>ROZPOCET</t>
        </is>
      </c>
    </row>
    <row r="653" customFormat="1" s="188">
      <c r="A653" s="188" t="n"/>
      <c r="B653" s="183" t="n"/>
      <c r="C653" s="188" t="n"/>
      <c r="D653" s="171" t="inlineStr">
        <is>
          <t>VV</t>
        </is>
      </c>
      <c r="E653" s="184" t="inlineStr"/>
      <c r="F653" s="185" t="inlineStr">
        <is>
          <t>20,00</t>
        </is>
      </c>
      <c r="G653" s="188" t="n"/>
      <c r="H653" s="186" t="n">
        <v>20</v>
      </c>
      <c r="I653" s="188" t="n"/>
      <c r="J653" s="188" t="n"/>
      <c r="K653" s="188" t="n"/>
      <c r="L653" s="183" t="n"/>
      <c r="M653" s="187" t="n"/>
      <c r="N653" s="188" t="n"/>
      <c r="O653" s="188" t="n"/>
      <c r="P653" s="188" t="n"/>
      <c r="Q653" s="188" t="n"/>
      <c r="R653" s="188" t="n"/>
      <c r="S653" s="188" t="n"/>
      <c r="T653" s="189" t="n"/>
      <c r="U653" s="188" t="n"/>
      <c r="V653" s="188" t="n"/>
      <c r="W653" s="188" t="n"/>
      <c r="X653" s="188" t="n"/>
      <c r="Y653" s="188" t="n"/>
      <c r="Z653" s="188" t="n"/>
      <c r="AA653" s="188" t="n"/>
      <c r="AB653" s="188" t="n"/>
      <c r="AC653" s="188" t="n"/>
      <c r="AD653" s="188" t="n"/>
      <c r="AE653" s="188" t="n"/>
      <c r="AT653" s="184" t="inlineStr">
        <is>
          <t>VV</t>
        </is>
      </c>
      <c r="AU653" s="184" t="inlineStr">
        <is>
          <t>2</t>
        </is>
      </c>
      <c r="AV653" s="188" t="inlineStr">
        <is>
          <t>2</t>
        </is>
      </c>
      <c r="AW653" s="188" t="inlineStr">
        <is>
          <t>True</t>
        </is>
      </c>
      <c r="AX653" s="188" t="inlineStr">
        <is>
          <t>0</t>
        </is>
      </c>
      <c r="AY653" s="184" t="inlineStr">
        <is>
          <t>ROZPOCET</t>
        </is>
      </c>
    </row>
    <row r="654" customFormat="1" s="195">
      <c r="A654" s="195" t="n"/>
      <c r="B654" s="190" t="n"/>
      <c r="C654" s="195" t="n"/>
      <c r="D654" s="171" t="inlineStr">
        <is>
          <t>VV</t>
        </is>
      </c>
      <c r="E654" s="191" t="inlineStr"/>
      <c r="F654" s="192" t="inlineStr">
        <is>
          <t>Součet</t>
        </is>
      </c>
      <c r="G654" s="195" t="n"/>
      <c r="H654" s="193" t="n">
        <v>456.575</v>
      </c>
      <c r="I654" s="195" t="n"/>
      <c r="J654" s="195" t="n"/>
      <c r="K654" s="195" t="n"/>
      <c r="L654" s="190" t="n"/>
      <c r="M654" s="194" t="n"/>
      <c r="N654" s="195" t="n"/>
      <c r="O654" s="195" t="n"/>
      <c r="P654" s="195" t="n"/>
      <c r="Q654" s="195" t="n"/>
      <c r="R654" s="195" t="n"/>
      <c r="S654" s="195" t="n"/>
      <c r="T654" s="196" t="n"/>
      <c r="U654" s="195" t="n"/>
      <c r="V654" s="195" t="n"/>
      <c r="W654" s="195" t="n"/>
      <c r="X654" s="195" t="n"/>
      <c r="Y654" s="195" t="n"/>
      <c r="Z654" s="195" t="n"/>
      <c r="AA654" s="195" t="n"/>
      <c r="AB654" s="195" t="n"/>
      <c r="AC654" s="195" t="n"/>
      <c r="AD654" s="195" t="n"/>
      <c r="AE654" s="195" t="n"/>
      <c r="AT654" s="191" t="inlineStr">
        <is>
          <t>VV</t>
        </is>
      </c>
      <c r="AU654" s="191" t="inlineStr">
        <is>
          <t>2</t>
        </is>
      </c>
      <c r="AV654" s="195" t="inlineStr">
        <is>
          <t>4</t>
        </is>
      </c>
      <c r="AW654" s="195" t="inlineStr">
        <is>
          <t>True</t>
        </is>
      </c>
      <c r="AX654" s="195" t="inlineStr">
        <is>
          <t>1</t>
        </is>
      </c>
      <c r="AY654" s="191" t="inlineStr">
        <is>
          <t>ROZPOCET</t>
        </is>
      </c>
    </row>
    <row r="655" ht="24.15" customFormat="1" customHeight="1" s="174">
      <c r="A655" s="174" t="n"/>
      <c r="B655" s="158" t="n"/>
      <c r="C655" s="197" t="inlineStr">
        <is>
          <t>44</t>
        </is>
      </c>
      <c r="D655" s="197" t="inlineStr">
        <is>
          <t>M</t>
        </is>
      </c>
      <c r="E655" s="198" t="inlineStr">
        <is>
          <t>63152266</t>
        </is>
      </c>
      <c r="F655" s="199" t="inlineStr">
        <is>
          <t>deska tepelně izolační minerální kontaktních fasád podélné vlákno λ=0,034 tl 160mm</t>
        </is>
      </c>
      <c r="G655" s="200" t="inlineStr">
        <is>
          <t>m2</t>
        </is>
      </c>
      <c r="H655" s="201" t="n">
        <v>479.404</v>
      </c>
      <c r="I655" s="202" t="n"/>
      <c r="J655" s="202">
        <f>ROUND(I655*H655,2)</f>
        <v/>
      </c>
      <c r="K655" s="199" t="inlineStr">
        <is>
          <t>CS ÚRS 2026 02</t>
        </is>
      </c>
      <c r="L655" s="203" t="n"/>
      <c r="M655" s="204" t="inlineStr"/>
      <c r="N655" s="205" t="inlineStr">
        <is>
          <t>snížená</t>
        </is>
      </c>
      <c r="O655" s="167" t="n">
        <v>0</v>
      </c>
      <c r="P655" s="167">
        <f>O655*H655</f>
        <v/>
      </c>
      <c r="Q655" s="167" t="n">
        <v>0.025</v>
      </c>
      <c r="R655" s="167">
        <f>Q655*H655</f>
        <v/>
      </c>
      <c r="S655" s="167" t="n">
        <v>0</v>
      </c>
      <c r="T655" s="168">
        <f>S655*H655</f>
        <v/>
      </c>
      <c r="U655" s="174" t="n"/>
      <c r="V655" s="174" t="n"/>
      <c r="W655" s="174" t="n"/>
      <c r="X655" s="174" t="n"/>
      <c r="Y655" s="174" t="n"/>
      <c r="Z655" s="174" t="n"/>
      <c r="AA655" s="174" t="n"/>
      <c r="AB655" s="174" t="n"/>
      <c r="AC655" s="174" t="n"/>
      <c r="AD655" s="174" t="n"/>
      <c r="AE655" s="174" t="n"/>
      <c r="AR655" s="169" t="inlineStr">
        <is>
          <t>8</t>
        </is>
      </c>
      <c r="AT655" s="169" t="inlineStr">
        <is>
          <t>M</t>
        </is>
      </c>
      <c r="AU655" s="169" t="inlineStr">
        <is>
          <t>2</t>
        </is>
      </c>
      <c r="AY655" s="19" t="inlineStr">
        <is>
          <t>ROZPOCET</t>
        </is>
      </c>
      <c r="BE655" s="170">
        <f>IF(N655="základní",J655,0)</f>
        <v/>
      </c>
      <c r="BF655" s="170">
        <f>IF(N655="snížená",J655,0)</f>
        <v/>
      </c>
      <c r="BG655" s="170">
        <f>IF(N655="zákl. přenesená",J655,0)</f>
        <v/>
      </c>
      <c r="BH655" s="170">
        <f>IF(N655="sníž. přenesená",J655,0)</f>
        <v/>
      </c>
      <c r="BI655" s="170">
        <f>IF(N655="nulová",J655,0)</f>
        <v/>
      </c>
      <c r="BJ655" s="19" t="inlineStr">
        <is>
          <t>2</t>
        </is>
      </c>
      <c r="BK655" s="170">
        <f>ROUND(I655*H655,2)</f>
        <v/>
      </c>
      <c r="BL655" s="19" t="inlineStr">
        <is>
          <t>4</t>
        </is>
      </c>
      <c r="BM655" s="169" t="inlineStr">
        <is>
          <t>1578237316</t>
        </is>
      </c>
    </row>
    <row r="656" customFormat="1" s="174">
      <c r="A656" s="174" t="n"/>
      <c r="B656" s="48" t="n"/>
      <c r="C656" s="174" t="n"/>
      <c r="D656" s="171" t="inlineStr">
        <is>
          <t>PP</t>
        </is>
      </c>
      <c r="E656" s="174" t="n"/>
      <c r="F656" s="172" t="inlineStr">
        <is>
          <t>deska tepelně izolační minerální kontaktních fasád podélné vlákno λ=0,034 tl 160mm</t>
        </is>
      </c>
      <c r="G656" s="174" t="n"/>
      <c r="H656" s="174" t="n"/>
      <c r="I656" s="174" t="n"/>
      <c r="J656" s="174" t="n"/>
      <c r="K656" s="174" t="n"/>
      <c r="L656" s="48" t="n"/>
      <c r="M656" s="173" t="n"/>
      <c r="N656" s="174" t="n"/>
      <c r="O656" s="174" t="n"/>
      <c r="P656" s="174" t="n"/>
      <c r="Q656" s="174" t="n"/>
      <c r="R656" s="174" t="n"/>
      <c r="S656" s="174" t="n"/>
      <c r="T656" s="71" t="n"/>
      <c r="U656" s="174" t="n"/>
      <c r="V656" s="174" t="n"/>
      <c r="W656" s="174" t="n"/>
      <c r="X656" s="174" t="n"/>
      <c r="Y656" s="174" t="n"/>
      <c r="Z656" s="174" t="n"/>
      <c r="AA656" s="174" t="n"/>
      <c r="AB656" s="174" t="n"/>
      <c r="AC656" s="174" t="n"/>
      <c r="AD656" s="174" t="n"/>
      <c r="AE656" s="174" t="n"/>
      <c r="AT656" s="19" t="inlineStr">
        <is>
          <t>PP</t>
        </is>
      </c>
      <c r="AU656" s="19" t="inlineStr">
        <is>
          <t>2</t>
        </is>
      </c>
    </row>
    <row r="657" customFormat="1" s="188">
      <c r="A657" s="188" t="n"/>
      <c r="B657" s="183" t="n"/>
      <c r="C657" s="188" t="n"/>
      <c r="D657" s="171" t="inlineStr">
        <is>
          <t>VV</t>
        </is>
      </c>
      <c r="E657" s="188" t="n"/>
      <c r="F657" s="185" t="inlineStr">
        <is>
          <t>456,575*1,05 'Přepočtené koeficientem množství</t>
        </is>
      </c>
      <c r="G657" s="188" t="n"/>
      <c r="H657" s="186" t="n">
        <v>479.404</v>
      </c>
      <c r="I657" s="188" t="n"/>
      <c r="J657" s="188" t="n"/>
      <c r="K657" s="188" t="n"/>
      <c r="L657" s="183" t="n"/>
      <c r="M657" s="187" t="n"/>
      <c r="N657" s="188" t="n"/>
      <c r="O657" s="188" t="n"/>
      <c r="P657" s="188" t="n"/>
      <c r="Q657" s="188" t="n"/>
      <c r="R657" s="188" t="n"/>
      <c r="S657" s="188" t="n"/>
      <c r="T657" s="189" t="n"/>
      <c r="U657" s="188" t="n"/>
      <c r="V657" s="188" t="n"/>
      <c r="W657" s="188" t="n"/>
      <c r="X657" s="188" t="n"/>
      <c r="Y657" s="188" t="n"/>
      <c r="Z657" s="188" t="n"/>
      <c r="AA657" s="188" t="n"/>
      <c r="AB657" s="188" t="n"/>
      <c r="AC657" s="188" t="n"/>
      <c r="AD657" s="188" t="n"/>
      <c r="AE657" s="188" t="n"/>
      <c r="AT657" s="184" t="inlineStr">
        <is>
          <t>VV</t>
        </is>
      </c>
      <c r="AU657" s="184" t="inlineStr">
        <is>
          <t>2</t>
        </is>
      </c>
      <c r="AV657" s="188" t="inlineStr">
        <is>
          <t>2</t>
        </is>
      </c>
      <c r="AW657" s="188" t="inlineStr">
        <is>
          <t>False</t>
        </is>
      </c>
      <c r="AX657" s="188" t="inlineStr">
        <is>
          <t>1</t>
        </is>
      </c>
      <c r="AY657" s="184" t="inlineStr">
        <is>
          <t>ROZPOCET</t>
        </is>
      </c>
    </row>
    <row r="658" ht="37.8" customFormat="1" customHeight="1" s="174">
      <c r="A658" s="174" t="n"/>
      <c r="B658" s="158" t="n"/>
      <c r="C658" s="159" t="inlineStr">
        <is>
          <t>45</t>
        </is>
      </c>
      <c r="D658" s="159" t="inlineStr">
        <is>
          <t>K</t>
        </is>
      </c>
      <c r="E658" s="160" t="inlineStr">
        <is>
          <t>622251105</t>
        </is>
      </c>
      <c r="F658" s="161" t="inlineStr">
        <is>
          <t>Příplatek k cenám kontaktního zateplení vnějších stěn za zápustnou montáž a použití tepelněizolačních zátek z minerální vlny</t>
        </is>
      </c>
      <c r="G658" s="162" t="inlineStr">
        <is>
          <t>m2</t>
        </is>
      </c>
      <c r="H658" s="163" t="n">
        <v>456.575</v>
      </c>
      <c r="I658" s="164" t="n"/>
      <c r="J658" s="164">
        <f>ROUND(I658*H658,2)</f>
        <v/>
      </c>
      <c r="K658" s="161" t="inlineStr">
        <is>
          <t>CS ÚRS 2026 02</t>
        </is>
      </c>
      <c r="L658" s="48" t="n"/>
      <c r="M658" s="165" t="inlineStr"/>
      <c r="N658" s="166" t="inlineStr">
        <is>
          <t>snížená</t>
        </is>
      </c>
      <c r="O658" s="167" t="n">
        <v>0.044</v>
      </c>
      <c r="P658" s="167">
        <f>O658*H658</f>
        <v/>
      </c>
      <c r="Q658" s="167" t="n">
        <v>8.000000000000001e-05</v>
      </c>
      <c r="R658" s="167">
        <f>Q658*H658</f>
        <v/>
      </c>
      <c r="S658" s="167" t="n">
        <v>0</v>
      </c>
      <c r="T658" s="168">
        <f>S658*H658</f>
        <v/>
      </c>
      <c r="U658" s="174" t="n"/>
      <c r="V658" s="174" t="n"/>
      <c r="W658" s="174" t="n"/>
      <c r="X658" s="174" t="n"/>
      <c r="Y658" s="174" t="n"/>
      <c r="Z658" s="174" t="n"/>
      <c r="AA658" s="174" t="n"/>
      <c r="AB658" s="174" t="n"/>
      <c r="AC658" s="174" t="n"/>
      <c r="AD658" s="174" t="n"/>
      <c r="AE658" s="174" t="n"/>
      <c r="AR658" s="169" t="inlineStr">
        <is>
          <t>4</t>
        </is>
      </c>
      <c r="AT658" s="169" t="inlineStr">
        <is>
          <t>K</t>
        </is>
      </c>
      <c r="AU658" s="169" t="inlineStr">
        <is>
          <t>2</t>
        </is>
      </c>
      <c r="AY658" s="19" t="inlineStr">
        <is>
          <t>ROZPOCET</t>
        </is>
      </c>
      <c r="BE658" s="170">
        <f>IF(N658="základní",J658,0)</f>
        <v/>
      </c>
      <c r="BF658" s="170">
        <f>IF(N658="snížená",J658,0)</f>
        <v/>
      </c>
      <c r="BG658" s="170">
        <f>IF(N658="zákl. přenesená",J658,0)</f>
        <v/>
      </c>
      <c r="BH658" s="170">
        <f>IF(N658="sníž. přenesená",J658,0)</f>
        <v/>
      </c>
      <c r="BI658" s="170">
        <f>IF(N658="nulová",J658,0)</f>
        <v/>
      </c>
      <c r="BJ658" s="19" t="inlineStr">
        <is>
          <t>2</t>
        </is>
      </c>
      <c r="BK658" s="170">
        <f>ROUND(I658*H658,2)</f>
        <v/>
      </c>
      <c r="BL658" s="19" t="inlineStr">
        <is>
          <t>4</t>
        </is>
      </c>
      <c r="BM658" s="169" t="inlineStr">
        <is>
          <t>-2093668764</t>
        </is>
      </c>
    </row>
    <row r="659" customFormat="1" s="174">
      <c r="A659" s="174" t="n"/>
      <c r="B659" s="48" t="n"/>
      <c r="C659" s="174" t="n"/>
      <c r="D659" s="171" t="inlineStr">
        <is>
          <t>PP</t>
        </is>
      </c>
      <c r="E659" s="174" t="n"/>
      <c r="F659" s="172" t="inlineStr">
        <is>
          <t>Montáž kontaktního zateplení lepením a mechanickým kotvením Příplatek k cenám za zápustnou montáž kotev s použitím tepelněizolačních zátek na vnější stěny z minerální vlny</t>
        </is>
      </c>
      <c r="G659" s="174" t="n"/>
      <c r="H659" s="174" t="n"/>
      <c r="I659" s="174" t="n"/>
      <c r="J659" s="174" t="n"/>
      <c r="K659" s="174" t="n"/>
      <c r="L659" s="48" t="n"/>
      <c r="M659" s="173" t="n"/>
      <c r="N659" s="174" t="n"/>
      <c r="O659" s="174" t="n"/>
      <c r="P659" s="174" t="n"/>
      <c r="Q659" s="174" t="n"/>
      <c r="R659" s="174" t="n"/>
      <c r="S659" s="174" t="n"/>
      <c r="T659" s="71" t="n"/>
      <c r="U659" s="174" t="n"/>
      <c r="V659" s="174" t="n"/>
      <c r="W659" s="174" t="n"/>
      <c r="X659" s="174" t="n"/>
      <c r="Y659" s="174" t="n"/>
      <c r="Z659" s="174" t="n"/>
      <c r="AA659" s="174" t="n"/>
      <c r="AB659" s="174" t="n"/>
      <c r="AC659" s="174" t="n"/>
      <c r="AD659" s="174" t="n"/>
      <c r="AE659" s="174" t="n"/>
      <c r="AT659" s="19" t="inlineStr">
        <is>
          <t>PP</t>
        </is>
      </c>
      <c r="AU659" s="19" t="inlineStr">
        <is>
          <t>2</t>
        </is>
      </c>
    </row>
    <row r="660" customFormat="1" s="174">
      <c r="A660" s="174" t="n"/>
      <c r="B660" s="48" t="n"/>
      <c r="C660" s="174" t="n"/>
      <c r="D660" s="175" t="inlineStr">
        <is>
          <t>Online PSC</t>
        </is>
      </c>
      <c r="E660" s="174" t="n"/>
      <c r="F660" s="176" t="inlineStr">
        <is>
          <t>https://podminky.urs.cz/item/CS_URS_2026_02/622251105</t>
        </is>
      </c>
      <c r="G660" s="174" t="n"/>
      <c r="H660" s="174" t="n"/>
      <c r="I660" s="174" t="n"/>
      <c r="J660" s="174" t="n"/>
      <c r="K660" s="174" t="n"/>
      <c r="L660" s="48" t="n"/>
      <c r="M660" s="173" t="n"/>
      <c r="N660" s="174" t="n"/>
      <c r="O660" s="174" t="n"/>
      <c r="P660" s="174" t="n"/>
      <c r="Q660" s="174" t="n"/>
      <c r="R660" s="174" t="n"/>
      <c r="S660" s="174" t="n"/>
      <c r="T660" s="71" t="n"/>
      <c r="U660" s="174" t="n"/>
      <c r="V660" s="174" t="n"/>
      <c r="W660" s="174" t="n"/>
      <c r="X660" s="174" t="n"/>
      <c r="Y660" s="174" t="n"/>
      <c r="Z660" s="174" t="n"/>
      <c r="AA660" s="174" t="n"/>
      <c r="AB660" s="174" t="n"/>
      <c r="AC660" s="174" t="n"/>
      <c r="AD660" s="174" t="n"/>
      <c r="AE660" s="174" t="n"/>
      <c r="AT660" s="19" t="inlineStr">
        <is>
          <t>Online PSC</t>
        </is>
      </c>
      <c r="AU660" s="19" t="inlineStr">
        <is>
          <t>2</t>
        </is>
      </c>
    </row>
    <row r="661" ht="16.5" customFormat="1" customHeight="1" s="174">
      <c r="A661" s="174" t="n"/>
      <c r="B661" s="158" t="n"/>
      <c r="C661" s="159" t="inlineStr">
        <is>
          <t>46</t>
        </is>
      </c>
      <c r="D661" s="159" t="inlineStr">
        <is>
          <t>K</t>
        </is>
      </c>
      <c r="E661" s="160" t="inlineStr">
        <is>
          <t>622252002</t>
        </is>
      </c>
      <c r="F661" s="161" t="inlineStr">
        <is>
          <t>Montáž profilů kontaktního zateplení lepených</t>
        </is>
      </c>
      <c r="G661" s="162" t="inlineStr">
        <is>
          <t>m</t>
        </is>
      </c>
      <c r="H661" s="163" t="n">
        <v>551.566</v>
      </c>
      <c r="I661" s="164" t="n"/>
      <c r="J661" s="164">
        <f>ROUND(I661*H661,2)</f>
        <v/>
      </c>
      <c r="K661" s="161" t="inlineStr">
        <is>
          <t>CS ÚRS 2026 02</t>
        </is>
      </c>
      <c r="L661" s="48" t="n"/>
      <c r="M661" s="165" t="inlineStr"/>
      <c r="N661" s="166" t="inlineStr">
        <is>
          <t>snížená</t>
        </is>
      </c>
      <c r="O661" s="167" t="n">
        <v>0.14</v>
      </c>
      <c r="P661" s="167">
        <f>O661*H661</f>
        <v/>
      </c>
      <c r="Q661" s="167" t="n">
        <v>0</v>
      </c>
      <c r="R661" s="167">
        <f>Q661*H661</f>
        <v/>
      </c>
      <c r="S661" s="167" t="n">
        <v>0</v>
      </c>
      <c r="T661" s="168">
        <f>S661*H661</f>
        <v/>
      </c>
      <c r="U661" s="174" t="n"/>
      <c r="V661" s="174" t="n"/>
      <c r="W661" s="174" t="n"/>
      <c r="X661" s="174" t="n"/>
      <c r="Y661" s="174" t="n"/>
      <c r="Z661" s="174" t="n"/>
      <c r="AA661" s="174" t="n"/>
      <c r="AB661" s="174" t="n"/>
      <c r="AC661" s="174" t="n"/>
      <c r="AD661" s="174" t="n"/>
      <c r="AE661" s="174" t="n"/>
      <c r="AR661" s="169" t="inlineStr">
        <is>
          <t>4</t>
        </is>
      </c>
      <c r="AT661" s="169" t="inlineStr">
        <is>
          <t>K</t>
        </is>
      </c>
      <c r="AU661" s="169" t="inlineStr">
        <is>
          <t>2</t>
        </is>
      </c>
      <c r="AY661" s="19" t="inlineStr">
        <is>
          <t>ROZPOCET</t>
        </is>
      </c>
      <c r="BE661" s="170">
        <f>IF(N661="základní",J661,0)</f>
        <v/>
      </c>
      <c r="BF661" s="170">
        <f>IF(N661="snížená",J661,0)</f>
        <v/>
      </c>
      <c r="BG661" s="170">
        <f>IF(N661="zákl. přenesená",J661,0)</f>
        <v/>
      </c>
      <c r="BH661" s="170">
        <f>IF(N661="sníž. přenesená",J661,0)</f>
        <v/>
      </c>
      <c r="BI661" s="170">
        <f>IF(N661="nulová",J661,0)</f>
        <v/>
      </c>
      <c r="BJ661" s="19" t="inlineStr">
        <is>
          <t>2</t>
        </is>
      </c>
      <c r="BK661" s="170">
        <f>ROUND(I661*H661,2)</f>
        <v/>
      </c>
      <c r="BL661" s="19" t="inlineStr">
        <is>
          <t>4</t>
        </is>
      </c>
      <c r="BM661" s="169" t="inlineStr">
        <is>
          <t>1354785657</t>
        </is>
      </c>
    </row>
    <row r="662" customFormat="1" s="174">
      <c r="A662" s="174" t="n"/>
      <c r="B662" s="48" t="n"/>
      <c r="C662" s="174" t="n"/>
      <c r="D662" s="171" t="inlineStr">
        <is>
          <t>PP</t>
        </is>
      </c>
      <c r="E662" s="174" t="n"/>
      <c r="F662" s="172" t="inlineStr">
        <is>
          <t>Montáž profilů kontaktního zateplení ostatních stěnových, dilatačních apod. lepených do tmelu</t>
        </is>
      </c>
      <c r="G662" s="174" t="n"/>
      <c r="H662" s="174" t="n"/>
      <c r="I662" s="174" t="n"/>
      <c r="J662" s="174" t="n"/>
      <c r="K662" s="174" t="n"/>
      <c r="L662" s="48" t="n"/>
      <c r="M662" s="173" t="n"/>
      <c r="N662" s="174" t="n"/>
      <c r="O662" s="174" t="n"/>
      <c r="P662" s="174" t="n"/>
      <c r="Q662" s="174" t="n"/>
      <c r="R662" s="174" t="n"/>
      <c r="S662" s="174" t="n"/>
      <c r="T662" s="71" t="n"/>
      <c r="U662" s="174" t="n"/>
      <c r="V662" s="174" t="n"/>
      <c r="W662" s="174" t="n"/>
      <c r="X662" s="174" t="n"/>
      <c r="Y662" s="174" t="n"/>
      <c r="Z662" s="174" t="n"/>
      <c r="AA662" s="174" t="n"/>
      <c r="AB662" s="174" t="n"/>
      <c r="AC662" s="174" t="n"/>
      <c r="AD662" s="174" t="n"/>
      <c r="AE662" s="174" t="n"/>
      <c r="AT662" s="19" t="inlineStr">
        <is>
          <t>PP</t>
        </is>
      </c>
      <c r="AU662" s="19" t="inlineStr">
        <is>
          <t>2</t>
        </is>
      </c>
    </row>
    <row r="663" customFormat="1" s="174">
      <c r="A663" s="174" t="n"/>
      <c r="B663" s="48" t="n"/>
      <c r="C663" s="174" t="n"/>
      <c r="D663" s="175" t="inlineStr">
        <is>
          <t>Online PSC</t>
        </is>
      </c>
      <c r="E663" s="174" t="n"/>
      <c r="F663" s="176" t="inlineStr">
        <is>
          <t>https://podminky.urs.cz/item/CS_URS_2026_02/622252002</t>
        </is>
      </c>
      <c r="G663" s="174" t="n"/>
      <c r="H663" s="174" t="n"/>
      <c r="I663" s="174" t="n"/>
      <c r="J663" s="174" t="n"/>
      <c r="K663" s="174" t="n"/>
      <c r="L663" s="48" t="n"/>
      <c r="M663" s="173" t="n"/>
      <c r="N663" s="174" t="n"/>
      <c r="O663" s="174" t="n"/>
      <c r="P663" s="174" t="n"/>
      <c r="Q663" s="174" t="n"/>
      <c r="R663" s="174" t="n"/>
      <c r="S663" s="174" t="n"/>
      <c r="T663" s="71" t="n"/>
      <c r="U663" s="174" t="n"/>
      <c r="V663" s="174" t="n"/>
      <c r="W663" s="174" t="n"/>
      <c r="X663" s="174" t="n"/>
      <c r="Y663" s="174" t="n"/>
      <c r="Z663" s="174" t="n"/>
      <c r="AA663" s="174" t="n"/>
      <c r="AB663" s="174" t="n"/>
      <c r="AC663" s="174" t="n"/>
      <c r="AD663" s="174" t="n"/>
      <c r="AE663" s="174" t="n"/>
      <c r="AT663" s="19" t="inlineStr">
        <is>
          <t>Online PSC</t>
        </is>
      </c>
      <c r="AU663" s="19" t="inlineStr">
        <is>
          <t>2</t>
        </is>
      </c>
    </row>
    <row r="664" customFormat="1" s="181">
      <c r="A664" s="181" t="n"/>
      <c r="B664" s="177" t="n"/>
      <c r="C664" s="181" t="n"/>
      <c r="D664" s="171" t="inlineStr">
        <is>
          <t>VV</t>
        </is>
      </c>
      <c r="E664" s="178" t="inlineStr"/>
      <c r="F664" s="179" t="inlineStr">
        <is>
          <t>kolem oken</t>
        </is>
      </c>
      <c r="G664" s="181" t="n"/>
      <c r="H664" s="178" t="inlineStr"/>
      <c r="I664" s="181" t="n"/>
      <c r="J664" s="181" t="n"/>
      <c r="K664" s="181" t="n"/>
      <c r="L664" s="177" t="n"/>
      <c r="M664" s="180" t="n"/>
      <c r="N664" s="181" t="n"/>
      <c r="O664" s="181" t="n"/>
      <c r="P664" s="181" t="n"/>
      <c r="Q664" s="181" t="n"/>
      <c r="R664" s="181" t="n"/>
      <c r="S664" s="181" t="n"/>
      <c r="T664" s="182" t="n"/>
      <c r="U664" s="181" t="n"/>
      <c r="V664" s="181" t="n"/>
      <c r="W664" s="181" t="n"/>
      <c r="X664" s="181" t="n"/>
      <c r="Y664" s="181" t="n"/>
      <c r="Z664" s="181" t="n"/>
      <c r="AA664" s="181" t="n"/>
      <c r="AB664" s="181" t="n"/>
      <c r="AC664" s="181" t="n"/>
      <c r="AD664" s="181" t="n"/>
      <c r="AE664" s="181" t="n"/>
      <c r="AT664" s="178" t="inlineStr">
        <is>
          <t>VV</t>
        </is>
      </c>
      <c r="AU664" s="178" t="inlineStr">
        <is>
          <t>2</t>
        </is>
      </c>
      <c r="AV664" s="181" t="inlineStr">
        <is>
          <t>1</t>
        </is>
      </c>
      <c r="AW664" s="181" t="inlineStr">
        <is>
          <t>True</t>
        </is>
      </c>
      <c r="AX664" s="181" t="inlineStr">
        <is>
          <t>0</t>
        </is>
      </c>
      <c r="AY664" s="178" t="inlineStr">
        <is>
          <t>ROZPOCET</t>
        </is>
      </c>
    </row>
    <row r="665" customFormat="1" s="181">
      <c r="A665" s="181" t="n"/>
      <c r="B665" s="177" t="n"/>
      <c r="C665" s="181" t="n"/>
      <c r="D665" s="171" t="inlineStr">
        <is>
          <t>VV</t>
        </is>
      </c>
      <c r="E665" s="178" t="inlineStr"/>
      <c r="F665" s="179" t="inlineStr">
        <is>
          <t>APU</t>
        </is>
      </c>
      <c r="G665" s="181" t="n"/>
      <c r="H665" s="178" t="inlineStr"/>
      <c r="I665" s="181" t="n"/>
      <c r="J665" s="181" t="n"/>
      <c r="K665" s="181" t="n"/>
      <c r="L665" s="177" t="n"/>
      <c r="M665" s="180" t="n"/>
      <c r="N665" s="181" t="n"/>
      <c r="O665" s="181" t="n"/>
      <c r="P665" s="181" t="n"/>
      <c r="Q665" s="181" t="n"/>
      <c r="R665" s="181" t="n"/>
      <c r="S665" s="181" t="n"/>
      <c r="T665" s="182" t="n"/>
      <c r="U665" s="181" t="n"/>
      <c r="V665" s="181" t="n"/>
      <c r="W665" s="181" t="n"/>
      <c r="X665" s="181" t="n"/>
      <c r="Y665" s="181" t="n"/>
      <c r="Z665" s="181" t="n"/>
      <c r="AA665" s="181" t="n"/>
      <c r="AB665" s="181" t="n"/>
      <c r="AC665" s="181" t="n"/>
      <c r="AD665" s="181" t="n"/>
      <c r="AE665" s="181" t="n"/>
      <c r="AT665" s="178" t="inlineStr">
        <is>
          <t>VV</t>
        </is>
      </c>
      <c r="AU665" s="178" t="inlineStr">
        <is>
          <t>2</t>
        </is>
      </c>
      <c r="AV665" s="181" t="inlineStr">
        <is>
          <t>1</t>
        </is>
      </c>
      <c r="AW665" s="181" t="inlineStr">
        <is>
          <t>True</t>
        </is>
      </c>
      <c r="AX665" s="181" t="inlineStr">
        <is>
          <t>0</t>
        </is>
      </c>
      <c r="AY665" s="178" t="inlineStr">
        <is>
          <t>ROZPOCET</t>
        </is>
      </c>
    </row>
    <row r="666" customFormat="1" s="188">
      <c r="A666" s="188" t="n"/>
      <c r="B666" s="183" t="n"/>
      <c r="C666" s="188" t="n"/>
      <c r="D666" s="171" t="inlineStr">
        <is>
          <t>VV</t>
        </is>
      </c>
      <c r="E666" s="184" t="inlineStr"/>
      <c r="F666" s="185" t="inlineStr">
        <is>
          <t>(0,85+1,50)*2*6</t>
        </is>
      </c>
      <c r="G666" s="188" t="n"/>
      <c r="H666" s="186" t="n">
        <v>28.2</v>
      </c>
      <c r="I666" s="188" t="n"/>
      <c r="J666" s="188" t="n"/>
      <c r="K666" s="188" t="n"/>
      <c r="L666" s="183" t="n"/>
      <c r="M666" s="187" t="n"/>
      <c r="N666" s="188" t="n"/>
      <c r="O666" s="188" t="n"/>
      <c r="P666" s="188" t="n"/>
      <c r="Q666" s="188" t="n"/>
      <c r="R666" s="188" t="n"/>
      <c r="S666" s="188" t="n"/>
      <c r="T666" s="189" t="n"/>
      <c r="U666" s="188" t="n"/>
      <c r="V666" s="188" t="n"/>
      <c r="W666" s="188" t="n"/>
      <c r="X666" s="188" t="n"/>
      <c r="Y666" s="188" t="n"/>
      <c r="Z666" s="188" t="n"/>
      <c r="AA666" s="188" t="n"/>
      <c r="AB666" s="188" t="n"/>
      <c r="AC666" s="188" t="n"/>
      <c r="AD666" s="188" t="n"/>
      <c r="AE666" s="188" t="n"/>
      <c r="AT666" s="184" t="inlineStr">
        <is>
          <t>VV</t>
        </is>
      </c>
      <c r="AU666" s="184" t="inlineStr">
        <is>
          <t>2</t>
        </is>
      </c>
      <c r="AV666" s="188" t="inlineStr">
        <is>
          <t>2</t>
        </is>
      </c>
      <c r="AW666" s="188" t="inlineStr">
        <is>
          <t>True</t>
        </is>
      </c>
      <c r="AX666" s="188" t="inlineStr">
        <is>
          <t>0</t>
        </is>
      </c>
      <c r="AY666" s="184" t="inlineStr">
        <is>
          <t>ROZPOCET</t>
        </is>
      </c>
    </row>
    <row r="667" customFormat="1" s="188">
      <c r="A667" s="188" t="n"/>
      <c r="B667" s="183" t="n"/>
      <c r="C667" s="188" t="n"/>
      <c r="D667" s="171" t="inlineStr">
        <is>
          <t>VV</t>
        </is>
      </c>
      <c r="E667" s="184" t="inlineStr"/>
      <c r="F667" s="185" t="inlineStr">
        <is>
          <t>(0,85+1,60)*2*1</t>
        </is>
      </c>
      <c r="G667" s="188" t="n"/>
      <c r="H667" s="186" t="n">
        <v>4.9</v>
      </c>
      <c r="I667" s="188" t="n"/>
      <c r="J667" s="188" t="n"/>
      <c r="K667" s="188" t="n"/>
      <c r="L667" s="183" t="n"/>
      <c r="M667" s="187" t="n"/>
      <c r="N667" s="188" t="n"/>
      <c r="O667" s="188" t="n"/>
      <c r="P667" s="188" t="n"/>
      <c r="Q667" s="188" t="n"/>
      <c r="R667" s="188" t="n"/>
      <c r="S667" s="188" t="n"/>
      <c r="T667" s="189" t="n"/>
      <c r="U667" s="188" t="n"/>
      <c r="V667" s="188" t="n"/>
      <c r="W667" s="188" t="n"/>
      <c r="X667" s="188" t="n"/>
      <c r="Y667" s="188" t="n"/>
      <c r="Z667" s="188" t="n"/>
      <c r="AA667" s="188" t="n"/>
      <c r="AB667" s="188" t="n"/>
      <c r="AC667" s="188" t="n"/>
      <c r="AD667" s="188" t="n"/>
      <c r="AE667" s="188" t="n"/>
      <c r="AT667" s="184" t="inlineStr">
        <is>
          <t>VV</t>
        </is>
      </c>
      <c r="AU667" s="184" t="inlineStr">
        <is>
          <t>2</t>
        </is>
      </c>
      <c r="AV667" s="188" t="inlineStr">
        <is>
          <t>2</t>
        </is>
      </c>
      <c r="AW667" s="188" t="inlineStr">
        <is>
          <t>True</t>
        </is>
      </c>
      <c r="AX667" s="188" t="inlineStr">
        <is>
          <t>0</t>
        </is>
      </c>
      <c r="AY667" s="184" t="inlineStr">
        <is>
          <t>ROZPOCET</t>
        </is>
      </c>
    </row>
    <row r="668" customFormat="1" s="188">
      <c r="A668" s="188" t="n"/>
      <c r="B668" s="183" t="n"/>
      <c r="C668" s="188" t="n"/>
      <c r="D668" s="171" t="inlineStr">
        <is>
          <t>VV</t>
        </is>
      </c>
      <c r="E668" s="184" t="inlineStr"/>
      <c r="F668" s="185" t="inlineStr">
        <is>
          <t>(0,80+1,75)*2*3</t>
        </is>
      </c>
      <c r="G668" s="188" t="n"/>
      <c r="H668" s="186" t="n">
        <v>15.3</v>
      </c>
      <c r="I668" s="188" t="n"/>
      <c r="J668" s="188" t="n"/>
      <c r="K668" s="188" t="n"/>
      <c r="L668" s="183" t="n"/>
      <c r="M668" s="187" t="n"/>
      <c r="N668" s="188" t="n"/>
      <c r="O668" s="188" t="n"/>
      <c r="P668" s="188" t="n"/>
      <c r="Q668" s="188" t="n"/>
      <c r="R668" s="188" t="n"/>
      <c r="S668" s="188" t="n"/>
      <c r="T668" s="189" t="n"/>
      <c r="U668" s="188" t="n"/>
      <c r="V668" s="188" t="n"/>
      <c r="W668" s="188" t="n"/>
      <c r="X668" s="188" t="n"/>
      <c r="Y668" s="188" t="n"/>
      <c r="Z668" s="188" t="n"/>
      <c r="AA668" s="188" t="n"/>
      <c r="AB668" s="188" t="n"/>
      <c r="AC668" s="188" t="n"/>
      <c r="AD668" s="188" t="n"/>
      <c r="AE668" s="188" t="n"/>
      <c r="AT668" s="184" t="inlineStr">
        <is>
          <t>VV</t>
        </is>
      </c>
      <c r="AU668" s="184" t="inlineStr">
        <is>
          <t>2</t>
        </is>
      </c>
      <c r="AV668" s="188" t="inlineStr">
        <is>
          <t>2</t>
        </is>
      </c>
      <c r="AW668" s="188" t="inlineStr">
        <is>
          <t>True</t>
        </is>
      </c>
      <c r="AX668" s="188" t="inlineStr">
        <is>
          <t>0</t>
        </is>
      </c>
      <c r="AY668" s="184" t="inlineStr">
        <is>
          <t>ROZPOCET</t>
        </is>
      </c>
    </row>
    <row r="669" customFormat="1" s="188">
      <c r="A669" s="188" t="n"/>
      <c r="B669" s="183" t="n"/>
      <c r="C669" s="188" t="n"/>
      <c r="D669" s="171" t="inlineStr">
        <is>
          <t>VV</t>
        </is>
      </c>
      <c r="E669" s="184" t="inlineStr"/>
      <c r="F669" s="185" t="inlineStr">
        <is>
          <t>(0,85+1,75)*2*1</t>
        </is>
      </c>
      <c r="G669" s="188" t="n"/>
      <c r="H669" s="186" t="n">
        <v>5.2</v>
      </c>
      <c r="I669" s="188" t="n"/>
      <c r="J669" s="188" t="n"/>
      <c r="K669" s="188" t="n"/>
      <c r="L669" s="183" t="n"/>
      <c r="M669" s="187" t="n"/>
      <c r="N669" s="188" t="n"/>
      <c r="O669" s="188" t="n"/>
      <c r="P669" s="188" t="n"/>
      <c r="Q669" s="188" t="n"/>
      <c r="R669" s="188" t="n"/>
      <c r="S669" s="188" t="n"/>
      <c r="T669" s="189" t="n"/>
      <c r="U669" s="188" t="n"/>
      <c r="V669" s="188" t="n"/>
      <c r="W669" s="188" t="n"/>
      <c r="X669" s="188" t="n"/>
      <c r="Y669" s="188" t="n"/>
      <c r="Z669" s="188" t="n"/>
      <c r="AA669" s="188" t="n"/>
      <c r="AB669" s="188" t="n"/>
      <c r="AC669" s="188" t="n"/>
      <c r="AD669" s="188" t="n"/>
      <c r="AE669" s="188" t="n"/>
      <c r="AT669" s="184" t="inlineStr">
        <is>
          <t>VV</t>
        </is>
      </c>
      <c r="AU669" s="184" t="inlineStr">
        <is>
          <t>2</t>
        </is>
      </c>
      <c r="AV669" s="188" t="inlineStr">
        <is>
          <t>2</t>
        </is>
      </c>
      <c r="AW669" s="188" t="inlineStr">
        <is>
          <t>True</t>
        </is>
      </c>
      <c r="AX669" s="188" t="inlineStr">
        <is>
          <t>0</t>
        </is>
      </c>
      <c r="AY669" s="184" t="inlineStr">
        <is>
          <t>ROZPOCET</t>
        </is>
      </c>
    </row>
    <row r="670" customFormat="1" s="188">
      <c r="A670" s="188" t="n"/>
      <c r="B670" s="183" t="n"/>
      <c r="C670" s="188" t="n"/>
      <c r="D670" s="171" t="inlineStr">
        <is>
          <t>VV</t>
        </is>
      </c>
      <c r="E670" s="184" t="inlineStr"/>
      <c r="F670" s="185" t="inlineStr">
        <is>
          <t>(0,85+1,80)*2*20</t>
        </is>
      </c>
      <c r="G670" s="188" t="n"/>
      <c r="H670" s="186" t="n">
        <v>106</v>
      </c>
      <c r="I670" s="188" t="n"/>
      <c r="J670" s="188" t="n"/>
      <c r="K670" s="188" t="n"/>
      <c r="L670" s="183" t="n"/>
      <c r="M670" s="187" t="n"/>
      <c r="N670" s="188" t="n"/>
      <c r="O670" s="188" t="n"/>
      <c r="P670" s="188" t="n"/>
      <c r="Q670" s="188" t="n"/>
      <c r="R670" s="188" t="n"/>
      <c r="S670" s="188" t="n"/>
      <c r="T670" s="189" t="n"/>
      <c r="U670" s="188" t="n"/>
      <c r="V670" s="188" t="n"/>
      <c r="W670" s="188" t="n"/>
      <c r="X670" s="188" t="n"/>
      <c r="Y670" s="188" t="n"/>
      <c r="Z670" s="188" t="n"/>
      <c r="AA670" s="188" t="n"/>
      <c r="AB670" s="188" t="n"/>
      <c r="AC670" s="188" t="n"/>
      <c r="AD670" s="188" t="n"/>
      <c r="AE670" s="188" t="n"/>
      <c r="AT670" s="184" t="inlineStr">
        <is>
          <t>VV</t>
        </is>
      </c>
      <c r="AU670" s="184" t="inlineStr">
        <is>
          <t>2</t>
        </is>
      </c>
      <c r="AV670" s="188" t="inlineStr">
        <is>
          <t>2</t>
        </is>
      </c>
      <c r="AW670" s="188" t="inlineStr">
        <is>
          <t>True</t>
        </is>
      </c>
      <c r="AX670" s="188" t="inlineStr">
        <is>
          <t>0</t>
        </is>
      </c>
      <c r="AY670" s="184" t="inlineStr">
        <is>
          <t>ROZPOCET</t>
        </is>
      </c>
    </row>
    <row r="671" customFormat="1" s="188">
      <c r="A671" s="188" t="n"/>
      <c r="B671" s="183" t="n"/>
      <c r="C671" s="188" t="n"/>
      <c r="D671" s="171" t="inlineStr">
        <is>
          <t>VV</t>
        </is>
      </c>
      <c r="E671" s="184" t="inlineStr"/>
      <c r="F671" s="185" t="inlineStr">
        <is>
          <t>(0,85+1,50)*2*6</t>
        </is>
      </c>
      <c r="G671" s="188" t="n"/>
      <c r="H671" s="186" t="n">
        <v>28.2</v>
      </c>
      <c r="I671" s="188" t="n"/>
      <c r="J671" s="188" t="n"/>
      <c r="K671" s="188" t="n"/>
      <c r="L671" s="183" t="n"/>
      <c r="M671" s="187" t="n"/>
      <c r="N671" s="188" t="n"/>
      <c r="O671" s="188" t="n"/>
      <c r="P671" s="188" t="n"/>
      <c r="Q671" s="188" t="n"/>
      <c r="R671" s="188" t="n"/>
      <c r="S671" s="188" t="n"/>
      <c r="T671" s="189" t="n"/>
      <c r="U671" s="188" t="n"/>
      <c r="V671" s="188" t="n"/>
      <c r="W671" s="188" t="n"/>
      <c r="X671" s="188" t="n"/>
      <c r="Y671" s="188" t="n"/>
      <c r="Z671" s="188" t="n"/>
      <c r="AA671" s="188" t="n"/>
      <c r="AB671" s="188" t="n"/>
      <c r="AC671" s="188" t="n"/>
      <c r="AD671" s="188" t="n"/>
      <c r="AE671" s="188" t="n"/>
      <c r="AT671" s="184" t="inlineStr">
        <is>
          <t>VV</t>
        </is>
      </c>
      <c r="AU671" s="184" t="inlineStr">
        <is>
          <t>2</t>
        </is>
      </c>
      <c r="AV671" s="188" t="inlineStr">
        <is>
          <t>2</t>
        </is>
      </c>
      <c r="AW671" s="188" t="inlineStr">
        <is>
          <t>True</t>
        </is>
      </c>
      <c r="AX671" s="188" t="inlineStr">
        <is>
          <t>0</t>
        </is>
      </c>
      <c r="AY671" s="184" t="inlineStr">
        <is>
          <t>ROZPOCET</t>
        </is>
      </c>
    </row>
    <row r="672" customFormat="1" s="211">
      <c r="A672" s="211" t="n"/>
      <c r="B672" s="206" t="n"/>
      <c r="C672" s="211" t="n"/>
      <c r="D672" s="171" t="inlineStr">
        <is>
          <t>VV</t>
        </is>
      </c>
      <c r="E672" s="207" t="inlineStr"/>
      <c r="F672" s="208" t="inlineStr">
        <is>
          <t>Mezisoučet</t>
        </is>
      </c>
      <c r="G672" s="211" t="n"/>
      <c r="H672" s="209" t="n">
        <v>187.8</v>
      </c>
      <c r="I672" s="211" t="n"/>
      <c r="J672" s="211" t="n"/>
      <c r="K672" s="211" t="n"/>
      <c r="L672" s="206" t="n"/>
      <c r="M672" s="210" t="n"/>
      <c r="N672" s="211" t="n"/>
      <c r="O672" s="211" t="n"/>
      <c r="P672" s="211" t="n"/>
      <c r="Q672" s="211" t="n"/>
      <c r="R672" s="211" t="n"/>
      <c r="S672" s="211" t="n"/>
      <c r="T672" s="212" t="n"/>
      <c r="U672" s="211" t="n"/>
      <c r="V672" s="211" t="n"/>
      <c r="W672" s="211" t="n"/>
      <c r="X672" s="211" t="n"/>
      <c r="Y672" s="211" t="n"/>
      <c r="Z672" s="211" t="n"/>
      <c r="AA672" s="211" t="n"/>
      <c r="AB672" s="211" t="n"/>
      <c r="AC672" s="211" t="n"/>
      <c r="AD672" s="211" t="n"/>
      <c r="AE672" s="211" t="n"/>
      <c r="AT672" s="207" t="inlineStr">
        <is>
          <t>VV</t>
        </is>
      </c>
      <c r="AU672" s="207" t="inlineStr">
        <is>
          <t>2</t>
        </is>
      </c>
      <c r="AV672" s="211" t="inlineStr">
        <is>
          <t>3</t>
        </is>
      </c>
      <c r="AW672" s="211" t="inlineStr">
        <is>
          <t>True</t>
        </is>
      </c>
      <c r="AX672" s="211" t="inlineStr">
        <is>
          <t>0</t>
        </is>
      </c>
      <c r="AY672" s="207" t="inlineStr">
        <is>
          <t>ROZPOCET</t>
        </is>
      </c>
    </row>
    <row r="673" customFormat="1" s="181">
      <c r="A673" s="181" t="n"/>
      <c r="B673" s="177" t="n"/>
      <c r="C673" s="181" t="n"/>
      <c r="D673" s="171" t="inlineStr">
        <is>
          <t>VV</t>
        </is>
      </c>
      <c r="E673" s="178" t="inlineStr"/>
      <c r="F673" s="179" t="inlineStr">
        <is>
          <t>rohy</t>
        </is>
      </c>
      <c r="G673" s="181" t="n"/>
      <c r="H673" s="178" t="inlineStr"/>
      <c r="I673" s="181" t="n"/>
      <c r="J673" s="181" t="n"/>
      <c r="K673" s="181" t="n"/>
      <c r="L673" s="177" t="n"/>
      <c r="M673" s="180" t="n"/>
      <c r="N673" s="181" t="n"/>
      <c r="O673" s="181" t="n"/>
      <c r="P673" s="181" t="n"/>
      <c r="Q673" s="181" t="n"/>
      <c r="R673" s="181" t="n"/>
      <c r="S673" s="181" t="n"/>
      <c r="T673" s="182" t="n"/>
      <c r="U673" s="181" t="n"/>
      <c r="V673" s="181" t="n"/>
      <c r="W673" s="181" t="n"/>
      <c r="X673" s="181" t="n"/>
      <c r="Y673" s="181" t="n"/>
      <c r="Z673" s="181" t="n"/>
      <c r="AA673" s="181" t="n"/>
      <c r="AB673" s="181" t="n"/>
      <c r="AC673" s="181" t="n"/>
      <c r="AD673" s="181" t="n"/>
      <c r="AE673" s="181" t="n"/>
      <c r="AT673" s="178" t="inlineStr">
        <is>
          <t>VV</t>
        </is>
      </c>
      <c r="AU673" s="178" t="inlineStr">
        <is>
          <t>2</t>
        </is>
      </c>
      <c r="AV673" s="181" t="inlineStr">
        <is>
          <t>1</t>
        </is>
      </c>
      <c r="AW673" s="181" t="inlineStr">
        <is>
          <t>True</t>
        </is>
      </c>
      <c r="AX673" s="181" t="inlineStr">
        <is>
          <t>0</t>
        </is>
      </c>
      <c r="AY673" s="178" t="inlineStr">
        <is>
          <t>ROZPOCET</t>
        </is>
      </c>
    </row>
    <row r="674" customFormat="1" s="188">
      <c r="A674" s="188" t="n"/>
      <c r="B674" s="183" t="n"/>
      <c r="C674" s="188" t="n"/>
      <c r="D674" s="171" t="inlineStr">
        <is>
          <t>VV</t>
        </is>
      </c>
      <c r="E674" s="184" t="inlineStr"/>
      <c r="F674" s="185" t="inlineStr">
        <is>
          <t>187,80</t>
        </is>
      </c>
      <c r="G674" s="188" t="n"/>
      <c r="H674" s="186" t="n">
        <v>187.8</v>
      </c>
      <c r="I674" s="188" t="n"/>
      <c r="J674" s="188" t="n"/>
      <c r="K674" s="188" t="n"/>
      <c r="L674" s="183" t="n"/>
      <c r="M674" s="187" t="n"/>
      <c r="N674" s="188" t="n"/>
      <c r="O674" s="188" t="n"/>
      <c r="P674" s="188" t="n"/>
      <c r="Q674" s="188" t="n"/>
      <c r="R674" s="188" t="n"/>
      <c r="S674" s="188" t="n"/>
      <c r="T674" s="189" t="n"/>
      <c r="U674" s="188" t="n"/>
      <c r="V674" s="188" t="n"/>
      <c r="W674" s="188" t="n"/>
      <c r="X674" s="188" t="n"/>
      <c r="Y674" s="188" t="n"/>
      <c r="Z674" s="188" t="n"/>
      <c r="AA674" s="188" t="n"/>
      <c r="AB674" s="188" t="n"/>
      <c r="AC674" s="188" t="n"/>
      <c r="AD674" s="188" t="n"/>
      <c r="AE674" s="188" t="n"/>
      <c r="AT674" s="184" t="inlineStr">
        <is>
          <t>VV</t>
        </is>
      </c>
      <c r="AU674" s="184" t="inlineStr">
        <is>
          <t>2</t>
        </is>
      </c>
      <c r="AV674" s="188" t="inlineStr">
        <is>
          <t>2</t>
        </is>
      </c>
      <c r="AW674" s="188" t="inlineStr">
        <is>
          <t>True</t>
        </is>
      </c>
      <c r="AX674" s="188" t="inlineStr">
        <is>
          <t>0</t>
        </is>
      </c>
      <c r="AY674" s="184" t="inlineStr">
        <is>
          <t>ROZPOCET</t>
        </is>
      </c>
    </row>
    <row r="675" customFormat="1" s="181">
      <c r="A675" s="181" t="n"/>
      <c r="B675" s="177" t="n"/>
      <c r="C675" s="181" t="n"/>
      <c r="D675" s="171" t="inlineStr">
        <is>
          <t>VV</t>
        </is>
      </c>
      <c r="E675" s="178" t="inlineStr"/>
      <c r="F675" s="179" t="inlineStr">
        <is>
          <t>římsa</t>
        </is>
      </c>
      <c r="G675" s="181" t="n"/>
      <c r="H675" s="178" t="inlineStr"/>
      <c r="I675" s="181" t="n"/>
      <c r="J675" s="181" t="n"/>
      <c r="K675" s="181" t="n"/>
      <c r="L675" s="177" t="n"/>
      <c r="M675" s="180" t="n"/>
      <c r="N675" s="181" t="n"/>
      <c r="O675" s="181" t="n"/>
      <c r="P675" s="181" t="n"/>
      <c r="Q675" s="181" t="n"/>
      <c r="R675" s="181" t="n"/>
      <c r="S675" s="181" t="n"/>
      <c r="T675" s="182" t="n"/>
      <c r="U675" s="181" t="n"/>
      <c r="V675" s="181" t="n"/>
      <c r="W675" s="181" t="n"/>
      <c r="X675" s="181" t="n"/>
      <c r="Y675" s="181" t="n"/>
      <c r="Z675" s="181" t="n"/>
      <c r="AA675" s="181" t="n"/>
      <c r="AB675" s="181" t="n"/>
      <c r="AC675" s="181" t="n"/>
      <c r="AD675" s="181" t="n"/>
      <c r="AE675" s="181" t="n"/>
      <c r="AT675" s="178" t="inlineStr">
        <is>
          <t>VV</t>
        </is>
      </c>
      <c r="AU675" s="178" t="inlineStr">
        <is>
          <t>2</t>
        </is>
      </c>
      <c r="AV675" s="181" t="inlineStr">
        <is>
          <t>1</t>
        </is>
      </c>
      <c r="AW675" s="181" t="inlineStr">
        <is>
          <t>True</t>
        </is>
      </c>
      <c r="AX675" s="181" t="inlineStr">
        <is>
          <t>0</t>
        </is>
      </c>
      <c r="AY675" s="178" t="inlineStr">
        <is>
          <t>ROZPOCET</t>
        </is>
      </c>
    </row>
    <row r="676" customFormat="1" s="188">
      <c r="A676" s="188" t="n"/>
      <c r="B676" s="183" t="n"/>
      <c r="C676" s="188" t="n"/>
      <c r="D676" s="171" t="inlineStr">
        <is>
          <t>VV</t>
        </is>
      </c>
      <c r="E676" s="184" t="inlineStr"/>
      <c r="F676" s="185" t="inlineStr">
        <is>
          <t>(0,065+0,155+2,841+5,57+0,10+1,80+0,10+1,806+0,299+2,556+0,15+5,512+0,16)</t>
        </is>
      </c>
      <c r="G676" s="188" t="n"/>
      <c r="H676" s="186" t="n">
        <v>21.114</v>
      </c>
      <c r="I676" s="188" t="n"/>
      <c r="J676" s="188" t="n"/>
      <c r="K676" s="188" t="n"/>
      <c r="L676" s="183" t="n"/>
      <c r="M676" s="187" t="n"/>
      <c r="N676" s="188" t="n"/>
      <c r="O676" s="188" t="n"/>
      <c r="P676" s="188" t="n"/>
      <c r="Q676" s="188" t="n"/>
      <c r="R676" s="188" t="n"/>
      <c r="S676" s="188" t="n"/>
      <c r="T676" s="189" t="n"/>
      <c r="U676" s="188" t="n"/>
      <c r="V676" s="188" t="n"/>
      <c r="W676" s="188" t="n"/>
      <c r="X676" s="188" t="n"/>
      <c r="Y676" s="188" t="n"/>
      <c r="Z676" s="188" t="n"/>
      <c r="AA676" s="188" t="n"/>
      <c r="AB676" s="188" t="n"/>
      <c r="AC676" s="188" t="n"/>
      <c r="AD676" s="188" t="n"/>
      <c r="AE676" s="188" t="n"/>
      <c r="AT676" s="184" t="inlineStr">
        <is>
          <t>VV</t>
        </is>
      </c>
      <c r="AU676" s="184" t="inlineStr">
        <is>
          <t>2</t>
        </is>
      </c>
      <c r="AV676" s="188" t="inlineStr">
        <is>
          <t>2</t>
        </is>
      </c>
      <c r="AW676" s="188" t="inlineStr">
        <is>
          <t>True</t>
        </is>
      </c>
      <c r="AX676" s="188" t="inlineStr">
        <is>
          <t>0</t>
        </is>
      </c>
      <c r="AY676" s="184" t="inlineStr">
        <is>
          <t>ROZPOCET</t>
        </is>
      </c>
    </row>
    <row r="677" customFormat="1" s="188">
      <c r="A677" s="188" t="n"/>
      <c r="B677" s="183" t="n"/>
      <c r="C677" s="188" t="n"/>
      <c r="D677" s="171" t="inlineStr">
        <is>
          <t>VV</t>
        </is>
      </c>
      <c r="E677" s="184" t="inlineStr"/>
      <c r="F677" s="185" t="inlineStr">
        <is>
          <t>18,145+0,16*2+12,777+8,50</t>
        </is>
      </c>
      <c r="G677" s="188" t="n"/>
      <c r="H677" s="186" t="n">
        <v>39.742</v>
      </c>
      <c r="I677" s="188" t="n"/>
      <c r="J677" s="188" t="n"/>
      <c r="K677" s="188" t="n"/>
      <c r="L677" s="183" t="n"/>
      <c r="M677" s="187" t="n"/>
      <c r="N677" s="188" t="n"/>
      <c r="O677" s="188" t="n"/>
      <c r="P677" s="188" t="n"/>
      <c r="Q677" s="188" t="n"/>
      <c r="R677" s="188" t="n"/>
      <c r="S677" s="188" t="n"/>
      <c r="T677" s="189" t="n"/>
      <c r="U677" s="188" t="n"/>
      <c r="V677" s="188" t="n"/>
      <c r="W677" s="188" t="n"/>
      <c r="X677" s="188" t="n"/>
      <c r="Y677" s="188" t="n"/>
      <c r="Z677" s="188" t="n"/>
      <c r="AA677" s="188" t="n"/>
      <c r="AB677" s="188" t="n"/>
      <c r="AC677" s="188" t="n"/>
      <c r="AD677" s="188" t="n"/>
      <c r="AE677" s="188" t="n"/>
      <c r="AT677" s="184" t="inlineStr">
        <is>
          <t>VV</t>
        </is>
      </c>
      <c r="AU677" s="184" t="inlineStr">
        <is>
          <t>2</t>
        </is>
      </c>
      <c r="AV677" s="188" t="inlineStr">
        <is>
          <t>2</t>
        </is>
      </c>
      <c r="AW677" s="188" t="inlineStr">
        <is>
          <t>True</t>
        </is>
      </c>
      <c r="AX677" s="188" t="inlineStr">
        <is>
          <t>0</t>
        </is>
      </c>
      <c r="AY677" s="184" t="inlineStr">
        <is>
          <t>ROZPOCET</t>
        </is>
      </c>
    </row>
    <row r="678" customFormat="1" s="181">
      <c r="A678" s="181" t="n"/>
      <c r="B678" s="177" t="n"/>
      <c r="C678" s="181" t="n"/>
      <c r="D678" s="171" t="inlineStr">
        <is>
          <t>VV</t>
        </is>
      </c>
      <c r="E678" s="178" t="inlineStr"/>
      <c r="F678" s="179" t="inlineStr">
        <is>
          <t>rohy</t>
        </is>
      </c>
      <c r="G678" s="181" t="n"/>
      <c r="H678" s="178" t="inlineStr"/>
      <c r="I678" s="181" t="n"/>
      <c r="J678" s="181" t="n"/>
      <c r="K678" s="181" t="n"/>
      <c r="L678" s="177" t="n"/>
      <c r="M678" s="180" t="n"/>
      <c r="N678" s="181" t="n"/>
      <c r="O678" s="181" t="n"/>
      <c r="P678" s="181" t="n"/>
      <c r="Q678" s="181" t="n"/>
      <c r="R678" s="181" t="n"/>
      <c r="S678" s="181" t="n"/>
      <c r="T678" s="182" t="n"/>
      <c r="U678" s="181" t="n"/>
      <c r="V678" s="181" t="n"/>
      <c r="W678" s="181" t="n"/>
      <c r="X678" s="181" t="n"/>
      <c r="Y678" s="181" t="n"/>
      <c r="Z678" s="181" t="n"/>
      <c r="AA678" s="181" t="n"/>
      <c r="AB678" s="181" t="n"/>
      <c r="AC678" s="181" t="n"/>
      <c r="AD678" s="181" t="n"/>
      <c r="AE678" s="181" t="n"/>
      <c r="AT678" s="178" t="inlineStr">
        <is>
          <t>VV</t>
        </is>
      </c>
      <c r="AU678" s="178" t="inlineStr">
        <is>
          <t>2</t>
        </is>
      </c>
      <c r="AV678" s="181" t="inlineStr">
        <is>
          <t>1</t>
        </is>
      </c>
      <c r="AW678" s="181" t="inlineStr">
        <is>
          <t>True</t>
        </is>
      </c>
      <c r="AX678" s="181" t="inlineStr">
        <is>
          <t>0</t>
        </is>
      </c>
      <c r="AY678" s="178" t="inlineStr">
        <is>
          <t>ROZPOCET</t>
        </is>
      </c>
    </row>
    <row r="679" customFormat="1" s="188">
      <c r="A679" s="188" t="n"/>
      <c r="B679" s="183" t="n"/>
      <c r="C679" s="188" t="n"/>
      <c r="D679" s="171" t="inlineStr">
        <is>
          <t>VV</t>
        </is>
      </c>
      <c r="E679" s="184" t="inlineStr"/>
      <c r="F679" s="185" t="inlineStr">
        <is>
          <t>7,00*4</t>
        </is>
      </c>
      <c r="G679" s="188" t="n"/>
      <c r="H679" s="186" t="n">
        <v>28</v>
      </c>
      <c r="I679" s="188" t="n"/>
      <c r="J679" s="188" t="n"/>
      <c r="K679" s="188" t="n"/>
      <c r="L679" s="183" t="n"/>
      <c r="M679" s="187" t="n"/>
      <c r="N679" s="188" t="n"/>
      <c r="O679" s="188" t="n"/>
      <c r="P679" s="188" t="n"/>
      <c r="Q679" s="188" t="n"/>
      <c r="R679" s="188" t="n"/>
      <c r="S679" s="188" t="n"/>
      <c r="T679" s="189" t="n"/>
      <c r="U679" s="188" t="n"/>
      <c r="V679" s="188" t="n"/>
      <c r="W679" s="188" t="n"/>
      <c r="X679" s="188" t="n"/>
      <c r="Y679" s="188" t="n"/>
      <c r="Z679" s="188" t="n"/>
      <c r="AA679" s="188" t="n"/>
      <c r="AB679" s="188" t="n"/>
      <c r="AC679" s="188" t="n"/>
      <c r="AD679" s="188" t="n"/>
      <c r="AE679" s="188" t="n"/>
      <c r="AT679" s="184" t="inlineStr">
        <is>
          <t>VV</t>
        </is>
      </c>
      <c r="AU679" s="184" t="inlineStr">
        <is>
          <t>2</t>
        </is>
      </c>
      <c r="AV679" s="188" t="inlineStr">
        <is>
          <t>2</t>
        </is>
      </c>
      <c r="AW679" s="188" t="inlineStr">
        <is>
          <t>True</t>
        </is>
      </c>
      <c r="AX679" s="188" t="inlineStr">
        <is>
          <t>0</t>
        </is>
      </c>
      <c r="AY679" s="184" t="inlineStr">
        <is>
          <t>ROZPOCET</t>
        </is>
      </c>
    </row>
    <row r="680" customFormat="1" s="211">
      <c r="A680" s="211" t="n"/>
      <c r="B680" s="206" t="n"/>
      <c r="C680" s="211" t="n"/>
      <c r="D680" s="171" t="inlineStr">
        <is>
          <t>VV</t>
        </is>
      </c>
      <c r="E680" s="207" t="inlineStr"/>
      <c r="F680" s="208" t="inlineStr">
        <is>
          <t>Mezisoučet</t>
        </is>
      </c>
      <c r="G680" s="211" t="n"/>
      <c r="H680" s="209" t="n">
        <v>276.656</v>
      </c>
      <c r="I680" s="211" t="n"/>
      <c r="J680" s="211" t="n"/>
      <c r="K680" s="211" t="n"/>
      <c r="L680" s="206" t="n"/>
      <c r="M680" s="210" t="n"/>
      <c r="N680" s="211" t="n"/>
      <c r="O680" s="211" t="n"/>
      <c r="P680" s="211" t="n"/>
      <c r="Q680" s="211" t="n"/>
      <c r="R680" s="211" t="n"/>
      <c r="S680" s="211" t="n"/>
      <c r="T680" s="212" t="n"/>
      <c r="U680" s="211" t="n"/>
      <c r="V680" s="211" t="n"/>
      <c r="W680" s="211" t="n"/>
      <c r="X680" s="211" t="n"/>
      <c r="Y680" s="211" t="n"/>
      <c r="Z680" s="211" t="n"/>
      <c r="AA680" s="211" t="n"/>
      <c r="AB680" s="211" t="n"/>
      <c r="AC680" s="211" t="n"/>
      <c r="AD680" s="211" t="n"/>
      <c r="AE680" s="211" t="n"/>
      <c r="AT680" s="207" t="inlineStr">
        <is>
          <t>VV</t>
        </is>
      </c>
      <c r="AU680" s="207" t="inlineStr">
        <is>
          <t>2</t>
        </is>
      </c>
      <c r="AV680" s="211" t="inlineStr">
        <is>
          <t>3</t>
        </is>
      </c>
      <c r="AW680" s="211" t="inlineStr">
        <is>
          <t>True</t>
        </is>
      </c>
      <c r="AX680" s="211" t="inlineStr">
        <is>
          <t>0</t>
        </is>
      </c>
      <c r="AY680" s="207" t="inlineStr">
        <is>
          <t>ROZPOCET</t>
        </is>
      </c>
    </row>
    <row r="681" customFormat="1" s="181">
      <c r="A681" s="181" t="n"/>
      <c r="B681" s="177" t="n"/>
      <c r="C681" s="181" t="n"/>
      <c r="D681" s="171" t="inlineStr">
        <is>
          <t>VV</t>
        </is>
      </c>
      <c r="E681" s="178" t="inlineStr"/>
      <c r="F681" s="179" t="inlineStr">
        <is>
          <t>nadpraží</t>
        </is>
      </c>
      <c r="G681" s="181" t="n"/>
      <c r="H681" s="178" t="inlineStr"/>
      <c r="I681" s="181" t="n"/>
      <c r="J681" s="181" t="n"/>
      <c r="K681" s="181" t="n"/>
      <c r="L681" s="177" t="n"/>
      <c r="M681" s="180" t="n"/>
      <c r="N681" s="181" t="n"/>
      <c r="O681" s="181" t="n"/>
      <c r="P681" s="181" t="n"/>
      <c r="Q681" s="181" t="n"/>
      <c r="R681" s="181" t="n"/>
      <c r="S681" s="181" t="n"/>
      <c r="T681" s="182" t="n"/>
      <c r="U681" s="181" t="n"/>
      <c r="V681" s="181" t="n"/>
      <c r="W681" s="181" t="n"/>
      <c r="X681" s="181" t="n"/>
      <c r="Y681" s="181" t="n"/>
      <c r="Z681" s="181" t="n"/>
      <c r="AA681" s="181" t="n"/>
      <c r="AB681" s="181" t="n"/>
      <c r="AC681" s="181" t="n"/>
      <c r="AD681" s="181" t="n"/>
      <c r="AE681" s="181" t="n"/>
      <c r="AT681" s="178" t="inlineStr">
        <is>
          <t>VV</t>
        </is>
      </c>
      <c r="AU681" s="178" t="inlineStr">
        <is>
          <t>2</t>
        </is>
      </c>
      <c r="AV681" s="181" t="inlineStr">
        <is>
          <t>1</t>
        </is>
      </c>
      <c r="AW681" s="181" t="inlineStr">
        <is>
          <t>True</t>
        </is>
      </c>
      <c r="AX681" s="181" t="inlineStr">
        <is>
          <t>0</t>
        </is>
      </c>
      <c r="AY681" s="178" t="inlineStr">
        <is>
          <t>ROZPOCET</t>
        </is>
      </c>
    </row>
    <row r="682" customFormat="1" s="188">
      <c r="A682" s="188" t="n"/>
      <c r="B682" s="183" t="n"/>
      <c r="C682" s="188" t="n"/>
      <c r="D682" s="171" t="inlineStr">
        <is>
          <t>VV</t>
        </is>
      </c>
      <c r="E682" s="184" t="inlineStr"/>
      <c r="F682" s="185" t="inlineStr">
        <is>
          <t>0,85*34+0,80+2+1,38*2+1,35</t>
        </is>
      </c>
      <c r="G682" s="188" t="n"/>
      <c r="H682" s="186" t="n">
        <v>35.81</v>
      </c>
      <c r="I682" s="188" t="n"/>
      <c r="J682" s="188" t="n"/>
      <c r="K682" s="188" t="n"/>
      <c r="L682" s="183" t="n"/>
      <c r="M682" s="187" t="n"/>
      <c r="N682" s="188" t="n"/>
      <c r="O682" s="188" t="n"/>
      <c r="P682" s="188" t="n"/>
      <c r="Q682" s="188" t="n"/>
      <c r="R682" s="188" t="n"/>
      <c r="S682" s="188" t="n"/>
      <c r="T682" s="189" t="n"/>
      <c r="U682" s="188" t="n"/>
      <c r="V682" s="188" t="n"/>
      <c r="W682" s="188" t="n"/>
      <c r="X682" s="188" t="n"/>
      <c r="Y682" s="188" t="n"/>
      <c r="Z682" s="188" t="n"/>
      <c r="AA682" s="188" t="n"/>
      <c r="AB682" s="188" t="n"/>
      <c r="AC682" s="188" t="n"/>
      <c r="AD682" s="188" t="n"/>
      <c r="AE682" s="188" t="n"/>
      <c r="AT682" s="184" t="inlineStr">
        <is>
          <t>VV</t>
        </is>
      </c>
      <c r="AU682" s="184" t="inlineStr">
        <is>
          <t>2</t>
        </is>
      </c>
      <c r="AV682" s="188" t="inlineStr">
        <is>
          <t>2</t>
        </is>
      </c>
      <c r="AW682" s="188" t="inlineStr">
        <is>
          <t>True</t>
        </is>
      </c>
      <c r="AX682" s="188" t="inlineStr">
        <is>
          <t>0</t>
        </is>
      </c>
      <c r="AY682" s="184" t="inlineStr">
        <is>
          <t>ROZPOCET</t>
        </is>
      </c>
    </row>
    <row r="683" customFormat="1" s="211">
      <c r="A683" s="211" t="n"/>
      <c r="B683" s="206" t="n"/>
      <c r="C683" s="211" t="n"/>
      <c r="D683" s="171" t="inlineStr">
        <is>
          <t>VV</t>
        </is>
      </c>
      <c r="E683" s="207" t="inlineStr"/>
      <c r="F683" s="208" t="inlineStr">
        <is>
          <t>Mezisoučet</t>
        </is>
      </c>
      <c r="G683" s="211" t="n"/>
      <c r="H683" s="209" t="n">
        <v>35.81</v>
      </c>
      <c r="I683" s="211" t="n"/>
      <c r="J683" s="211" t="n"/>
      <c r="K683" s="211" t="n"/>
      <c r="L683" s="206" t="n"/>
      <c r="M683" s="210" t="n"/>
      <c r="N683" s="211" t="n"/>
      <c r="O683" s="211" t="n"/>
      <c r="P683" s="211" t="n"/>
      <c r="Q683" s="211" t="n"/>
      <c r="R683" s="211" t="n"/>
      <c r="S683" s="211" t="n"/>
      <c r="T683" s="212" t="n"/>
      <c r="U683" s="211" t="n"/>
      <c r="V683" s="211" t="n"/>
      <c r="W683" s="211" t="n"/>
      <c r="X683" s="211" t="n"/>
      <c r="Y683" s="211" t="n"/>
      <c r="Z683" s="211" t="n"/>
      <c r="AA683" s="211" t="n"/>
      <c r="AB683" s="211" t="n"/>
      <c r="AC683" s="211" t="n"/>
      <c r="AD683" s="211" t="n"/>
      <c r="AE683" s="211" t="n"/>
      <c r="AT683" s="207" t="inlineStr">
        <is>
          <t>VV</t>
        </is>
      </c>
      <c r="AU683" s="207" t="inlineStr">
        <is>
          <t>2</t>
        </is>
      </c>
      <c r="AV683" s="211" t="inlineStr">
        <is>
          <t>3</t>
        </is>
      </c>
      <c r="AW683" s="211" t="inlineStr">
        <is>
          <t>True</t>
        </is>
      </c>
      <c r="AX683" s="211" t="inlineStr">
        <is>
          <t>0</t>
        </is>
      </c>
      <c r="AY683" s="207" t="inlineStr">
        <is>
          <t>ROZPOCET</t>
        </is>
      </c>
    </row>
    <row r="684" customFormat="1" s="181">
      <c r="A684" s="181" t="n"/>
      <c r="B684" s="177" t="n"/>
      <c r="C684" s="181" t="n"/>
      <c r="D684" s="171" t="inlineStr">
        <is>
          <t>VV</t>
        </is>
      </c>
      <c r="E684" s="178" t="inlineStr"/>
      <c r="F684" s="179" t="inlineStr">
        <is>
          <t>parapet</t>
        </is>
      </c>
      <c r="G684" s="181" t="n"/>
      <c r="H684" s="178" t="inlineStr"/>
      <c r="I684" s="181" t="n"/>
      <c r="J684" s="181" t="n"/>
      <c r="K684" s="181" t="n"/>
      <c r="L684" s="177" t="n"/>
      <c r="M684" s="180" t="n"/>
      <c r="N684" s="181" t="n"/>
      <c r="O684" s="181" t="n"/>
      <c r="P684" s="181" t="n"/>
      <c r="Q684" s="181" t="n"/>
      <c r="R684" s="181" t="n"/>
      <c r="S684" s="181" t="n"/>
      <c r="T684" s="182" t="n"/>
      <c r="U684" s="181" t="n"/>
      <c r="V684" s="181" t="n"/>
      <c r="W684" s="181" t="n"/>
      <c r="X684" s="181" t="n"/>
      <c r="Y684" s="181" t="n"/>
      <c r="Z684" s="181" t="n"/>
      <c r="AA684" s="181" t="n"/>
      <c r="AB684" s="181" t="n"/>
      <c r="AC684" s="181" t="n"/>
      <c r="AD684" s="181" t="n"/>
      <c r="AE684" s="181" t="n"/>
      <c r="AT684" s="178" t="inlineStr">
        <is>
          <t>VV</t>
        </is>
      </c>
      <c r="AU684" s="178" t="inlineStr">
        <is>
          <t>2</t>
        </is>
      </c>
      <c r="AV684" s="181" t="inlineStr">
        <is>
          <t>1</t>
        </is>
      </c>
      <c r="AW684" s="181" t="inlineStr">
        <is>
          <t>True</t>
        </is>
      </c>
      <c r="AX684" s="181" t="inlineStr">
        <is>
          <t>0</t>
        </is>
      </c>
      <c r="AY684" s="178" t="inlineStr">
        <is>
          <t>ROZPOCET</t>
        </is>
      </c>
    </row>
    <row r="685" customFormat="1" s="188">
      <c r="A685" s="188" t="n"/>
      <c r="B685" s="183" t="n"/>
      <c r="C685" s="188" t="n"/>
      <c r="D685" s="171" t="inlineStr">
        <is>
          <t>VV</t>
        </is>
      </c>
      <c r="E685" s="184" t="inlineStr"/>
      <c r="F685" s="185" t="inlineStr">
        <is>
          <t>0,85*34+0,80</t>
        </is>
      </c>
      <c r="G685" s="188" t="n"/>
      <c r="H685" s="186" t="n">
        <v>29.7</v>
      </c>
      <c r="I685" s="188" t="n"/>
      <c r="J685" s="188" t="n"/>
      <c r="K685" s="188" t="n"/>
      <c r="L685" s="183" t="n"/>
      <c r="M685" s="187" t="n"/>
      <c r="N685" s="188" t="n"/>
      <c r="O685" s="188" t="n"/>
      <c r="P685" s="188" t="n"/>
      <c r="Q685" s="188" t="n"/>
      <c r="R685" s="188" t="n"/>
      <c r="S685" s="188" t="n"/>
      <c r="T685" s="189" t="n"/>
      <c r="U685" s="188" t="n"/>
      <c r="V685" s="188" t="n"/>
      <c r="W685" s="188" t="n"/>
      <c r="X685" s="188" t="n"/>
      <c r="Y685" s="188" t="n"/>
      <c r="Z685" s="188" t="n"/>
      <c r="AA685" s="188" t="n"/>
      <c r="AB685" s="188" t="n"/>
      <c r="AC685" s="188" t="n"/>
      <c r="AD685" s="188" t="n"/>
      <c r="AE685" s="188" t="n"/>
      <c r="AT685" s="184" t="inlineStr">
        <is>
          <t>VV</t>
        </is>
      </c>
      <c r="AU685" s="184" t="inlineStr">
        <is>
          <t>2</t>
        </is>
      </c>
      <c r="AV685" s="188" t="inlineStr">
        <is>
          <t>2</t>
        </is>
      </c>
      <c r="AW685" s="188" t="inlineStr">
        <is>
          <t>True</t>
        </is>
      </c>
      <c r="AX685" s="188" t="inlineStr">
        <is>
          <t>0</t>
        </is>
      </c>
      <c r="AY685" s="184" t="inlineStr">
        <is>
          <t>ROZPOCET</t>
        </is>
      </c>
    </row>
    <row r="686" customFormat="1" s="211">
      <c r="A686" s="211" t="n"/>
      <c r="B686" s="206" t="n"/>
      <c r="C686" s="211" t="n"/>
      <c r="D686" s="171" t="inlineStr">
        <is>
          <t>VV</t>
        </is>
      </c>
      <c r="E686" s="207" t="inlineStr"/>
      <c r="F686" s="208" t="inlineStr">
        <is>
          <t>Mezisoučet</t>
        </is>
      </c>
      <c r="G686" s="211" t="n"/>
      <c r="H686" s="209" t="n">
        <v>29.7</v>
      </c>
      <c r="I686" s="211" t="n"/>
      <c r="J686" s="211" t="n"/>
      <c r="K686" s="211" t="n"/>
      <c r="L686" s="206" t="n"/>
      <c r="M686" s="210" t="n"/>
      <c r="N686" s="211" t="n"/>
      <c r="O686" s="211" t="n"/>
      <c r="P686" s="211" t="n"/>
      <c r="Q686" s="211" t="n"/>
      <c r="R686" s="211" t="n"/>
      <c r="S686" s="211" t="n"/>
      <c r="T686" s="212" t="n"/>
      <c r="U686" s="211" t="n"/>
      <c r="V686" s="211" t="n"/>
      <c r="W686" s="211" t="n"/>
      <c r="X686" s="211" t="n"/>
      <c r="Y686" s="211" t="n"/>
      <c r="Z686" s="211" t="n"/>
      <c r="AA686" s="211" t="n"/>
      <c r="AB686" s="211" t="n"/>
      <c r="AC686" s="211" t="n"/>
      <c r="AD686" s="211" t="n"/>
      <c r="AE686" s="211" t="n"/>
      <c r="AT686" s="207" t="inlineStr">
        <is>
          <t>VV</t>
        </is>
      </c>
      <c r="AU686" s="207" t="inlineStr">
        <is>
          <t>2</t>
        </is>
      </c>
      <c r="AV686" s="211" t="inlineStr">
        <is>
          <t>3</t>
        </is>
      </c>
      <c r="AW686" s="211" t="inlineStr">
        <is>
          <t>True</t>
        </is>
      </c>
      <c r="AX686" s="211" t="inlineStr">
        <is>
          <t>0</t>
        </is>
      </c>
      <c r="AY686" s="207" t="inlineStr">
        <is>
          <t>ROZPOCET</t>
        </is>
      </c>
    </row>
    <row r="687" customFormat="1" s="181">
      <c r="A687" s="181" t="n"/>
      <c r="B687" s="177" t="n"/>
      <c r="C687" s="181" t="n"/>
      <c r="D687" s="171" t="inlineStr">
        <is>
          <t>VV</t>
        </is>
      </c>
      <c r="E687" s="178" t="inlineStr"/>
      <c r="F687" s="179" t="inlineStr">
        <is>
          <t>dilatace - ukončení</t>
        </is>
      </c>
      <c r="G687" s="181" t="n"/>
      <c r="H687" s="178" t="inlineStr"/>
      <c r="I687" s="181" t="n"/>
      <c r="J687" s="181" t="n"/>
      <c r="K687" s="181" t="n"/>
      <c r="L687" s="177" t="n"/>
      <c r="M687" s="180" t="n"/>
      <c r="N687" s="181" t="n"/>
      <c r="O687" s="181" t="n"/>
      <c r="P687" s="181" t="n"/>
      <c r="Q687" s="181" t="n"/>
      <c r="R687" s="181" t="n"/>
      <c r="S687" s="181" t="n"/>
      <c r="T687" s="182" t="n"/>
      <c r="U687" s="181" t="n"/>
      <c r="V687" s="181" t="n"/>
      <c r="W687" s="181" t="n"/>
      <c r="X687" s="181" t="n"/>
      <c r="Y687" s="181" t="n"/>
      <c r="Z687" s="181" t="n"/>
      <c r="AA687" s="181" t="n"/>
      <c r="AB687" s="181" t="n"/>
      <c r="AC687" s="181" t="n"/>
      <c r="AD687" s="181" t="n"/>
      <c r="AE687" s="181" t="n"/>
      <c r="AT687" s="178" t="inlineStr">
        <is>
          <t>VV</t>
        </is>
      </c>
      <c r="AU687" s="178" t="inlineStr">
        <is>
          <t>2</t>
        </is>
      </c>
      <c r="AV687" s="181" t="inlineStr">
        <is>
          <t>1</t>
        </is>
      </c>
      <c r="AW687" s="181" t="inlineStr">
        <is>
          <t>True</t>
        </is>
      </c>
      <c r="AX687" s="181" t="inlineStr">
        <is>
          <t>0</t>
        </is>
      </c>
      <c r="AY687" s="178" t="inlineStr">
        <is>
          <t>ROZPOCET</t>
        </is>
      </c>
    </row>
    <row r="688" customFormat="1" s="188">
      <c r="A688" s="188" t="n"/>
      <c r="B688" s="183" t="n"/>
      <c r="C688" s="188" t="n"/>
      <c r="D688" s="171" t="inlineStr">
        <is>
          <t>VV</t>
        </is>
      </c>
      <c r="E688" s="184" t="inlineStr"/>
      <c r="F688" s="185" t="inlineStr">
        <is>
          <t>7,20*3</t>
        </is>
      </c>
      <c r="G688" s="188" t="n"/>
      <c r="H688" s="186" t="n">
        <v>21.6</v>
      </c>
      <c r="I688" s="188" t="n"/>
      <c r="J688" s="188" t="n"/>
      <c r="K688" s="188" t="n"/>
      <c r="L688" s="183" t="n"/>
      <c r="M688" s="187" t="n"/>
      <c r="N688" s="188" t="n"/>
      <c r="O688" s="188" t="n"/>
      <c r="P688" s="188" t="n"/>
      <c r="Q688" s="188" t="n"/>
      <c r="R688" s="188" t="n"/>
      <c r="S688" s="188" t="n"/>
      <c r="T688" s="189" t="n"/>
      <c r="U688" s="188" t="n"/>
      <c r="V688" s="188" t="n"/>
      <c r="W688" s="188" t="n"/>
      <c r="X688" s="188" t="n"/>
      <c r="Y688" s="188" t="n"/>
      <c r="Z688" s="188" t="n"/>
      <c r="AA688" s="188" t="n"/>
      <c r="AB688" s="188" t="n"/>
      <c r="AC688" s="188" t="n"/>
      <c r="AD688" s="188" t="n"/>
      <c r="AE688" s="188" t="n"/>
      <c r="AT688" s="184" t="inlineStr">
        <is>
          <t>VV</t>
        </is>
      </c>
      <c r="AU688" s="184" t="inlineStr">
        <is>
          <t>2</t>
        </is>
      </c>
      <c r="AV688" s="188" t="inlineStr">
        <is>
          <t>2</t>
        </is>
      </c>
      <c r="AW688" s="188" t="inlineStr">
        <is>
          <t>True</t>
        </is>
      </c>
      <c r="AX688" s="188" t="inlineStr">
        <is>
          <t>0</t>
        </is>
      </c>
      <c r="AY688" s="184" t="inlineStr">
        <is>
          <t>ROZPOCET</t>
        </is>
      </c>
    </row>
    <row r="689" customFormat="1" s="211">
      <c r="A689" s="211" t="n"/>
      <c r="B689" s="206" t="n"/>
      <c r="C689" s="211" t="n"/>
      <c r="D689" s="171" t="inlineStr">
        <is>
          <t>VV</t>
        </is>
      </c>
      <c r="E689" s="207" t="inlineStr"/>
      <c r="F689" s="208" t="inlineStr">
        <is>
          <t>Mezisoučet</t>
        </is>
      </c>
      <c r="G689" s="211" t="n"/>
      <c r="H689" s="209" t="n">
        <v>21.6</v>
      </c>
      <c r="I689" s="211" t="n"/>
      <c r="J689" s="211" t="n"/>
      <c r="K689" s="211" t="n"/>
      <c r="L689" s="206" t="n"/>
      <c r="M689" s="210" t="n"/>
      <c r="N689" s="211" t="n"/>
      <c r="O689" s="211" t="n"/>
      <c r="P689" s="211" t="n"/>
      <c r="Q689" s="211" t="n"/>
      <c r="R689" s="211" t="n"/>
      <c r="S689" s="211" t="n"/>
      <c r="T689" s="212" t="n"/>
      <c r="U689" s="211" t="n"/>
      <c r="V689" s="211" t="n"/>
      <c r="W689" s="211" t="n"/>
      <c r="X689" s="211" t="n"/>
      <c r="Y689" s="211" t="n"/>
      <c r="Z689" s="211" t="n"/>
      <c r="AA689" s="211" t="n"/>
      <c r="AB689" s="211" t="n"/>
      <c r="AC689" s="211" t="n"/>
      <c r="AD689" s="211" t="n"/>
      <c r="AE689" s="211" t="n"/>
      <c r="AT689" s="207" t="inlineStr">
        <is>
          <t>VV</t>
        </is>
      </c>
      <c r="AU689" s="207" t="inlineStr">
        <is>
          <t>2</t>
        </is>
      </c>
      <c r="AV689" s="211" t="inlineStr">
        <is>
          <t>3</t>
        </is>
      </c>
      <c r="AW689" s="211" t="inlineStr">
        <is>
          <t>True</t>
        </is>
      </c>
      <c r="AX689" s="211" t="inlineStr">
        <is>
          <t>0</t>
        </is>
      </c>
      <c r="AY689" s="207" t="inlineStr">
        <is>
          <t>ROZPOCET</t>
        </is>
      </c>
    </row>
    <row r="690" customFormat="1" s="195">
      <c r="A690" s="195" t="n"/>
      <c r="B690" s="190" t="n"/>
      <c r="C690" s="195" t="n"/>
      <c r="D690" s="171" t="inlineStr">
        <is>
          <t>VV</t>
        </is>
      </c>
      <c r="E690" s="191" t="inlineStr"/>
      <c r="F690" s="192" t="inlineStr">
        <is>
          <t>Součet</t>
        </is>
      </c>
      <c r="G690" s="195" t="n"/>
      <c r="H690" s="193" t="n">
        <v>551.566</v>
      </c>
      <c r="I690" s="195" t="n"/>
      <c r="J690" s="195" t="n"/>
      <c r="K690" s="195" t="n"/>
      <c r="L690" s="190" t="n"/>
      <c r="M690" s="194" t="n"/>
      <c r="N690" s="195" t="n"/>
      <c r="O690" s="195" t="n"/>
      <c r="P690" s="195" t="n"/>
      <c r="Q690" s="195" t="n"/>
      <c r="R690" s="195" t="n"/>
      <c r="S690" s="195" t="n"/>
      <c r="T690" s="196" t="n"/>
      <c r="U690" s="195" t="n"/>
      <c r="V690" s="195" t="n"/>
      <c r="W690" s="195" t="n"/>
      <c r="X690" s="195" t="n"/>
      <c r="Y690" s="195" t="n"/>
      <c r="Z690" s="195" t="n"/>
      <c r="AA690" s="195" t="n"/>
      <c r="AB690" s="195" t="n"/>
      <c r="AC690" s="195" t="n"/>
      <c r="AD690" s="195" t="n"/>
      <c r="AE690" s="195" t="n"/>
      <c r="AT690" s="191" t="inlineStr">
        <is>
          <t>VV</t>
        </is>
      </c>
      <c r="AU690" s="191" t="inlineStr">
        <is>
          <t>2</t>
        </is>
      </c>
      <c r="AV690" s="195" t="inlineStr">
        <is>
          <t>4</t>
        </is>
      </c>
      <c r="AW690" s="195" t="inlineStr">
        <is>
          <t>True</t>
        </is>
      </c>
      <c r="AX690" s="195" t="inlineStr">
        <is>
          <t>1</t>
        </is>
      </c>
      <c r="AY690" s="191" t="inlineStr">
        <is>
          <t>ROZPOCET</t>
        </is>
      </c>
    </row>
    <row r="691" ht="21.75" customFormat="1" customHeight="1" s="174">
      <c r="A691" s="174" t="n"/>
      <c r="B691" s="158" t="n"/>
      <c r="C691" s="197" t="inlineStr">
        <is>
          <t>47</t>
        </is>
      </c>
      <c r="D691" s="197" t="inlineStr">
        <is>
          <t>M</t>
        </is>
      </c>
      <c r="E691" s="198" t="inlineStr">
        <is>
          <t>63127464</t>
        </is>
      </c>
      <c r="F691" s="199" t="inlineStr">
        <is>
          <t>profil rohový Al s výztužnou tkaninou š 100/100mm</t>
        </is>
      </c>
      <c r="G691" s="200" t="inlineStr">
        <is>
          <t>m</t>
        </is>
      </c>
      <c r="H691" s="201" t="n">
        <v>304.7</v>
      </c>
      <c r="I691" s="202" t="n"/>
      <c r="J691" s="202">
        <f>ROUND(I691*H691,2)</f>
        <v/>
      </c>
      <c r="K691" s="199" t="inlineStr">
        <is>
          <t>CS ÚRS 2026 02</t>
        </is>
      </c>
      <c r="L691" s="203" t="n"/>
      <c r="M691" s="204" t="inlineStr"/>
      <c r="N691" s="205" t="inlineStr">
        <is>
          <t>snížená</t>
        </is>
      </c>
      <c r="O691" s="167" t="n">
        <v>0</v>
      </c>
      <c r="P691" s="167">
        <f>O691*H691</f>
        <v/>
      </c>
      <c r="Q691" s="167" t="n">
        <v>0.0001</v>
      </c>
      <c r="R691" s="167">
        <f>Q691*H691</f>
        <v/>
      </c>
      <c r="S691" s="167" t="n">
        <v>0</v>
      </c>
      <c r="T691" s="168">
        <f>S691*H691</f>
        <v/>
      </c>
      <c r="U691" s="174" t="n"/>
      <c r="V691" s="174" t="n"/>
      <c r="W691" s="174" t="n"/>
      <c r="X691" s="174" t="n"/>
      <c r="Y691" s="174" t="n"/>
      <c r="Z691" s="174" t="n"/>
      <c r="AA691" s="174" t="n"/>
      <c r="AB691" s="174" t="n"/>
      <c r="AC691" s="174" t="n"/>
      <c r="AD691" s="174" t="n"/>
      <c r="AE691" s="174" t="n"/>
      <c r="AR691" s="169" t="inlineStr">
        <is>
          <t>8</t>
        </is>
      </c>
      <c r="AT691" s="169" t="inlineStr">
        <is>
          <t>M</t>
        </is>
      </c>
      <c r="AU691" s="169" t="inlineStr">
        <is>
          <t>2</t>
        </is>
      </c>
      <c r="AY691" s="19" t="inlineStr">
        <is>
          <t>ROZPOCET</t>
        </is>
      </c>
      <c r="BE691" s="170">
        <f>IF(N691="základní",J691,0)</f>
        <v/>
      </c>
      <c r="BF691" s="170">
        <f>IF(N691="snížená",J691,0)</f>
        <v/>
      </c>
      <c r="BG691" s="170">
        <f>IF(N691="zákl. přenesená",J691,0)</f>
        <v/>
      </c>
      <c r="BH691" s="170">
        <f>IF(N691="sníž. přenesená",J691,0)</f>
        <v/>
      </c>
      <c r="BI691" s="170">
        <f>IF(N691="nulová",J691,0)</f>
        <v/>
      </c>
      <c r="BJ691" s="19" t="inlineStr">
        <is>
          <t>2</t>
        </is>
      </c>
      <c r="BK691" s="170">
        <f>ROUND(I691*H691,2)</f>
        <v/>
      </c>
      <c r="BL691" s="19" t="inlineStr">
        <is>
          <t>4</t>
        </is>
      </c>
      <c r="BM691" s="169" t="inlineStr">
        <is>
          <t>-481986111</t>
        </is>
      </c>
    </row>
    <row r="692" customFormat="1" s="174">
      <c r="A692" s="174" t="n"/>
      <c r="B692" s="48" t="n"/>
      <c r="C692" s="174" t="n"/>
      <c r="D692" s="171" t="inlineStr">
        <is>
          <t>PP</t>
        </is>
      </c>
      <c r="E692" s="174" t="n"/>
      <c r="F692" s="172" t="inlineStr">
        <is>
          <t>profil rohový Al s výztužnou tkaninou š 100/100mm</t>
        </is>
      </c>
      <c r="G692" s="174" t="n"/>
      <c r="H692" s="174" t="n"/>
      <c r="I692" s="174" t="n"/>
      <c r="J692" s="174" t="n"/>
      <c r="K692" s="174" t="n"/>
      <c r="L692" s="48" t="n"/>
      <c r="M692" s="173" t="n"/>
      <c r="N692" s="174" t="n"/>
      <c r="O692" s="174" t="n"/>
      <c r="P692" s="174" t="n"/>
      <c r="Q692" s="174" t="n"/>
      <c r="R692" s="174" t="n"/>
      <c r="S692" s="174" t="n"/>
      <c r="T692" s="71" t="n"/>
      <c r="U692" s="174" t="n"/>
      <c r="V692" s="174" t="n"/>
      <c r="W692" s="174" t="n"/>
      <c r="X692" s="174" t="n"/>
      <c r="Y692" s="174" t="n"/>
      <c r="Z692" s="174" t="n"/>
      <c r="AA692" s="174" t="n"/>
      <c r="AB692" s="174" t="n"/>
      <c r="AC692" s="174" t="n"/>
      <c r="AD692" s="174" t="n"/>
      <c r="AE692" s="174" t="n"/>
      <c r="AT692" s="19" t="inlineStr">
        <is>
          <t>PP</t>
        </is>
      </c>
      <c r="AU692" s="19" t="inlineStr">
        <is>
          <t>2</t>
        </is>
      </c>
    </row>
    <row r="693" customFormat="1" s="188">
      <c r="A693" s="188" t="n"/>
      <c r="B693" s="183" t="n"/>
      <c r="C693" s="188" t="n"/>
      <c r="D693" s="171" t="inlineStr">
        <is>
          <t>VV</t>
        </is>
      </c>
      <c r="E693" s="188" t="n"/>
      <c r="F693" s="185" t="inlineStr">
        <is>
          <t>277*1,1 'Přepočtené koeficientem množství</t>
        </is>
      </c>
      <c r="G693" s="188" t="n"/>
      <c r="H693" s="186" t="n">
        <v>304.7</v>
      </c>
      <c r="I693" s="188" t="n"/>
      <c r="J693" s="188" t="n"/>
      <c r="K693" s="188" t="n"/>
      <c r="L693" s="183" t="n"/>
      <c r="M693" s="187" t="n"/>
      <c r="N693" s="188" t="n"/>
      <c r="O693" s="188" t="n"/>
      <c r="P693" s="188" t="n"/>
      <c r="Q693" s="188" t="n"/>
      <c r="R693" s="188" t="n"/>
      <c r="S693" s="188" t="n"/>
      <c r="T693" s="189" t="n"/>
      <c r="U693" s="188" t="n"/>
      <c r="V693" s="188" t="n"/>
      <c r="W693" s="188" t="n"/>
      <c r="X693" s="188" t="n"/>
      <c r="Y693" s="188" t="n"/>
      <c r="Z693" s="188" t="n"/>
      <c r="AA693" s="188" t="n"/>
      <c r="AB693" s="188" t="n"/>
      <c r="AC693" s="188" t="n"/>
      <c r="AD693" s="188" t="n"/>
      <c r="AE693" s="188" t="n"/>
      <c r="AT693" s="184" t="inlineStr">
        <is>
          <t>VV</t>
        </is>
      </c>
      <c r="AU693" s="184" t="inlineStr">
        <is>
          <t>2</t>
        </is>
      </c>
      <c r="AV693" s="188" t="inlineStr">
        <is>
          <t>2</t>
        </is>
      </c>
      <c r="AW693" s="188" t="inlineStr">
        <is>
          <t>False</t>
        </is>
      </c>
      <c r="AX693" s="188" t="inlineStr">
        <is>
          <t>1</t>
        </is>
      </c>
      <c r="AY693" s="184" t="inlineStr">
        <is>
          <t>ROZPOCET</t>
        </is>
      </c>
    </row>
    <row r="694" ht="24.15" customFormat="1" customHeight="1" s="174">
      <c r="A694" s="174" t="n"/>
      <c r="B694" s="158" t="n"/>
      <c r="C694" s="197" t="inlineStr">
        <is>
          <t>48</t>
        </is>
      </c>
      <c r="D694" s="197" t="inlineStr">
        <is>
          <t>M</t>
        </is>
      </c>
      <c r="E694" s="198" t="inlineStr">
        <is>
          <t>59051476</t>
        </is>
      </c>
      <c r="F694" s="199" t="inlineStr">
        <is>
          <t>profil napojovací okenní PVC s výztužnou tkaninou 9mm</t>
        </is>
      </c>
      <c r="G694" s="200" t="inlineStr">
        <is>
          <t>m</t>
        </is>
      </c>
      <c r="H694" s="201" t="n">
        <v>206.8</v>
      </c>
      <c r="I694" s="202" t="n"/>
      <c r="J694" s="202">
        <f>ROUND(I694*H694,2)</f>
        <v/>
      </c>
      <c r="K694" s="199" t="inlineStr">
        <is>
          <t>CS ÚRS 2026 02</t>
        </is>
      </c>
      <c r="L694" s="203" t="n"/>
      <c r="M694" s="204" t="inlineStr"/>
      <c r="N694" s="205" t="inlineStr">
        <is>
          <t>snížená</t>
        </is>
      </c>
      <c r="O694" s="167" t="n">
        <v>0</v>
      </c>
      <c r="P694" s="167">
        <f>O694*H694</f>
        <v/>
      </c>
      <c r="Q694" s="167" t="n">
        <v>4e-05</v>
      </c>
      <c r="R694" s="167">
        <f>Q694*H694</f>
        <v/>
      </c>
      <c r="S694" s="167" t="n">
        <v>0</v>
      </c>
      <c r="T694" s="168">
        <f>S694*H694</f>
        <v/>
      </c>
      <c r="U694" s="174" t="n"/>
      <c r="V694" s="174" t="n"/>
      <c r="W694" s="174" t="n"/>
      <c r="X694" s="174" t="n"/>
      <c r="Y694" s="174" t="n"/>
      <c r="Z694" s="174" t="n"/>
      <c r="AA694" s="174" t="n"/>
      <c r="AB694" s="174" t="n"/>
      <c r="AC694" s="174" t="n"/>
      <c r="AD694" s="174" t="n"/>
      <c r="AE694" s="174" t="n"/>
      <c r="AR694" s="169" t="inlineStr">
        <is>
          <t>8</t>
        </is>
      </c>
      <c r="AT694" s="169" t="inlineStr">
        <is>
          <t>M</t>
        </is>
      </c>
      <c r="AU694" s="169" t="inlineStr">
        <is>
          <t>2</t>
        </is>
      </c>
      <c r="AY694" s="19" t="inlineStr">
        <is>
          <t>ROZPOCET</t>
        </is>
      </c>
      <c r="BE694" s="170">
        <f>IF(N694="základní",J694,0)</f>
        <v/>
      </c>
      <c r="BF694" s="170">
        <f>IF(N694="snížená",J694,0)</f>
        <v/>
      </c>
      <c r="BG694" s="170">
        <f>IF(N694="zákl. přenesená",J694,0)</f>
        <v/>
      </c>
      <c r="BH694" s="170">
        <f>IF(N694="sníž. přenesená",J694,0)</f>
        <v/>
      </c>
      <c r="BI694" s="170">
        <f>IF(N694="nulová",J694,0)</f>
        <v/>
      </c>
      <c r="BJ694" s="19" t="inlineStr">
        <is>
          <t>2</t>
        </is>
      </c>
      <c r="BK694" s="170">
        <f>ROUND(I694*H694,2)</f>
        <v/>
      </c>
      <c r="BL694" s="19" t="inlineStr">
        <is>
          <t>4</t>
        </is>
      </c>
      <c r="BM694" s="169" t="inlineStr">
        <is>
          <t>-1485275748</t>
        </is>
      </c>
    </row>
    <row r="695" customFormat="1" s="174">
      <c r="A695" s="174" t="n"/>
      <c r="B695" s="48" t="n"/>
      <c r="C695" s="174" t="n"/>
      <c r="D695" s="171" t="inlineStr">
        <is>
          <t>PP</t>
        </is>
      </c>
      <c r="E695" s="174" t="n"/>
      <c r="F695" s="172" t="inlineStr">
        <is>
          <t>profil napojovací okenní PVC s výztužnou tkaninou 9mm</t>
        </is>
      </c>
      <c r="G695" s="174" t="n"/>
      <c r="H695" s="174" t="n"/>
      <c r="I695" s="174" t="n"/>
      <c r="J695" s="174" t="n"/>
      <c r="K695" s="174" t="n"/>
      <c r="L695" s="48" t="n"/>
      <c r="M695" s="173" t="n"/>
      <c r="N695" s="174" t="n"/>
      <c r="O695" s="174" t="n"/>
      <c r="P695" s="174" t="n"/>
      <c r="Q695" s="174" t="n"/>
      <c r="R695" s="174" t="n"/>
      <c r="S695" s="174" t="n"/>
      <c r="T695" s="71" t="n"/>
      <c r="U695" s="174" t="n"/>
      <c r="V695" s="174" t="n"/>
      <c r="W695" s="174" t="n"/>
      <c r="X695" s="174" t="n"/>
      <c r="Y695" s="174" t="n"/>
      <c r="Z695" s="174" t="n"/>
      <c r="AA695" s="174" t="n"/>
      <c r="AB695" s="174" t="n"/>
      <c r="AC695" s="174" t="n"/>
      <c r="AD695" s="174" t="n"/>
      <c r="AE695" s="174" t="n"/>
      <c r="AT695" s="19" t="inlineStr">
        <is>
          <t>PP</t>
        </is>
      </c>
      <c r="AU695" s="19" t="inlineStr">
        <is>
          <t>2</t>
        </is>
      </c>
    </row>
    <row r="696" customFormat="1" s="188">
      <c r="A696" s="188" t="n"/>
      <c r="B696" s="183" t="n"/>
      <c r="C696" s="188" t="n"/>
      <c r="D696" s="171" t="inlineStr">
        <is>
          <t>VV</t>
        </is>
      </c>
      <c r="E696" s="188" t="n"/>
      <c r="F696" s="185" t="inlineStr">
        <is>
          <t>188*1,1 'Přepočtené koeficientem množství</t>
        </is>
      </c>
      <c r="G696" s="188" t="n"/>
      <c r="H696" s="186" t="n">
        <v>206.8</v>
      </c>
      <c r="I696" s="188" t="n"/>
      <c r="J696" s="188" t="n"/>
      <c r="K696" s="188" t="n"/>
      <c r="L696" s="183" t="n"/>
      <c r="M696" s="187" t="n"/>
      <c r="N696" s="188" t="n"/>
      <c r="O696" s="188" t="n"/>
      <c r="P696" s="188" t="n"/>
      <c r="Q696" s="188" t="n"/>
      <c r="R696" s="188" t="n"/>
      <c r="S696" s="188" t="n"/>
      <c r="T696" s="189" t="n"/>
      <c r="U696" s="188" t="n"/>
      <c r="V696" s="188" t="n"/>
      <c r="W696" s="188" t="n"/>
      <c r="X696" s="188" t="n"/>
      <c r="Y696" s="188" t="n"/>
      <c r="Z696" s="188" t="n"/>
      <c r="AA696" s="188" t="n"/>
      <c r="AB696" s="188" t="n"/>
      <c r="AC696" s="188" t="n"/>
      <c r="AD696" s="188" t="n"/>
      <c r="AE696" s="188" t="n"/>
      <c r="AT696" s="184" t="inlineStr">
        <is>
          <t>VV</t>
        </is>
      </c>
      <c r="AU696" s="184" t="inlineStr">
        <is>
          <t>2</t>
        </is>
      </c>
      <c r="AV696" s="188" t="inlineStr">
        <is>
          <t>2</t>
        </is>
      </c>
      <c r="AW696" s="188" t="inlineStr">
        <is>
          <t>False</t>
        </is>
      </c>
      <c r="AX696" s="188" t="inlineStr">
        <is>
          <t>1</t>
        </is>
      </c>
      <c r="AY696" s="184" t="inlineStr">
        <is>
          <t>ROZPOCET</t>
        </is>
      </c>
    </row>
    <row r="697" ht="24.15" customFormat="1" customHeight="1" s="174">
      <c r="A697" s="174" t="n"/>
      <c r="B697" s="158" t="n"/>
      <c r="C697" s="197" t="inlineStr">
        <is>
          <t>49</t>
        </is>
      </c>
      <c r="D697" s="197" t="inlineStr">
        <is>
          <t>M</t>
        </is>
      </c>
      <c r="E697" s="198" t="inlineStr">
        <is>
          <t>59051510</t>
        </is>
      </c>
      <c r="F697" s="199" t="inlineStr">
        <is>
          <t>profil napojovací nadokenní PVC s okapnicí s výztužnou tkaninou</t>
        </is>
      </c>
      <c r="G697" s="200" t="inlineStr">
        <is>
          <t>m</t>
        </is>
      </c>
      <c r="H697" s="201" t="n">
        <v>39.6</v>
      </c>
      <c r="I697" s="202" t="n"/>
      <c r="J697" s="202">
        <f>ROUND(I697*H697,2)</f>
        <v/>
      </c>
      <c r="K697" s="199" t="inlineStr">
        <is>
          <t>CS ÚRS 2026 02</t>
        </is>
      </c>
      <c r="L697" s="203" t="n"/>
      <c r="M697" s="204" t="inlineStr"/>
      <c r="N697" s="205" t="inlineStr">
        <is>
          <t>snížená</t>
        </is>
      </c>
      <c r="O697" s="167" t="n">
        <v>0</v>
      </c>
      <c r="P697" s="167">
        <f>O697*H697</f>
        <v/>
      </c>
      <c r="Q697" s="167" t="n">
        <v>0.0003</v>
      </c>
      <c r="R697" s="167">
        <f>Q697*H697</f>
        <v/>
      </c>
      <c r="S697" s="167" t="n">
        <v>0</v>
      </c>
      <c r="T697" s="168">
        <f>S697*H697</f>
        <v/>
      </c>
      <c r="U697" s="174" t="n"/>
      <c r="V697" s="174" t="n"/>
      <c r="W697" s="174" t="n"/>
      <c r="X697" s="174" t="n"/>
      <c r="Y697" s="174" t="n"/>
      <c r="Z697" s="174" t="n"/>
      <c r="AA697" s="174" t="n"/>
      <c r="AB697" s="174" t="n"/>
      <c r="AC697" s="174" t="n"/>
      <c r="AD697" s="174" t="n"/>
      <c r="AE697" s="174" t="n"/>
      <c r="AR697" s="169" t="inlineStr">
        <is>
          <t>8</t>
        </is>
      </c>
      <c r="AT697" s="169" t="inlineStr">
        <is>
          <t>M</t>
        </is>
      </c>
      <c r="AU697" s="169" t="inlineStr">
        <is>
          <t>2</t>
        </is>
      </c>
      <c r="AY697" s="19" t="inlineStr">
        <is>
          <t>ROZPOCET</t>
        </is>
      </c>
      <c r="BE697" s="170">
        <f>IF(N697="základní",J697,0)</f>
        <v/>
      </c>
      <c r="BF697" s="170">
        <f>IF(N697="snížená",J697,0)</f>
        <v/>
      </c>
      <c r="BG697" s="170">
        <f>IF(N697="zákl. přenesená",J697,0)</f>
        <v/>
      </c>
      <c r="BH697" s="170">
        <f>IF(N697="sníž. přenesená",J697,0)</f>
        <v/>
      </c>
      <c r="BI697" s="170">
        <f>IF(N697="nulová",J697,0)</f>
        <v/>
      </c>
      <c r="BJ697" s="19" t="inlineStr">
        <is>
          <t>2</t>
        </is>
      </c>
      <c r="BK697" s="170">
        <f>ROUND(I697*H697,2)</f>
        <v/>
      </c>
      <c r="BL697" s="19" t="inlineStr">
        <is>
          <t>4</t>
        </is>
      </c>
      <c r="BM697" s="169" t="inlineStr">
        <is>
          <t>571634946</t>
        </is>
      </c>
    </row>
    <row r="698" customFormat="1" s="174">
      <c r="A698" s="174" t="n"/>
      <c r="B698" s="48" t="n"/>
      <c r="C698" s="174" t="n"/>
      <c r="D698" s="171" t="inlineStr">
        <is>
          <t>PP</t>
        </is>
      </c>
      <c r="E698" s="174" t="n"/>
      <c r="F698" s="172" t="inlineStr">
        <is>
          <t>profil napojovací nadokenní PVC s okapnicí s výztužnou tkaninou</t>
        </is>
      </c>
      <c r="G698" s="174" t="n"/>
      <c r="H698" s="174" t="n"/>
      <c r="I698" s="174" t="n"/>
      <c r="J698" s="174" t="n"/>
      <c r="K698" s="174" t="n"/>
      <c r="L698" s="48" t="n"/>
      <c r="M698" s="173" t="n"/>
      <c r="N698" s="174" t="n"/>
      <c r="O698" s="174" t="n"/>
      <c r="P698" s="174" t="n"/>
      <c r="Q698" s="174" t="n"/>
      <c r="R698" s="174" t="n"/>
      <c r="S698" s="174" t="n"/>
      <c r="T698" s="71" t="n"/>
      <c r="U698" s="174" t="n"/>
      <c r="V698" s="174" t="n"/>
      <c r="W698" s="174" t="n"/>
      <c r="X698" s="174" t="n"/>
      <c r="Y698" s="174" t="n"/>
      <c r="Z698" s="174" t="n"/>
      <c r="AA698" s="174" t="n"/>
      <c r="AB698" s="174" t="n"/>
      <c r="AC698" s="174" t="n"/>
      <c r="AD698" s="174" t="n"/>
      <c r="AE698" s="174" t="n"/>
      <c r="AT698" s="19" t="inlineStr">
        <is>
          <t>PP</t>
        </is>
      </c>
      <c r="AU698" s="19" t="inlineStr">
        <is>
          <t>2</t>
        </is>
      </c>
    </row>
    <row r="699" customFormat="1" s="188">
      <c r="A699" s="188" t="n"/>
      <c r="B699" s="183" t="n"/>
      <c r="C699" s="188" t="n"/>
      <c r="D699" s="171" t="inlineStr">
        <is>
          <t>VV</t>
        </is>
      </c>
      <c r="E699" s="188" t="n"/>
      <c r="F699" s="185" t="inlineStr">
        <is>
          <t>36*1,1 'Přepočtené koeficientem množství</t>
        </is>
      </c>
      <c r="G699" s="188" t="n"/>
      <c r="H699" s="186" t="n">
        <v>39.6</v>
      </c>
      <c r="I699" s="188" t="n"/>
      <c r="J699" s="188" t="n"/>
      <c r="K699" s="188" t="n"/>
      <c r="L699" s="183" t="n"/>
      <c r="M699" s="187" t="n"/>
      <c r="N699" s="188" t="n"/>
      <c r="O699" s="188" t="n"/>
      <c r="P699" s="188" t="n"/>
      <c r="Q699" s="188" t="n"/>
      <c r="R699" s="188" t="n"/>
      <c r="S699" s="188" t="n"/>
      <c r="T699" s="189" t="n"/>
      <c r="U699" s="188" t="n"/>
      <c r="V699" s="188" t="n"/>
      <c r="W699" s="188" t="n"/>
      <c r="X699" s="188" t="n"/>
      <c r="Y699" s="188" t="n"/>
      <c r="Z699" s="188" t="n"/>
      <c r="AA699" s="188" t="n"/>
      <c r="AB699" s="188" t="n"/>
      <c r="AC699" s="188" t="n"/>
      <c r="AD699" s="188" t="n"/>
      <c r="AE699" s="188" t="n"/>
      <c r="AT699" s="184" t="inlineStr">
        <is>
          <t>VV</t>
        </is>
      </c>
      <c r="AU699" s="184" t="inlineStr">
        <is>
          <t>2</t>
        </is>
      </c>
      <c r="AV699" s="188" t="inlineStr">
        <is>
          <t>2</t>
        </is>
      </c>
      <c r="AW699" s="188" t="inlineStr">
        <is>
          <t>False</t>
        </is>
      </c>
      <c r="AX699" s="188" t="inlineStr">
        <is>
          <t>1</t>
        </is>
      </c>
      <c r="AY699" s="184" t="inlineStr">
        <is>
          <t>ROZPOCET</t>
        </is>
      </c>
    </row>
    <row r="700" ht="24.15" customFormat="1" customHeight="1" s="174">
      <c r="A700" s="174" t="n"/>
      <c r="B700" s="158" t="n"/>
      <c r="C700" s="197" t="inlineStr">
        <is>
          <t>50</t>
        </is>
      </c>
      <c r="D700" s="197" t="inlineStr">
        <is>
          <t>M</t>
        </is>
      </c>
      <c r="E700" s="198" t="inlineStr">
        <is>
          <t>59051512</t>
        </is>
      </c>
      <c r="F700" s="199" t="inlineStr">
        <is>
          <t>profil napojovací parapetní PVC s okapnicí a výztužnou tkaninou</t>
        </is>
      </c>
      <c r="G700" s="200" t="inlineStr">
        <is>
          <t>m</t>
        </is>
      </c>
      <c r="H700" s="201" t="n">
        <v>31.9</v>
      </c>
      <c r="I700" s="202" t="n"/>
      <c r="J700" s="202">
        <f>ROUND(I700*H700,2)</f>
        <v/>
      </c>
      <c r="K700" s="199" t="inlineStr">
        <is>
          <t>CS ÚRS 2026 02</t>
        </is>
      </c>
      <c r="L700" s="203" t="n"/>
      <c r="M700" s="204" t="inlineStr"/>
      <c r="N700" s="205" t="inlineStr">
        <is>
          <t>snížená</t>
        </is>
      </c>
      <c r="O700" s="167" t="n">
        <v>0</v>
      </c>
      <c r="P700" s="167">
        <f>O700*H700</f>
        <v/>
      </c>
      <c r="Q700" s="167" t="n">
        <v>0.0002</v>
      </c>
      <c r="R700" s="167">
        <f>Q700*H700</f>
        <v/>
      </c>
      <c r="S700" s="167" t="n">
        <v>0</v>
      </c>
      <c r="T700" s="168">
        <f>S700*H700</f>
        <v/>
      </c>
      <c r="U700" s="174" t="n"/>
      <c r="V700" s="174" t="n"/>
      <c r="W700" s="174" t="n"/>
      <c r="X700" s="174" t="n"/>
      <c r="Y700" s="174" t="n"/>
      <c r="Z700" s="174" t="n"/>
      <c r="AA700" s="174" t="n"/>
      <c r="AB700" s="174" t="n"/>
      <c r="AC700" s="174" t="n"/>
      <c r="AD700" s="174" t="n"/>
      <c r="AE700" s="174" t="n"/>
      <c r="AR700" s="169" t="inlineStr">
        <is>
          <t>8</t>
        </is>
      </c>
      <c r="AT700" s="169" t="inlineStr">
        <is>
          <t>M</t>
        </is>
      </c>
      <c r="AU700" s="169" t="inlineStr">
        <is>
          <t>2</t>
        </is>
      </c>
      <c r="AY700" s="19" t="inlineStr">
        <is>
          <t>ROZPOCET</t>
        </is>
      </c>
      <c r="BE700" s="170">
        <f>IF(N700="základní",J700,0)</f>
        <v/>
      </c>
      <c r="BF700" s="170">
        <f>IF(N700="snížená",J700,0)</f>
        <v/>
      </c>
      <c r="BG700" s="170">
        <f>IF(N700="zákl. přenesená",J700,0)</f>
        <v/>
      </c>
      <c r="BH700" s="170">
        <f>IF(N700="sníž. přenesená",J700,0)</f>
        <v/>
      </c>
      <c r="BI700" s="170">
        <f>IF(N700="nulová",J700,0)</f>
        <v/>
      </c>
      <c r="BJ700" s="19" t="inlineStr">
        <is>
          <t>2</t>
        </is>
      </c>
      <c r="BK700" s="170">
        <f>ROUND(I700*H700,2)</f>
        <v/>
      </c>
      <c r="BL700" s="19" t="inlineStr">
        <is>
          <t>4</t>
        </is>
      </c>
      <c r="BM700" s="169" t="inlineStr">
        <is>
          <t>-1269496400</t>
        </is>
      </c>
    </row>
    <row r="701" customFormat="1" s="174">
      <c r="A701" s="174" t="n"/>
      <c r="B701" s="48" t="n"/>
      <c r="C701" s="174" t="n"/>
      <c r="D701" s="171" t="inlineStr">
        <is>
          <t>PP</t>
        </is>
      </c>
      <c r="E701" s="174" t="n"/>
      <c r="F701" s="172" t="inlineStr">
        <is>
          <t>profil napojovací parapetní PVC s okapnicí a výztužnou tkaninou</t>
        </is>
      </c>
      <c r="G701" s="174" t="n"/>
      <c r="H701" s="174" t="n"/>
      <c r="I701" s="174" t="n"/>
      <c r="J701" s="174" t="n"/>
      <c r="K701" s="174" t="n"/>
      <c r="L701" s="48" t="n"/>
      <c r="M701" s="173" t="n"/>
      <c r="N701" s="174" t="n"/>
      <c r="O701" s="174" t="n"/>
      <c r="P701" s="174" t="n"/>
      <c r="Q701" s="174" t="n"/>
      <c r="R701" s="174" t="n"/>
      <c r="S701" s="174" t="n"/>
      <c r="T701" s="71" t="n"/>
      <c r="U701" s="174" t="n"/>
      <c r="V701" s="174" t="n"/>
      <c r="W701" s="174" t="n"/>
      <c r="X701" s="174" t="n"/>
      <c r="Y701" s="174" t="n"/>
      <c r="Z701" s="174" t="n"/>
      <c r="AA701" s="174" t="n"/>
      <c r="AB701" s="174" t="n"/>
      <c r="AC701" s="174" t="n"/>
      <c r="AD701" s="174" t="n"/>
      <c r="AE701" s="174" t="n"/>
      <c r="AT701" s="19" t="inlineStr">
        <is>
          <t>PP</t>
        </is>
      </c>
      <c r="AU701" s="19" t="inlineStr">
        <is>
          <t>2</t>
        </is>
      </c>
    </row>
    <row r="702" customFormat="1" s="188">
      <c r="A702" s="188" t="n"/>
      <c r="B702" s="183" t="n"/>
      <c r="C702" s="188" t="n"/>
      <c r="D702" s="171" t="inlineStr">
        <is>
          <t>VV</t>
        </is>
      </c>
      <c r="E702" s="188" t="n"/>
      <c r="F702" s="185" t="inlineStr">
        <is>
          <t>29*1,1 'Přepočtené koeficientem množství</t>
        </is>
      </c>
      <c r="G702" s="188" t="n"/>
      <c r="H702" s="186" t="n">
        <v>31.9</v>
      </c>
      <c r="I702" s="188" t="n"/>
      <c r="J702" s="188" t="n"/>
      <c r="K702" s="188" t="n"/>
      <c r="L702" s="183" t="n"/>
      <c r="M702" s="187" t="n"/>
      <c r="N702" s="188" t="n"/>
      <c r="O702" s="188" t="n"/>
      <c r="P702" s="188" t="n"/>
      <c r="Q702" s="188" t="n"/>
      <c r="R702" s="188" t="n"/>
      <c r="S702" s="188" t="n"/>
      <c r="T702" s="189" t="n"/>
      <c r="U702" s="188" t="n"/>
      <c r="V702" s="188" t="n"/>
      <c r="W702" s="188" t="n"/>
      <c r="X702" s="188" t="n"/>
      <c r="Y702" s="188" t="n"/>
      <c r="Z702" s="188" t="n"/>
      <c r="AA702" s="188" t="n"/>
      <c r="AB702" s="188" t="n"/>
      <c r="AC702" s="188" t="n"/>
      <c r="AD702" s="188" t="n"/>
      <c r="AE702" s="188" t="n"/>
      <c r="AT702" s="184" t="inlineStr">
        <is>
          <t>VV</t>
        </is>
      </c>
      <c r="AU702" s="184" t="inlineStr">
        <is>
          <t>2</t>
        </is>
      </c>
      <c r="AV702" s="188" t="inlineStr">
        <is>
          <t>2</t>
        </is>
      </c>
      <c r="AW702" s="188" t="inlineStr">
        <is>
          <t>False</t>
        </is>
      </c>
      <c r="AX702" s="188" t="inlineStr">
        <is>
          <t>1</t>
        </is>
      </c>
      <c r="AY702" s="184" t="inlineStr">
        <is>
          <t>ROZPOCET</t>
        </is>
      </c>
    </row>
    <row r="703" ht="24.15" customFormat="1" customHeight="1" s="174">
      <c r="A703" s="174" t="n"/>
      <c r="B703" s="158" t="n"/>
      <c r="C703" s="197" t="inlineStr">
        <is>
          <t>51</t>
        </is>
      </c>
      <c r="D703" s="197" t="inlineStr">
        <is>
          <t>M</t>
        </is>
      </c>
      <c r="E703" s="198" t="inlineStr">
        <is>
          <t>28341048</t>
        </is>
      </c>
      <c r="F703" s="199" t="inlineStr">
        <is>
          <t>profil ukončovací PVC s výztužnou tkaninou pro napojení oplechování atiky</t>
        </is>
      </c>
      <c r="G703" s="200" t="inlineStr">
        <is>
          <t>m</t>
        </is>
      </c>
      <c r="H703" s="201" t="n">
        <v>24.2</v>
      </c>
      <c r="I703" s="202" t="n"/>
      <c r="J703" s="202">
        <f>ROUND(I703*H703,2)</f>
        <v/>
      </c>
      <c r="K703" s="199" t="inlineStr">
        <is>
          <t>CS ÚRS 2026 02</t>
        </is>
      </c>
      <c r="L703" s="203" t="n"/>
      <c r="M703" s="204" t="inlineStr"/>
      <c r="N703" s="205" t="inlineStr">
        <is>
          <t>snížená</t>
        </is>
      </c>
      <c r="O703" s="167" t="n">
        <v>0</v>
      </c>
      <c r="P703" s="167">
        <f>O703*H703</f>
        <v/>
      </c>
      <c r="Q703" s="167" t="n">
        <v>0.0001</v>
      </c>
      <c r="R703" s="167">
        <f>Q703*H703</f>
        <v/>
      </c>
      <c r="S703" s="167" t="n">
        <v>0</v>
      </c>
      <c r="T703" s="168">
        <f>S703*H703</f>
        <v/>
      </c>
      <c r="U703" s="174" t="n"/>
      <c r="V703" s="174" t="n"/>
      <c r="W703" s="174" t="n"/>
      <c r="X703" s="174" t="n"/>
      <c r="Y703" s="174" t="n"/>
      <c r="Z703" s="174" t="n"/>
      <c r="AA703" s="174" t="n"/>
      <c r="AB703" s="174" t="n"/>
      <c r="AC703" s="174" t="n"/>
      <c r="AD703" s="174" t="n"/>
      <c r="AE703" s="174" t="n"/>
      <c r="AR703" s="169" t="inlineStr">
        <is>
          <t>8</t>
        </is>
      </c>
      <c r="AT703" s="169" t="inlineStr">
        <is>
          <t>M</t>
        </is>
      </c>
      <c r="AU703" s="169" t="inlineStr">
        <is>
          <t>2</t>
        </is>
      </c>
      <c r="AY703" s="19" t="inlineStr">
        <is>
          <t>ROZPOCET</t>
        </is>
      </c>
      <c r="BE703" s="170">
        <f>IF(N703="základní",J703,0)</f>
        <v/>
      </c>
      <c r="BF703" s="170">
        <f>IF(N703="snížená",J703,0)</f>
        <v/>
      </c>
      <c r="BG703" s="170">
        <f>IF(N703="zákl. přenesená",J703,0)</f>
        <v/>
      </c>
      <c r="BH703" s="170">
        <f>IF(N703="sníž. přenesená",J703,0)</f>
        <v/>
      </c>
      <c r="BI703" s="170">
        <f>IF(N703="nulová",J703,0)</f>
        <v/>
      </c>
      <c r="BJ703" s="19" t="inlineStr">
        <is>
          <t>2</t>
        </is>
      </c>
      <c r="BK703" s="170">
        <f>ROUND(I703*H703,2)</f>
        <v/>
      </c>
      <c r="BL703" s="19" t="inlineStr">
        <is>
          <t>4</t>
        </is>
      </c>
      <c r="BM703" s="169" t="inlineStr">
        <is>
          <t>-306918181</t>
        </is>
      </c>
    </row>
    <row r="704" customFormat="1" s="174">
      <c r="A704" s="174" t="n"/>
      <c r="B704" s="48" t="n"/>
      <c r="C704" s="174" t="n"/>
      <c r="D704" s="171" t="inlineStr">
        <is>
          <t>PP</t>
        </is>
      </c>
      <c r="E704" s="174" t="n"/>
      <c r="F704" s="172" t="inlineStr">
        <is>
          <t>profil ukončovací PVC s výztužnou tkaninou pro napojení oplechování atiky</t>
        </is>
      </c>
      <c r="G704" s="174" t="n"/>
      <c r="H704" s="174" t="n"/>
      <c r="I704" s="174" t="n"/>
      <c r="J704" s="174" t="n"/>
      <c r="K704" s="174" t="n"/>
      <c r="L704" s="48" t="n"/>
      <c r="M704" s="173" t="n"/>
      <c r="N704" s="174" t="n"/>
      <c r="O704" s="174" t="n"/>
      <c r="P704" s="174" t="n"/>
      <c r="Q704" s="174" t="n"/>
      <c r="R704" s="174" t="n"/>
      <c r="S704" s="174" t="n"/>
      <c r="T704" s="71" t="n"/>
      <c r="U704" s="174" t="n"/>
      <c r="V704" s="174" t="n"/>
      <c r="W704" s="174" t="n"/>
      <c r="X704" s="174" t="n"/>
      <c r="Y704" s="174" t="n"/>
      <c r="Z704" s="174" t="n"/>
      <c r="AA704" s="174" t="n"/>
      <c r="AB704" s="174" t="n"/>
      <c r="AC704" s="174" t="n"/>
      <c r="AD704" s="174" t="n"/>
      <c r="AE704" s="174" t="n"/>
      <c r="AT704" s="19" t="inlineStr">
        <is>
          <t>PP</t>
        </is>
      </c>
      <c r="AU704" s="19" t="inlineStr">
        <is>
          <t>2</t>
        </is>
      </c>
    </row>
    <row r="705" customFormat="1" s="188">
      <c r="A705" s="188" t="n"/>
      <c r="B705" s="183" t="n"/>
      <c r="C705" s="188" t="n"/>
      <c r="D705" s="171" t="inlineStr">
        <is>
          <t>VV</t>
        </is>
      </c>
      <c r="E705" s="188" t="n"/>
      <c r="F705" s="185" t="inlineStr">
        <is>
          <t>22*1,1 'Přepočtené koeficientem množství</t>
        </is>
      </c>
      <c r="G705" s="188" t="n"/>
      <c r="H705" s="186" t="n">
        <v>24.2</v>
      </c>
      <c r="I705" s="188" t="n"/>
      <c r="J705" s="188" t="n"/>
      <c r="K705" s="188" t="n"/>
      <c r="L705" s="183" t="n"/>
      <c r="M705" s="187" t="n"/>
      <c r="N705" s="188" t="n"/>
      <c r="O705" s="188" t="n"/>
      <c r="P705" s="188" t="n"/>
      <c r="Q705" s="188" t="n"/>
      <c r="R705" s="188" t="n"/>
      <c r="S705" s="188" t="n"/>
      <c r="T705" s="189" t="n"/>
      <c r="U705" s="188" t="n"/>
      <c r="V705" s="188" t="n"/>
      <c r="W705" s="188" t="n"/>
      <c r="X705" s="188" t="n"/>
      <c r="Y705" s="188" t="n"/>
      <c r="Z705" s="188" t="n"/>
      <c r="AA705" s="188" t="n"/>
      <c r="AB705" s="188" t="n"/>
      <c r="AC705" s="188" t="n"/>
      <c r="AD705" s="188" t="n"/>
      <c r="AE705" s="188" t="n"/>
      <c r="AT705" s="184" t="inlineStr">
        <is>
          <t>VV</t>
        </is>
      </c>
      <c r="AU705" s="184" t="inlineStr">
        <is>
          <t>2</t>
        </is>
      </c>
      <c r="AV705" s="188" t="inlineStr">
        <is>
          <t>2</t>
        </is>
      </c>
      <c r="AW705" s="188" t="inlineStr">
        <is>
          <t>False</t>
        </is>
      </c>
      <c r="AX705" s="188" t="inlineStr">
        <is>
          <t>1</t>
        </is>
      </c>
      <c r="AY705" s="184" t="inlineStr">
        <is>
          <t>ROZPOCET</t>
        </is>
      </c>
    </row>
    <row r="706" ht="24.15" customFormat="1" customHeight="1" s="174">
      <c r="A706" s="174" t="n"/>
      <c r="B706" s="158" t="n"/>
      <c r="C706" s="159" t="inlineStr">
        <is>
          <t>52</t>
        </is>
      </c>
      <c r="D706" s="159" t="inlineStr">
        <is>
          <t>K</t>
        </is>
      </c>
      <c r="E706" s="160" t="inlineStr">
        <is>
          <t>622311121</t>
        </is>
      </c>
      <c r="F706" s="161" t="inlineStr">
        <is>
          <t>Vápenná omítka hladká jednovrstvá vnějších stěn nanášená ručně</t>
        </is>
      </c>
      <c r="G706" s="162" t="inlineStr">
        <is>
          <t>m2</t>
        </is>
      </c>
      <c r="H706" s="163" t="n">
        <v>456.575</v>
      </c>
      <c r="I706" s="164" t="n"/>
      <c r="J706" s="164">
        <f>ROUND(I706*H706,2)</f>
        <v/>
      </c>
      <c r="K706" s="161" t="inlineStr">
        <is>
          <t>CS ÚRS 2026 02</t>
        </is>
      </c>
      <c r="L706" s="48" t="n"/>
      <c r="M706" s="165" t="inlineStr"/>
      <c r="N706" s="166" t="inlineStr">
        <is>
          <t>snížená</t>
        </is>
      </c>
      <c r="O706" s="167" t="n">
        <v>0.38</v>
      </c>
      <c r="P706" s="167">
        <f>O706*H706</f>
        <v/>
      </c>
      <c r="Q706" s="167" t="n">
        <v>0.021</v>
      </c>
      <c r="R706" s="167">
        <f>Q706*H706</f>
        <v/>
      </c>
      <c r="S706" s="167" t="n">
        <v>0</v>
      </c>
      <c r="T706" s="168">
        <f>S706*H706</f>
        <v/>
      </c>
      <c r="U706" s="174" t="n"/>
      <c r="V706" s="174" t="n"/>
      <c r="W706" s="174" t="n"/>
      <c r="X706" s="174" t="n"/>
      <c r="Y706" s="174" t="n"/>
      <c r="Z706" s="174" t="n"/>
      <c r="AA706" s="174" t="n"/>
      <c r="AB706" s="174" t="n"/>
      <c r="AC706" s="174" t="n"/>
      <c r="AD706" s="174" t="n"/>
      <c r="AE706" s="174" t="n"/>
      <c r="AR706" s="169" t="inlineStr">
        <is>
          <t>4</t>
        </is>
      </c>
      <c r="AT706" s="169" t="inlineStr">
        <is>
          <t>K</t>
        </is>
      </c>
      <c r="AU706" s="169" t="inlineStr">
        <is>
          <t>2</t>
        </is>
      </c>
      <c r="AY706" s="19" t="inlineStr">
        <is>
          <t>ROZPOCET</t>
        </is>
      </c>
      <c r="BE706" s="170">
        <f>IF(N706="základní",J706,0)</f>
        <v/>
      </c>
      <c r="BF706" s="170">
        <f>IF(N706="snížená",J706,0)</f>
        <v/>
      </c>
      <c r="BG706" s="170">
        <f>IF(N706="zákl. přenesená",J706,0)</f>
        <v/>
      </c>
      <c r="BH706" s="170">
        <f>IF(N706="sníž. přenesená",J706,0)</f>
        <v/>
      </c>
      <c r="BI706" s="170">
        <f>IF(N706="nulová",J706,0)</f>
        <v/>
      </c>
      <c r="BJ706" s="19" t="inlineStr">
        <is>
          <t>2</t>
        </is>
      </c>
      <c r="BK706" s="170">
        <f>ROUND(I706*H706,2)</f>
        <v/>
      </c>
      <c r="BL706" s="19" t="inlineStr">
        <is>
          <t>4</t>
        </is>
      </c>
      <c r="BM706" s="169" t="inlineStr">
        <is>
          <t>613094603</t>
        </is>
      </c>
    </row>
    <row r="707" customFormat="1" s="174">
      <c r="A707" s="174" t="n"/>
      <c r="B707" s="48" t="n"/>
      <c r="C707" s="174" t="n"/>
      <c r="D707" s="171" t="inlineStr">
        <is>
          <t>PP</t>
        </is>
      </c>
      <c r="E707" s="174" t="n"/>
      <c r="F707" s="172" t="inlineStr">
        <is>
          <t>Omítka vápenná vnějších ploch nanášená ručně jednovrstvá, tloušťky do 15 mm hladká stěn</t>
        </is>
      </c>
      <c r="G707" s="174" t="n"/>
      <c r="H707" s="174" t="n"/>
      <c r="I707" s="174" t="n"/>
      <c r="J707" s="174" t="n"/>
      <c r="K707" s="174" t="n"/>
      <c r="L707" s="48" t="n"/>
      <c r="M707" s="173" t="n"/>
      <c r="N707" s="174" t="n"/>
      <c r="O707" s="174" t="n"/>
      <c r="P707" s="174" t="n"/>
      <c r="Q707" s="174" t="n"/>
      <c r="R707" s="174" t="n"/>
      <c r="S707" s="174" t="n"/>
      <c r="T707" s="71" t="n"/>
      <c r="U707" s="174" t="n"/>
      <c r="V707" s="174" t="n"/>
      <c r="W707" s="174" t="n"/>
      <c r="X707" s="174" t="n"/>
      <c r="Y707" s="174" t="n"/>
      <c r="Z707" s="174" t="n"/>
      <c r="AA707" s="174" t="n"/>
      <c r="AB707" s="174" t="n"/>
      <c r="AC707" s="174" t="n"/>
      <c r="AD707" s="174" t="n"/>
      <c r="AE707" s="174" t="n"/>
      <c r="AT707" s="19" t="inlineStr">
        <is>
          <t>PP</t>
        </is>
      </c>
      <c r="AU707" s="19" t="inlineStr">
        <is>
          <t>2</t>
        </is>
      </c>
    </row>
    <row r="708" customFormat="1" s="174">
      <c r="A708" s="174" t="n"/>
      <c r="B708" s="48" t="n"/>
      <c r="C708" s="174" t="n"/>
      <c r="D708" s="175" t="inlineStr">
        <is>
          <t>Online PSC</t>
        </is>
      </c>
      <c r="E708" s="174" t="n"/>
      <c r="F708" s="176" t="inlineStr">
        <is>
          <t>https://podminky.urs.cz/item/CS_URS_2026_02/622311121</t>
        </is>
      </c>
      <c r="G708" s="174" t="n"/>
      <c r="H708" s="174" t="n"/>
      <c r="I708" s="174" t="n"/>
      <c r="J708" s="174" t="n"/>
      <c r="K708" s="174" t="n"/>
      <c r="L708" s="48" t="n"/>
      <c r="M708" s="173" t="n"/>
      <c r="N708" s="174" t="n"/>
      <c r="O708" s="174" t="n"/>
      <c r="P708" s="174" t="n"/>
      <c r="Q708" s="174" t="n"/>
      <c r="R708" s="174" t="n"/>
      <c r="S708" s="174" t="n"/>
      <c r="T708" s="71" t="n"/>
      <c r="U708" s="174" t="n"/>
      <c r="V708" s="174" t="n"/>
      <c r="W708" s="174" t="n"/>
      <c r="X708" s="174" t="n"/>
      <c r="Y708" s="174" t="n"/>
      <c r="Z708" s="174" t="n"/>
      <c r="AA708" s="174" t="n"/>
      <c r="AB708" s="174" t="n"/>
      <c r="AC708" s="174" t="n"/>
      <c r="AD708" s="174" t="n"/>
      <c r="AE708" s="174" t="n"/>
      <c r="AT708" s="19" t="inlineStr">
        <is>
          <t>Online PSC</t>
        </is>
      </c>
      <c r="AU708" s="19" t="inlineStr">
        <is>
          <t>2</t>
        </is>
      </c>
    </row>
    <row r="709" customFormat="1" s="181">
      <c r="A709" s="181" t="n"/>
      <c r="B709" s="177" t="n"/>
      <c r="C709" s="181" t="n"/>
      <c r="D709" s="171" t="inlineStr">
        <is>
          <t>VV</t>
        </is>
      </c>
      <c r="E709" s="178" t="inlineStr"/>
      <c r="F709" s="179" t="inlineStr">
        <is>
          <t>fasáda objektu</t>
        </is>
      </c>
      <c r="G709" s="181" t="n"/>
      <c r="H709" s="178" t="inlineStr"/>
      <c r="I709" s="181" t="n"/>
      <c r="J709" s="181" t="n"/>
      <c r="K709" s="181" t="n"/>
      <c r="L709" s="177" t="n"/>
      <c r="M709" s="180" t="n"/>
      <c r="N709" s="181" t="n"/>
      <c r="O709" s="181" t="n"/>
      <c r="P709" s="181" t="n"/>
      <c r="Q709" s="181" t="n"/>
      <c r="R709" s="181" t="n"/>
      <c r="S709" s="181" t="n"/>
      <c r="T709" s="182" t="n"/>
      <c r="U709" s="181" t="n"/>
      <c r="V709" s="181" t="n"/>
      <c r="W709" s="181" t="n"/>
      <c r="X709" s="181" t="n"/>
      <c r="Y709" s="181" t="n"/>
      <c r="Z709" s="181" t="n"/>
      <c r="AA709" s="181" t="n"/>
      <c r="AB709" s="181" t="n"/>
      <c r="AC709" s="181" t="n"/>
      <c r="AD709" s="181" t="n"/>
      <c r="AE709" s="181" t="n"/>
      <c r="AT709" s="178" t="inlineStr">
        <is>
          <t>VV</t>
        </is>
      </c>
      <c r="AU709" s="178" t="inlineStr">
        <is>
          <t>2</t>
        </is>
      </c>
      <c r="AV709" s="181" t="inlineStr">
        <is>
          <t>1</t>
        </is>
      </c>
      <c r="AW709" s="181" t="inlineStr">
        <is>
          <t>True</t>
        </is>
      </c>
      <c r="AX709" s="181" t="inlineStr">
        <is>
          <t>0</t>
        </is>
      </c>
      <c r="AY709" s="178" t="inlineStr">
        <is>
          <t>ROZPOCET</t>
        </is>
      </c>
    </row>
    <row r="710" customFormat="1" s="181">
      <c r="A710" s="181" t="n"/>
      <c r="B710" s="177" t="n"/>
      <c r="C710" s="181" t="n"/>
      <c r="D710" s="171" t="inlineStr">
        <is>
          <t>VV</t>
        </is>
      </c>
      <c r="E710" s="178" t="inlineStr"/>
      <c r="F710" s="179" t="inlineStr">
        <is>
          <t>sz</t>
        </is>
      </c>
      <c r="G710" s="181" t="n"/>
      <c r="H710" s="178" t="inlineStr"/>
      <c r="I710" s="181" t="n"/>
      <c r="J710" s="181" t="n"/>
      <c r="K710" s="181" t="n"/>
      <c r="L710" s="177" t="n"/>
      <c r="M710" s="180" t="n"/>
      <c r="N710" s="181" t="n"/>
      <c r="O710" s="181" t="n"/>
      <c r="P710" s="181" t="n"/>
      <c r="Q710" s="181" t="n"/>
      <c r="R710" s="181" t="n"/>
      <c r="S710" s="181" t="n"/>
      <c r="T710" s="182" t="n"/>
      <c r="U710" s="181" t="n"/>
      <c r="V710" s="181" t="n"/>
      <c r="W710" s="181" t="n"/>
      <c r="X710" s="181" t="n"/>
      <c r="Y710" s="181" t="n"/>
      <c r="Z710" s="181" t="n"/>
      <c r="AA710" s="181" t="n"/>
      <c r="AB710" s="181" t="n"/>
      <c r="AC710" s="181" t="n"/>
      <c r="AD710" s="181" t="n"/>
      <c r="AE710" s="181" t="n"/>
      <c r="AT710" s="178" t="inlineStr">
        <is>
          <t>VV</t>
        </is>
      </c>
      <c r="AU710" s="178" t="inlineStr">
        <is>
          <t>2</t>
        </is>
      </c>
      <c r="AV710" s="181" t="inlineStr">
        <is>
          <t>1</t>
        </is>
      </c>
      <c r="AW710" s="181" t="inlineStr">
        <is>
          <t>True</t>
        </is>
      </c>
      <c r="AX710" s="181" t="inlineStr">
        <is>
          <t>0</t>
        </is>
      </c>
      <c r="AY710" s="178" t="inlineStr">
        <is>
          <t>ROZPOCET</t>
        </is>
      </c>
    </row>
    <row r="711" customFormat="1" s="188">
      <c r="A711" s="188" t="n"/>
      <c r="B711" s="183" t="n"/>
      <c r="C711" s="188" t="n"/>
      <c r="D711" s="171" t="inlineStr">
        <is>
          <t>VV</t>
        </is>
      </c>
      <c r="E711" s="184" t="inlineStr"/>
      <c r="F711" s="185" t="inlineStr">
        <is>
          <t>(0,065+0,155+2,841+5,57+0,10+1,80+0,10+1,806+0,299+2,556+0,15+5,512+0,16)*(7,10+0,30)</t>
        </is>
      </c>
      <c r="G711" s="188" t="n"/>
      <c r="H711" s="186" t="n">
        <v>156.244</v>
      </c>
      <c r="I711" s="188" t="n"/>
      <c r="J711" s="188" t="n"/>
      <c r="K711" s="188" t="n"/>
      <c r="L711" s="183" t="n"/>
      <c r="M711" s="187" t="n"/>
      <c r="N711" s="188" t="n"/>
      <c r="O711" s="188" t="n"/>
      <c r="P711" s="188" t="n"/>
      <c r="Q711" s="188" t="n"/>
      <c r="R711" s="188" t="n"/>
      <c r="S711" s="188" t="n"/>
      <c r="T711" s="189" t="n"/>
      <c r="U711" s="188" t="n"/>
      <c r="V711" s="188" t="n"/>
      <c r="W711" s="188" t="n"/>
      <c r="X711" s="188" t="n"/>
      <c r="Y711" s="188" t="n"/>
      <c r="Z711" s="188" t="n"/>
      <c r="AA711" s="188" t="n"/>
      <c r="AB711" s="188" t="n"/>
      <c r="AC711" s="188" t="n"/>
      <c r="AD711" s="188" t="n"/>
      <c r="AE711" s="188" t="n"/>
      <c r="AT711" s="184" t="inlineStr">
        <is>
          <t>VV</t>
        </is>
      </c>
      <c r="AU711" s="184" t="inlineStr">
        <is>
          <t>2</t>
        </is>
      </c>
      <c r="AV711" s="188" t="inlineStr">
        <is>
          <t>2</t>
        </is>
      </c>
      <c r="AW711" s="188" t="inlineStr">
        <is>
          <t>True</t>
        </is>
      </c>
      <c r="AX711" s="188" t="inlineStr">
        <is>
          <t>0</t>
        </is>
      </c>
      <c r="AY711" s="184" t="inlineStr">
        <is>
          <t>ROZPOCET</t>
        </is>
      </c>
    </row>
    <row r="712" customFormat="1" s="181">
      <c r="A712" s="181" t="n"/>
      <c r="B712" s="177" t="n"/>
      <c r="C712" s="181" t="n"/>
      <c r="D712" s="171" t="inlineStr">
        <is>
          <t>VV</t>
        </is>
      </c>
      <c r="E712" s="178" t="inlineStr"/>
      <c r="F712" s="179" t="inlineStr">
        <is>
          <t>odpočet</t>
        </is>
      </c>
      <c r="G712" s="181" t="n"/>
      <c r="H712" s="178" t="inlineStr"/>
      <c r="I712" s="181" t="n"/>
      <c r="J712" s="181" t="n"/>
      <c r="K712" s="181" t="n"/>
      <c r="L712" s="177" t="n"/>
      <c r="M712" s="180" t="n"/>
      <c r="N712" s="181" t="n"/>
      <c r="O712" s="181" t="n"/>
      <c r="P712" s="181" t="n"/>
      <c r="Q712" s="181" t="n"/>
      <c r="R712" s="181" t="n"/>
      <c r="S712" s="181" t="n"/>
      <c r="T712" s="182" t="n"/>
      <c r="U712" s="181" t="n"/>
      <c r="V712" s="181" t="n"/>
      <c r="W712" s="181" t="n"/>
      <c r="X712" s="181" t="n"/>
      <c r="Y712" s="181" t="n"/>
      <c r="Z712" s="181" t="n"/>
      <c r="AA712" s="181" t="n"/>
      <c r="AB712" s="181" t="n"/>
      <c r="AC712" s="181" t="n"/>
      <c r="AD712" s="181" t="n"/>
      <c r="AE712" s="181" t="n"/>
      <c r="AT712" s="178" t="inlineStr">
        <is>
          <t>VV</t>
        </is>
      </c>
      <c r="AU712" s="178" t="inlineStr">
        <is>
          <t>2</t>
        </is>
      </c>
      <c r="AV712" s="181" t="inlineStr">
        <is>
          <t>1</t>
        </is>
      </c>
      <c r="AW712" s="181" t="inlineStr">
        <is>
          <t>True</t>
        </is>
      </c>
      <c r="AX712" s="181" t="inlineStr">
        <is>
          <t>0</t>
        </is>
      </c>
      <c r="AY712" s="178" t="inlineStr">
        <is>
          <t>ROZPOCET</t>
        </is>
      </c>
    </row>
    <row r="713" customFormat="1" s="188">
      <c r="A713" s="188" t="n"/>
      <c r="B713" s="183" t="n"/>
      <c r="C713" s="188" t="n"/>
      <c r="D713" s="171" t="inlineStr">
        <is>
          <t>VV</t>
        </is>
      </c>
      <c r="E713" s="184" t="inlineStr"/>
      <c r="F713" s="185" t="inlineStr">
        <is>
          <t>-0,85*1,80*7</t>
        </is>
      </c>
      <c r="G713" s="188" t="n"/>
      <c r="H713" s="186" t="n">
        <v>-10.71</v>
      </c>
      <c r="I713" s="188" t="n"/>
      <c r="J713" s="188" t="n"/>
      <c r="K713" s="188" t="n"/>
      <c r="L713" s="183" t="n"/>
      <c r="M713" s="187" t="n"/>
      <c r="N713" s="188" t="n"/>
      <c r="O713" s="188" t="n"/>
      <c r="P713" s="188" t="n"/>
      <c r="Q713" s="188" t="n"/>
      <c r="R713" s="188" t="n"/>
      <c r="S713" s="188" t="n"/>
      <c r="T713" s="189" t="n"/>
      <c r="U713" s="188" t="n"/>
      <c r="V713" s="188" t="n"/>
      <c r="W713" s="188" t="n"/>
      <c r="X713" s="188" t="n"/>
      <c r="Y713" s="188" t="n"/>
      <c r="Z713" s="188" t="n"/>
      <c r="AA713" s="188" t="n"/>
      <c r="AB713" s="188" t="n"/>
      <c r="AC713" s="188" t="n"/>
      <c r="AD713" s="188" t="n"/>
      <c r="AE713" s="188" t="n"/>
      <c r="AT713" s="184" t="inlineStr">
        <is>
          <t>VV</t>
        </is>
      </c>
      <c r="AU713" s="184" t="inlineStr">
        <is>
          <t>2</t>
        </is>
      </c>
      <c r="AV713" s="188" t="inlineStr">
        <is>
          <t>2</t>
        </is>
      </c>
      <c r="AW713" s="188" t="inlineStr">
        <is>
          <t>True</t>
        </is>
      </c>
      <c r="AX713" s="188" t="inlineStr">
        <is>
          <t>0</t>
        </is>
      </c>
      <c r="AY713" s="184" t="inlineStr">
        <is>
          <t>ROZPOCET</t>
        </is>
      </c>
    </row>
    <row r="714" customFormat="1" s="188">
      <c r="A714" s="188" t="n"/>
      <c r="B714" s="183" t="n"/>
      <c r="C714" s="188" t="n"/>
      <c r="D714" s="171" t="inlineStr">
        <is>
          <t>VV</t>
        </is>
      </c>
      <c r="E714" s="184" t="inlineStr"/>
      <c r="F714" s="185" t="inlineStr">
        <is>
          <t>-0,90*1,50</t>
        </is>
      </c>
      <c r="G714" s="188" t="n"/>
      <c r="H714" s="186" t="n">
        <v>-1.35</v>
      </c>
      <c r="I714" s="188" t="n"/>
      <c r="J714" s="188" t="n"/>
      <c r="K714" s="188" t="n"/>
      <c r="L714" s="183" t="n"/>
      <c r="M714" s="187" t="n"/>
      <c r="N714" s="188" t="n"/>
      <c r="O714" s="188" t="n"/>
      <c r="P714" s="188" t="n"/>
      <c r="Q714" s="188" t="n"/>
      <c r="R714" s="188" t="n"/>
      <c r="S714" s="188" t="n"/>
      <c r="T714" s="189" t="n"/>
      <c r="U714" s="188" t="n"/>
      <c r="V714" s="188" t="n"/>
      <c r="W714" s="188" t="n"/>
      <c r="X714" s="188" t="n"/>
      <c r="Y714" s="188" t="n"/>
      <c r="Z714" s="188" t="n"/>
      <c r="AA714" s="188" t="n"/>
      <c r="AB714" s="188" t="n"/>
      <c r="AC714" s="188" t="n"/>
      <c r="AD714" s="188" t="n"/>
      <c r="AE714" s="188" t="n"/>
      <c r="AT714" s="184" t="inlineStr">
        <is>
          <t>VV</t>
        </is>
      </c>
      <c r="AU714" s="184" t="inlineStr">
        <is>
          <t>2</t>
        </is>
      </c>
      <c r="AV714" s="188" t="inlineStr">
        <is>
          <t>2</t>
        </is>
      </c>
      <c r="AW714" s="188" t="inlineStr">
        <is>
          <t>True</t>
        </is>
      </c>
      <c r="AX714" s="188" t="inlineStr">
        <is>
          <t>0</t>
        </is>
      </c>
      <c r="AY714" s="184" t="inlineStr">
        <is>
          <t>ROZPOCET</t>
        </is>
      </c>
    </row>
    <row r="715" customFormat="1" s="188">
      <c r="A715" s="188" t="n"/>
      <c r="B715" s="183" t="n"/>
      <c r="C715" s="188" t="n"/>
      <c r="D715" s="171" t="inlineStr">
        <is>
          <t>VV</t>
        </is>
      </c>
      <c r="E715" s="184" t="inlineStr"/>
      <c r="F715" s="185" t="inlineStr">
        <is>
          <t>-0,85*1,50*5</t>
        </is>
      </c>
      <c r="G715" s="188" t="n"/>
      <c r="H715" s="186" t="n">
        <v>-6.375</v>
      </c>
      <c r="I715" s="188" t="n"/>
      <c r="J715" s="188" t="n"/>
      <c r="K715" s="188" t="n"/>
      <c r="L715" s="183" t="n"/>
      <c r="M715" s="187" t="n"/>
      <c r="N715" s="188" t="n"/>
      <c r="O715" s="188" t="n"/>
      <c r="P715" s="188" t="n"/>
      <c r="Q715" s="188" t="n"/>
      <c r="R715" s="188" t="n"/>
      <c r="S715" s="188" t="n"/>
      <c r="T715" s="189" t="n"/>
      <c r="U715" s="188" t="n"/>
      <c r="V715" s="188" t="n"/>
      <c r="W715" s="188" t="n"/>
      <c r="X715" s="188" t="n"/>
      <c r="Y715" s="188" t="n"/>
      <c r="Z715" s="188" t="n"/>
      <c r="AA715" s="188" t="n"/>
      <c r="AB715" s="188" t="n"/>
      <c r="AC715" s="188" t="n"/>
      <c r="AD715" s="188" t="n"/>
      <c r="AE715" s="188" t="n"/>
      <c r="AT715" s="184" t="inlineStr">
        <is>
          <t>VV</t>
        </is>
      </c>
      <c r="AU715" s="184" t="inlineStr">
        <is>
          <t>2</t>
        </is>
      </c>
      <c r="AV715" s="188" t="inlineStr">
        <is>
          <t>2</t>
        </is>
      </c>
      <c r="AW715" s="188" t="inlineStr">
        <is>
          <t>True</t>
        </is>
      </c>
      <c r="AX715" s="188" t="inlineStr">
        <is>
          <t>0</t>
        </is>
      </c>
      <c r="AY715" s="184" t="inlineStr">
        <is>
          <t>ROZPOCET</t>
        </is>
      </c>
    </row>
    <row r="716" customFormat="1" s="181">
      <c r="A716" s="181" t="n"/>
      <c r="B716" s="177" t="n"/>
      <c r="C716" s="181" t="n"/>
      <c r="D716" s="171" t="inlineStr">
        <is>
          <t>VV</t>
        </is>
      </c>
      <c r="E716" s="178" t="inlineStr"/>
      <c r="F716" s="179" t="inlineStr">
        <is>
          <t>sv</t>
        </is>
      </c>
      <c r="G716" s="181" t="n"/>
      <c r="H716" s="178" t="inlineStr"/>
      <c r="I716" s="181" t="n"/>
      <c r="J716" s="181" t="n"/>
      <c r="K716" s="181" t="n"/>
      <c r="L716" s="177" t="n"/>
      <c r="M716" s="180" t="n"/>
      <c r="N716" s="181" t="n"/>
      <c r="O716" s="181" t="n"/>
      <c r="P716" s="181" t="n"/>
      <c r="Q716" s="181" t="n"/>
      <c r="R716" s="181" t="n"/>
      <c r="S716" s="181" t="n"/>
      <c r="T716" s="182" t="n"/>
      <c r="U716" s="181" t="n"/>
      <c r="V716" s="181" t="n"/>
      <c r="W716" s="181" t="n"/>
      <c r="X716" s="181" t="n"/>
      <c r="Y716" s="181" t="n"/>
      <c r="Z716" s="181" t="n"/>
      <c r="AA716" s="181" t="n"/>
      <c r="AB716" s="181" t="n"/>
      <c r="AC716" s="181" t="n"/>
      <c r="AD716" s="181" t="n"/>
      <c r="AE716" s="181" t="n"/>
      <c r="AT716" s="178" t="inlineStr">
        <is>
          <t>VV</t>
        </is>
      </c>
      <c r="AU716" s="178" t="inlineStr">
        <is>
          <t>2</t>
        </is>
      </c>
      <c r="AV716" s="181" t="inlineStr">
        <is>
          <t>1</t>
        </is>
      </c>
      <c r="AW716" s="181" t="inlineStr">
        <is>
          <t>True</t>
        </is>
      </c>
      <c r="AX716" s="181" t="inlineStr">
        <is>
          <t>0</t>
        </is>
      </c>
      <c r="AY716" s="178" t="inlineStr">
        <is>
          <t>ROZPOCET</t>
        </is>
      </c>
    </row>
    <row r="717" customFormat="1" s="188">
      <c r="A717" s="188" t="n"/>
      <c r="B717" s="183" t="n"/>
      <c r="C717" s="188" t="n"/>
      <c r="D717" s="171" t="inlineStr">
        <is>
          <t>VV</t>
        </is>
      </c>
      <c r="E717" s="184" t="inlineStr"/>
      <c r="F717" s="185" t="inlineStr">
        <is>
          <t>(3,389+0,443+0,85+1,751+0,85+1,272)*7,10</t>
        </is>
      </c>
      <c r="G717" s="188" t="n"/>
      <c r="H717" s="186" t="n">
        <v>60.741</v>
      </c>
      <c r="I717" s="188" t="n"/>
      <c r="J717" s="188" t="n"/>
      <c r="K717" s="188" t="n"/>
      <c r="L717" s="183" t="n"/>
      <c r="M717" s="187" t="n"/>
      <c r="N717" s="188" t="n"/>
      <c r="O717" s="188" t="n"/>
      <c r="P717" s="188" t="n"/>
      <c r="Q717" s="188" t="n"/>
      <c r="R717" s="188" t="n"/>
      <c r="S717" s="188" t="n"/>
      <c r="T717" s="189" t="n"/>
      <c r="U717" s="188" t="n"/>
      <c r="V717" s="188" t="n"/>
      <c r="W717" s="188" t="n"/>
      <c r="X717" s="188" t="n"/>
      <c r="Y717" s="188" t="n"/>
      <c r="Z717" s="188" t="n"/>
      <c r="AA717" s="188" t="n"/>
      <c r="AB717" s="188" t="n"/>
      <c r="AC717" s="188" t="n"/>
      <c r="AD717" s="188" t="n"/>
      <c r="AE717" s="188" t="n"/>
      <c r="AT717" s="184" t="inlineStr">
        <is>
          <t>VV</t>
        </is>
      </c>
      <c r="AU717" s="184" t="inlineStr">
        <is>
          <t>2</t>
        </is>
      </c>
      <c r="AV717" s="188" t="inlineStr">
        <is>
          <t>2</t>
        </is>
      </c>
      <c r="AW717" s="188" t="inlineStr">
        <is>
          <t>True</t>
        </is>
      </c>
      <c r="AX717" s="188" t="inlineStr">
        <is>
          <t>0</t>
        </is>
      </c>
      <c r="AY717" s="184" t="inlineStr">
        <is>
          <t>ROZPOCET</t>
        </is>
      </c>
    </row>
    <row r="718" customFormat="1" s="181">
      <c r="A718" s="181" t="n"/>
      <c r="B718" s="177" t="n"/>
      <c r="C718" s="181" t="n"/>
      <c r="D718" s="171" t="inlineStr">
        <is>
          <t>VV</t>
        </is>
      </c>
      <c r="E718" s="178" t="inlineStr"/>
      <c r="F718" s="179" t="inlineStr">
        <is>
          <t>odpočet</t>
        </is>
      </c>
      <c r="G718" s="181" t="n"/>
      <c r="H718" s="178" t="inlineStr"/>
      <c r="I718" s="181" t="n"/>
      <c r="J718" s="181" t="n"/>
      <c r="K718" s="181" t="n"/>
      <c r="L718" s="177" t="n"/>
      <c r="M718" s="180" t="n"/>
      <c r="N718" s="181" t="n"/>
      <c r="O718" s="181" t="n"/>
      <c r="P718" s="181" t="n"/>
      <c r="Q718" s="181" t="n"/>
      <c r="R718" s="181" t="n"/>
      <c r="S718" s="181" t="n"/>
      <c r="T718" s="182" t="n"/>
      <c r="U718" s="181" t="n"/>
      <c r="V718" s="181" t="n"/>
      <c r="W718" s="181" t="n"/>
      <c r="X718" s="181" t="n"/>
      <c r="Y718" s="181" t="n"/>
      <c r="Z718" s="181" t="n"/>
      <c r="AA718" s="181" t="n"/>
      <c r="AB718" s="181" t="n"/>
      <c r="AC718" s="181" t="n"/>
      <c r="AD718" s="181" t="n"/>
      <c r="AE718" s="181" t="n"/>
      <c r="AT718" s="178" t="inlineStr">
        <is>
          <t>VV</t>
        </is>
      </c>
      <c r="AU718" s="178" t="inlineStr">
        <is>
          <t>2</t>
        </is>
      </c>
      <c r="AV718" s="181" t="inlineStr">
        <is>
          <t>1</t>
        </is>
      </c>
      <c r="AW718" s="181" t="inlineStr">
        <is>
          <t>True</t>
        </is>
      </c>
      <c r="AX718" s="181" t="inlineStr">
        <is>
          <t>0</t>
        </is>
      </c>
      <c r="AY718" s="178" t="inlineStr">
        <is>
          <t>ROZPOCET</t>
        </is>
      </c>
    </row>
    <row r="719" customFormat="1" s="188">
      <c r="A719" s="188" t="n"/>
      <c r="B719" s="183" t="n"/>
      <c r="C719" s="188" t="n"/>
      <c r="D719" s="171" t="inlineStr">
        <is>
          <t>VV</t>
        </is>
      </c>
      <c r="E719" s="184" t="inlineStr"/>
      <c r="F719" s="185" t="inlineStr">
        <is>
          <t>-0,85*1,80*2</t>
        </is>
      </c>
      <c r="G719" s="188" t="n"/>
      <c r="H719" s="186" t="n">
        <v>-3.06</v>
      </c>
      <c r="I719" s="188" t="n"/>
      <c r="J719" s="188" t="n"/>
      <c r="K719" s="188" t="n"/>
      <c r="L719" s="183" t="n"/>
      <c r="M719" s="187" t="n"/>
      <c r="N719" s="188" t="n"/>
      <c r="O719" s="188" t="n"/>
      <c r="P719" s="188" t="n"/>
      <c r="Q719" s="188" t="n"/>
      <c r="R719" s="188" t="n"/>
      <c r="S719" s="188" t="n"/>
      <c r="T719" s="189" t="n"/>
      <c r="U719" s="188" t="n"/>
      <c r="V719" s="188" t="n"/>
      <c r="W719" s="188" t="n"/>
      <c r="X719" s="188" t="n"/>
      <c r="Y719" s="188" t="n"/>
      <c r="Z719" s="188" t="n"/>
      <c r="AA719" s="188" t="n"/>
      <c r="AB719" s="188" t="n"/>
      <c r="AC719" s="188" t="n"/>
      <c r="AD719" s="188" t="n"/>
      <c r="AE719" s="188" t="n"/>
      <c r="AT719" s="184" t="inlineStr">
        <is>
          <t>VV</t>
        </is>
      </c>
      <c r="AU719" s="184" t="inlineStr">
        <is>
          <t>2</t>
        </is>
      </c>
      <c r="AV719" s="188" t="inlineStr">
        <is>
          <t>2</t>
        </is>
      </c>
      <c r="AW719" s="188" t="inlineStr">
        <is>
          <t>True</t>
        </is>
      </c>
      <c r="AX719" s="188" t="inlineStr">
        <is>
          <t>0</t>
        </is>
      </c>
      <c r="AY719" s="184" t="inlineStr">
        <is>
          <t>ROZPOCET</t>
        </is>
      </c>
    </row>
    <row r="720" customFormat="1" s="188">
      <c r="A720" s="188" t="n"/>
      <c r="B720" s="183" t="n"/>
      <c r="C720" s="188" t="n"/>
      <c r="D720" s="171" t="inlineStr">
        <is>
          <t>VV</t>
        </is>
      </c>
      <c r="E720" s="184" t="inlineStr"/>
      <c r="F720" s="185" t="inlineStr">
        <is>
          <t>-0,80*1,75*2</t>
        </is>
      </c>
      <c r="G720" s="188" t="n"/>
      <c r="H720" s="186" t="n">
        <v>-2.8</v>
      </c>
      <c r="I720" s="188" t="n"/>
      <c r="J720" s="188" t="n"/>
      <c r="K720" s="188" t="n"/>
      <c r="L720" s="183" t="n"/>
      <c r="M720" s="187" t="n"/>
      <c r="N720" s="188" t="n"/>
      <c r="O720" s="188" t="n"/>
      <c r="P720" s="188" t="n"/>
      <c r="Q720" s="188" t="n"/>
      <c r="R720" s="188" t="n"/>
      <c r="S720" s="188" t="n"/>
      <c r="T720" s="189" t="n"/>
      <c r="U720" s="188" t="n"/>
      <c r="V720" s="188" t="n"/>
      <c r="W720" s="188" t="n"/>
      <c r="X720" s="188" t="n"/>
      <c r="Y720" s="188" t="n"/>
      <c r="Z720" s="188" t="n"/>
      <c r="AA720" s="188" t="n"/>
      <c r="AB720" s="188" t="n"/>
      <c r="AC720" s="188" t="n"/>
      <c r="AD720" s="188" t="n"/>
      <c r="AE720" s="188" t="n"/>
      <c r="AT720" s="184" t="inlineStr">
        <is>
          <t>VV</t>
        </is>
      </c>
      <c r="AU720" s="184" t="inlineStr">
        <is>
          <t>2</t>
        </is>
      </c>
      <c r="AV720" s="188" t="inlineStr">
        <is>
          <t>2</t>
        </is>
      </c>
      <c r="AW720" s="188" t="inlineStr">
        <is>
          <t>True</t>
        </is>
      </c>
      <c r="AX720" s="188" t="inlineStr">
        <is>
          <t>0</t>
        </is>
      </c>
      <c r="AY720" s="184" t="inlineStr">
        <is>
          <t>ROZPOCET</t>
        </is>
      </c>
    </row>
    <row r="721" customFormat="1" s="188">
      <c r="A721" s="188" t="n"/>
      <c r="B721" s="183" t="n"/>
      <c r="C721" s="188" t="n"/>
      <c r="D721" s="171" t="inlineStr">
        <is>
          <t>VV</t>
        </is>
      </c>
      <c r="E721" s="184" t="inlineStr"/>
      <c r="F721" s="185" t="inlineStr">
        <is>
          <t>-1,38*2,50</t>
        </is>
      </c>
      <c r="G721" s="188" t="n"/>
      <c r="H721" s="186" t="n">
        <v>-3.45</v>
      </c>
      <c r="I721" s="188" t="n"/>
      <c r="J721" s="188" t="n"/>
      <c r="K721" s="188" t="n"/>
      <c r="L721" s="183" t="n"/>
      <c r="M721" s="187" t="n"/>
      <c r="N721" s="188" t="n"/>
      <c r="O721" s="188" t="n"/>
      <c r="P721" s="188" t="n"/>
      <c r="Q721" s="188" t="n"/>
      <c r="R721" s="188" t="n"/>
      <c r="S721" s="188" t="n"/>
      <c r="T721" s="189" t="n"/>
      <c r="U721" s="188" t="n"/>
      <c r="V721" s="188" t="n"/>
      <c r="W721" s="188" t="n"/>
      <c r="X721" s="188" t="n"/>
      <c r="Y721" s="188" t="n"/>
      <c r="Z721" s="188" t="n"/>
      <c r="AA721" s="188" t="n"/>
      <c r="AB721" s="188" t="n"/>
      <c r="AC721" s="188" t="n"/>
      <c r="AD721" s="188" t="n"/>
      <c r="AE721" s="188" t="n"/>
      <c r="AT721" s="184" t="inlineStr">
        <is>
          <t>VV</t>
        </is>
      </c>
      <c r="AU721" s="184" t="inlineStr">
        <is>
          <t>2</t>
        </is>
      </c>
      <c r="AV721" s="188" t="inlineStr">
        <is>
          <t>2</t>
        </is>
      </c>
      <c r="AW721" s="188" t="inlineStr">
        <is>
          <t>True</t>
        </is>
      </c>
      <c r="AX721" s="188" t="inlineStr">
        <is>
          <t>0</t>
        </is>
      </c>
      <c r="AY721" s="184" t="inlineStr">
        <is>
          <t>ROZPOCET</t>
        </is>
      </c>
    </row>
    <row r="722" customFormat="1" s="181">
      <c r="A722" s="181" t="n"/>
      <c r="B722" s="177" t="n"/>
      <c r="C722" s="181" t="n"/>
      <c r="D722" s="171" t="inlineStr">
        <is>
          <t>VV</t>
        </is>
      </c>
      <c r="E722" s="178" t="inlineStr"/>
      <c r="F722" s="179" t="inlineStr">
        <is>
          <t>jz</t>
        </is>
      </c>
      <c r="G722" s="181" t="n"/>
      <c r="H722" s="178" t="inlineStr"/>
      <c r="I722" s="181" t="n"/>
      <c r="J722" s="181" t="n"/>
      <c r="K722" s="181" t="n"/>
      <c r="L722" s="177" t="n"/>
      <c r="M722" s="180" t="n"/>
      <c r="N722" s="181" t="n"/>
      <c r="O722" s="181" t="n"/>
      <c r="P722" s="181" t="n"/>
      <c r="Q722" s="181" t="n"/>
      <c r="R722" s="181" t="n"/>
      <c r="S722" s="181" t="n"/>
      <c r="T722" s="182" t="n"/>
      <c r="U722" s="181" t="n"/>
      <c r="V722" s="181" t="n"/>
      <c r="W722" s="181" t="n"/>
      <c r="X722" s="181" t="n"/>
      <c r="Y722" s="181" t="n"/>
      <c r="Z722" s="181" t="n"/>
      <c r="AA722" s="181" t="n"/>
      <c r="AB722" s="181" t="n"/>
      <c r="AC722" s="181" t="n"/>
      <c r="AD722" s="181" t="n"/>
      <c r="AE722" s="181" t="n"/>
      <c r="AT722" s="178" t="inlineStr">
        <is>
          <t>VV</t>
        </is>
      </c>
      <c r="AU722" s="178" t="inlineStr">
        <is>
          <t>2</t>
        </is>
      </c>
      <c r="AV722" s="181" t="inlineStr">
        <is>
          <t>1</t>
        </is>
      </c>
      <c r="AW722" s="181" t="inlineStr">
        <is>
          <t>True</t>
        </is>
      </c>
      <c r="AX722" s="181" t="inlineStr">
        <is>
          <t>0</t>
        </is>
      </c>
      <c r="AY722" s="178" t="inlineStr">
        <is>
          <t>ROZPOCET</t>
        </is>
      </c>
    </row>
    <row r="723" customFormat="1" s="188">
      <c r="A723" s="188" t="n"/>
      <c r="B723" s="183" t="n"/>
      <c r="C723" s="188" t="n"/>
      <c r="D723" s="171" t="inlineStr">
        <is>
          <t>VV</t>
        </is>
      </c>
      <c r="E723" s="184" t="inlineStr"/>
      <c r="F723" s="185" t="inlineStr">
        <is>
          <t>(18,145+0,16*2)*(7,10+0,70/2)</t>
        </is>
      </c>
      <c r="G723" s="188" t="n"/>
      <c r="H723" s="186" t="n">
        <v>137.564</v>
      </c>
      <c r="I723" s="188" t="n"/>
      <c r="J723" s="188" t="n"/>
      <c r="K723" s="188" t="n"/>
      <c r="L723" s="183" t="n"/>
      <c r="M723" s="187" t="n"/>
      <c r="N723" s="188" t="n"/>
      <c r="O723" s="188" t="n"/>
      <c r="P723" s="188" t="n"/>
      <c r="Q723" s="188" t="n"/>
      <c r="R723" s="188" t="n"/>
      <c r="S723" s="188" t="n"/>
      <c r="T723" s="189" t="n"/>
      <c r="U723" s="188" t="n"/>
      <c r="V723" s="188" t="n"/>
      <c r="W723" s="188" t="n"/>
      <c r="X723" s="188" t="n"/>
      <c r="Y723" s="188" t="n"/>
      <c r="Z723" s="188" t="n"/>
      <c r="AA723" s="188" t="n"/>
      <c r="AB723" s="188" t="n"/>
      <c r="AC723" s="188" t="n"/>
      <c r="AD723" s="188" t="n"/>
      <c r="AE723" s="188" t="n"/>
      <c r="AT723" s="184" t="inlineStr">
        <is>
          <t>VV</t>
        </is>
      </c>
      <c r="AU723" s="184" t="inlineStr">
        <is>
          <t>2</t>
        </is>
      </c>
      <c r="AV723" s="188" t="inlineStr">
        <is>
          <t>2</t>
        </is>
      </c>
      <c r="AW723" s="188" t="inlineStr">
        <is>
          <t>True</t>
        </is>
      </c>
      <c r="AX723" s="188" t="inlineStr">
        <is>
          <t>0</t>
        </is>
      </c>
      <c r="AY723" s="184" t="inlineStr">
        <is>
          <t>ROZPOCET</t>
        </is>
      </c>
    </row>
    <row r="724" customFormat="1" s="181">
      <c r="A724" s="181" t="n"/>
      <c r="B724" s="177" t="n"/>
      <c r="C724" s="181" t="n"/>
      <c r="D724" s="171" t="inlineStr">
        <is>
          <t>VV</t>
        </is>
      </c>
      <c r="E724" s="178" t="inlineStr"/>
      <c r="F724" s="179" t="inlineStr">
        <is>
          <t>odpočet</t>
        </is>
      </c>
      <c r="G724" s="181" t="n"/>
      <c r="H724" s="178" t="inlineStr"/>
      <c r="I724" s="181" t="n"/>
      <c r="J724" s="181" t="n"/>
      <c r="K724" s="181" t="n"/>
      <c r="L724" s="177" t="n"/>
      <c r="M724" s="180" t="n"/>
      <c r="N724" s="181" t="n"/>
      <c r="O724" s="181" t="n"/>
      <c r="P724" s="181" t="n"/>
      <c r="Q724" s="181" t="n"/>
      <c r="R724" s="181" t="n"/>
      <c r="S724" s="181" t="n"/>
      <c r="T724" s="182" t="n"/>
      <c r="U724" s="181" t="n"/>
      <c r="V724" s="181" t="n"/>
      <c r="W724" s="181" t="n"/>
      <c r="X724" s="181" t="n"/>
      <c r="Y724" s="181" t="n"/>
      <c r="Z724" s="181" t="n"/>
      <c r="AA724" s="181" t="n"/>
      <c r="AB724" s="181" t="n"/>
      <c r="AC724" s="181" t="n"/>
      <c r="AD724" s="181" t="n"/>
      <c r="AE724" s="181" t="n"/>
      <c r="AT724" s="178" t="inlineStr">
        <is>
          <t>VV</t>
        </is>
      </c>
      <c r="AU724" s="178" t="inlineStr">
        <is>
          <t>2</t>
        </is>
      </c>
      <c r="AV724" s="181" t="inlineStr">
        <is>
          <t>1</t>
        </is>
      </c>
      <c r="AW724" s="181" t="inlineStr">
        <is>
          <t>True</t>
        </is>
      </c>
      <c r="AX724" s="181" t="inlineStr">
        <is>
          <t>0</t>
        </is>
      </c>
      <c r="AY724" s="178" t="inlineStr">
        <is>
          <t>ROZPOCET</t>
        </is>
      </c>
    </row>
    <row r="725" customFormat="1" s="188">
      <c r="A725" s="188" t="n"/>
      <c r="B725" s="183" t="n"/>
      <c r="C725" s="188" t="n"/>
      <c r="D725" s="171" t="inlineStr">
        <is>
          <t>VV</t>
        </is>
      </c>
      <c r="E725" s="184" t="inlineStr"/>
      <c r="F725" s="185" t="inlineStr">
        <is>
          <t>-0,85*1,50*6</t>
        </is>
      </c>
      <c r="G725" s="188" t="n"/>
      <c r="H725" s="186" t="n">
        <v>-7.65</v>
      </c>
      <c r="I725" s="188" t="n"/>
      <c r="J725" s="188" t="n"/>
      <c r="K725" s="188" t="n"/>
      <c r="L725" s="183" t="n"/>
      <c r="M725" s="187" t="n"/>
      <c r="N725" s="188" t="n"/>
      <c r="O725" s="188" t="n"/>
      <c r="P725" s="188" t="n"/>
      <c r="Q725" s="188" t="n"/>
      <c r="R725" s="188" t="n"/>
      <c r="S725" s="188" t="n"/>
      <c r="T725" s="189" t="n"/>
      <c r="U725" s="188" t="n"/>
      <c r="V725" s="188" t="n"/>
      <c r="W725" s="188" t="n"/>
      <c r="X725" s="188" t="n"/>
      <c r="Y725" s="188" t="n"/>
      <c r="Z725" s="188" t="n"/>
      <c r="AA725" s="188" t="n"/>
      <c r="AB725" s="188" t="n"/>
      <c r="AC725" s="188" t="n"/>
      <c r="AD725" s="188" t="n"/>
      <c r="AE725" s="188" t="n"/>
      <c r="AT725" s="184" t="inlineStr">
        <is>
          <t>VV</t>
        </is>
      </c>
      <c r="AU725" s="184" t="inlineStr">
        <is>
          <t>2</t>
        </is>
      </c>
      <c r="AV725" s="188" t="inlineStr">
        <is>
          <t>2</t>
        </is>
      </c>
      <c r="AW725" s="188" t="inlineStr">
        <is>
          <t>True</t>
        </is>
      </c>
      <c r="AX725" s="188" t="inlineStr">
        <is>
          <t>0</t>
        </is>
      </c>
      <c r="AY725" s="184" t="inlineStr">
        <is>
          <t>ROZPOCET</t>
        </is>
      </c>
    </row>
    <row r="726" customFormat="1" s="188">
      <c r="A726" s="188" t="n"/>
      <c r="B726" s="183" t="n"/>
      <c r="C726" s="188" t="n"/>
      <c r="D726" s="171" t="inlineStr">
        <is>
          <t>VV</t>
        </is>
      </c>
      <c r="E726" s="184" t="inlineStr"/>
      <c r="F726" s="185" t="inlineStr">
        <is>
          <t>-1,85*1,80*6</t>
        </is>
      </c>
      <c r="G726" s="188" t="n"/>
      <c r="H726" s="186" t="n">
        <v>-19.98</v>
      </c>
      <c r="I726" s="188" t="n"/>
      <c r="J726" s="188" t="n"/>
      <c r="K726" s="188" t="n"/>
      <c r="L726" s="183" t="n"/>
      <c r="M726" s="187" t="n"/>
      <c r="N726" s="188" t="n"/>
      <c r="O726" s="188" t="n"/>
      <c r="P726" s="188" t="n"/>
      <c r="Q726" s="188" t="n"/>
      <c r="R726" s="188" t="n"/>
      <c r="S726" s="188" t="n"/>
      <c r="T726" s="189" t="n"/>
      <c r="U726" s="188" t="n"/>
      <c r="V726" s="188" t="n"/>
      <c r="W726" s="188" t="n"/>
      <c r="X726" s="188" t="n"/>
      <c r="Y726" s="188" t="n"/>
      <c r="Z726" s="188" t="n"/>
      <c r="AA726" s="188" t="n"/>
      <c r="AB726" s="188" t="n"/>
      <c r="AC726" s="188" t="n"/>
      <c r="AD726" s="188" t="n"/>
      <c r="AE726" s="188" t="n"/>
      <c r="AT726" s="184" t="inlineStr">
        <is>
          <t>VV</t>
        </is>
      </c>
      <c r="AU726" s="184" t="inlineStr">
        <is>
          <t>2</t>
        </is>
      </c>
      <c r="AV726" s="188" t="inlineStr">
        <is>
          <t>2</t>
        </is>
      </c>
      <c r="AW726" s="188" t="inlineStr">
        <is>
          <t>True</t>
        </is>
      </c>
      <c r="AX726" s="188" t="inlineStr">
        <is>
          <t>0</t>
        </is>
      </c>
      <c r="AY726" s="184" t="inlineStr">
        <is>
          <t>ROZPOCET</t>
        </is>
      </c>
    </row>
    <row r="727" customFormat="1" s="181">
      <c r="A727" s="181" t="n"/>
      <c r="B727" s="177" t="n"/>
      <c r="C727" s="181" t="n"/>
      <c r="D727" s="171" t="inlineStr">
        <is>
          <t>VV</t>
        </is>
      </c>
      <c r="E727" s="178" t="inlineStr"/>
      <c r="F727" s="179" t="inlineStr">
        <is>
          <t>jv</t>
        </is>
      </c>
      <c r="G727" s="181" t="n"/>
      <c r="H727" s="178" t="inlineStr"/>
      <c r="I727" s="181" t="n"/>
      <c r="J727" s="181" t="n"/>
      <c r="K727" s="181" t="n"/>
      <c r="L727" s="177" t="n"/>
      <c r="M727" s="180" t="n"/>
      <c r="N727" s="181" t="n"/>
      <c r="O727" s="181" t="n"/>
      <c r="P727" s="181" t="n"/>
      <c r="Q727" s="181" t="n"/>
      <c r="R727" s="181" t="n"/>
      <c r="S727" s="181" t="n"/>
      <c r="T727" s="182" t="n"/>
      <c r="U727" s="181" t="n"/>
      <c r="V727" s="181" t="n"/>
      <c r="W727" s="181" t="n"/>
      <c r="X727" s="181" t="n"/>
      <c r="Y727" s="181" t="n"/>
      <c r="Z727" s="181" t="n"/>
      <c r="AA727" s="181" t="n"/>
      <c r="AB727" s="181" t="n"/>
      <c r="AC727" s="181" t="n"/>
      <c r="AD727" s="181" t="n"/>
      <c r="AE727" s="181" t="n"/>
      <c r="AT727" s="178" t="inlineStr">
        <is>
          <t>VV</t>
        </is>
      </c>
      <c r="AU727" s="178" t="inlineStr">
        <is>
          <t>2</t>
        </is>
      </c>
      <c r="AV727" s="181" t="inlineStr">
        <is>
          <t>1</t>
        </is>
      </c>
      <c r="AW727" s="181" t="inlineStr">
        <is>
          <t>True</t>
        </is>
      </c>
      <c r="AX727" s="181" t="inlineStr">
        <is>
          <t>0</t>
        </is>
      </c>
      <c r="AY727" s="178" t="inlineStr">
        <is>
          <t>ROZPOCET</t>
        </is>
      </c>
    </row>
    <row r="728" customFormat="1" s="188">
      <c r="A728" s="188" t="n"/>
      <c r="B728" s="183" t="n"/>
      <c r="C728" s="188" t="n"/>
      <c r="D728" s="171" t="inlineStr">
        <is>
          <t>VV</t>
        </is>
      </c>
      <c r="E728" s="184" t="inlineStr"/>
      <c r="F728" s="185" t="inlineStr">
        <is>
          <t>12,777*7,10</t>
        </is>
      </c>
      <c r="G728" s="188" t="n"/>
      <c r="H728" s="186" t="n">
        <v>90.717</v>
      </c>
      <c r="I728" s="188" t="n"/>
      <c r="J728" s="188" t="n"/>
      <c r="K728" s="188" t="n"/>
      <c r="L728" s="183" t="n"/>
      <c r="M728" s="187" t="n"/>
      <c r="N728" s="188" t="n"/>
      <c r="O728" s="188" t="n"/>
      <c r="P728" s="188" t="n"/>
      <c r="Q728" s="188" t="n"/>
      <c r="R728" s="188" t="n"/>
      <c r="S728" s="188" t="n"/>
      <c r="T728" s="189" t="n"/>
      <c r="U728" s="188" t="n"/>
      <c r="V728" s="188" t="n"/>
      <c r="W728" s="188" t="n"/>
      <c r="X728" s="188" t="n"/>
      <c r="Y728" s="188" t="n"/>
      <c r="Z728" s="188" t="n"/>
      <c r="AA728" s="188" t="n"/>
      <c r="AB728" s="188" t="n"/>
      <c r="AC728" s="188" t="n"/>
      <c r="AD728" s="188" t="n"/>
      <c r="AE728" s="188" t="n"/>
      <c r="AT728" s="184" t="inlineStr">
        <is>
          <t>VV</t>
        </is>
      </c>
      <c r="AU728" s="184" t="inlineStr">
        <is>
          <t>2</t>
        </is>
      </c>
      <c r="AV728" s="188" t="inlineStr">
        <is>
          <t>2</t>
        </is>
      </c>
      <c r="AW728" s="188" t="inlineStr">
        <is>
          <t>True</t>
        </is>
      </c>
      <c r="AX728" s="188" t="inlineStr">
        <is>
          <t>0</t>
        </is>
      </c>
      <c r="AY728" s="184" t="inlineStr">
        <is>
          <t>ROZPOCET</t>
        </is>
      </c>
    </row>
    <row r="729" customFormat="1" s="181">
      <c r="A729" s="181" t="n"/>
      <c r="B729" s="177" t="n"/>
      <c r="C729" s="181" t="n"/>
      <c r="D729" s="171" t="inlineStr">
        <is>
          <t>VV</t>
        </is>
      </c>
      <c r="E729" s="178" t="inlineStr"/>
      <c r="F729" s="179" t="inlineStr">
        <is>
          <t>odpočet</t>
        </is>
      </c>
      <c r="G729" s="181" t="n"/>
      <c r="H729" s="178" t="inlineStr"/>
      <c r="I729" s="181" t="n"/>
      <c r="J729" s="181" t="n"/>
      <c r="K729" s="181" t="n"/>
      <c r="L729" s="177" t="n"/>
      <c r="M729" s="180" t="n"/>
      <c r="N729" s="181" t="n"/>
      <c r="O729" s="181" t="n"/>
      <c r="P729" s="181" t="n"/>
      <c r="Q729" s="181" t="n"/>
      <c r="R729" s="181" t="n"/>
      <c r="S729" s="181" t="n"/>
      <c r="T729" s="182" t="n"/>
      <c r="U729" s="181" t="n"/>
      <c r="V729" s="181" t="n"/>
      <c r="W729" s="181" t="n"/>
      <c r="X729" s="181" t="n"/>
      <c r="Y729" s="181" t="n"/>
      <c r="Z729" s="181" t="n"/>
      <c r="AA729" s="181" t="n"/>
      <c r="AB729" s="181" t="n"/>
      <c r="AC729" s="181" t="n"/>
      <c r="AD729" s="181" t="n"/>
      <c r="AE729" s="181" t="n"/>
      <c r="AT729" s="178" t="inlineStr">
        <is>
          <t>VV</t>
        </is>
      </c>
      <c r="AU729" s="178" t="inlineStr">
        <is>
          <t>2</t>
        </is>
      </c>
      <c r="AV729" s="181" t="inlineStr">
        <is>
          <t>1</t>
        </is>
      </c>
      <c r="AW729" s="181" t="inlineStr">
        <is>
          <t>True</t>
        </is>
      </c>
      <c r="AX729" s="181" t="inlineStr">
        <is>
          <t>0</t>
        </is>
      </c>
      <c r="AY729" s="178" t="inlineStr">
        <is>
          <t>ROZPOCET</t>
        </is>
      </c>
    </row>
    <row r="730" customFormat="1" s="188">
      <c r="A730" s="188" t="n"/>
      <c r="B730" s="183" t="n"/>
      <c r="C730" s="188" t="n"/>
      <c r="D730" s="171" t="inlineStr">
        <is>
          <t>VV</t>
        </is>
      </c>
      <c r="E730" s="184" t="inlineStr"/>
      <c r="F730" s="185" t="inlineStr">
        <is>
          <t>-0,85*1,80*5</t>
        </is>
      </c>
      <c r="G730" s="188" t="n"/>
      <c r="H730" s="186" t="n">
        <v>-7.65</v>
      </c>
      <c r="I730" s="188" t="n"/>
      <c r="J730" s="188" t="n"/>
      <c r="K730" s="188" t="n"/>
      <c r="L730" s="183" t="n"/>
      <c r="M730" s="187" t="n"/>
      <c r="N730" s="188" t="n"/>
      <c r="O730" s="188" t="n"/>
      <c r="P730" s="188" t="n"/>
      <c r="Q730" s="188" t="n"/>
      <c r="R730" s="188" t="n"/>
      <c r="S730" s="188" t="n"/>
      <c r="T730" s="189" t="n"/>
      <c r="U730" s="188" t="n"/>
      <c r="V730" s="188" t="n"/>
      <c r="W730" s="188" t="n"/>
      <c r="X730" s="188" t="n"/>
      <c r="Y730" s="188" t="n"/>
      <c r="Z730" s="188" t="n"/>
      <c r="AA730" s="188" t="n"/>
      <c r="AB730" s="188" t="n"/>
      <c r="AC730" s="188" t="n"/>
      <c r="AD730" s="188" t="n"/>
      <c r="AE730" s="188" t="n"/>
      <c r="AT730" s="184" t="inlineStr">
        <is>
          <t>VV</t>
        </is>
      </c>
      <c r="AU730" s="184" t="inlineStr">
        <is>
          <t>2</t>
        </is>
      </c>
      <c r="AV730" s="188" t="inlineStr">
        <is>
          <t>2</t>
        </is>
      </c>
      <c r="AW730" s="188" t="inlineStr">
        <is>
          <t>True</t>
        </is>
      </c>
      <c r="AX730" s="188" t="inlineStr">
        <is>
          <t>0</t>
        </is>
      </c>
      <c r="AY730" s="184" t="inlineStr">
        <is>
          <t>ROZPOCET</t>
        </is>
      </c>
    </row>
    <row r="731" customFormat="1" s="181">
      <c r="A731" s="181" t="n"/>
      <c r="B731" s="177" t="n"/>
      <c r="C731" s="181" t="n"/>
      <c r="D731" s="171" t="inlineStr">
        <is>
          <t>VV</t>
        </is>
      </c>
      <c r="E731" s="178" t="inlineStr"/>
      <c r="F731" s="179" t="inlineStr">
        <is>
          <t>-0,85*1,75**2</t>
        </is>
      </c>
      <c r="G731" s="181" t="n"/>
      <c r="H731" s="178" t="inlineStr"/>
      <c r="I731" s="181" t="n"/>
      <c r="J731" s="181" t="n"/>
      <c r="K731" s="181" t="n"/>
      <c r="L731" s="177" t="n"/>
      <c r="M731" s="180" t="n"/>
      <c r="N731" s="181" t="n"/>
      <c r="O731" s="181" t="n"/>
      <c r="P731" s="181" t="n"/>
      <c r="Q731" s="181" t="n"/>
      <c r="R731" s="181" t="n"/>
      <c r="S731" s="181" t="n"/>
      <c r="T731" s="182" t="n"/>
      <c r="U731" s="181" t="n"/>
      <c r="V731" s="181" t="n"/>
      <c r="W731" s="181" t="n"/>
      <c r="X731" s="181" t="n"/>
      <c r="Y731" s="181" t="n"/>
      <c r="Z731" s="181" t="n"/>
      <c r="AA731" s="181" t="n"/>
      <c r="AB731" s="181" t="n"/>
      <c r="AC731" s="181" t="n"/>
      <c r="AD731" s="181" t="n"/>
      <c r="AE731" s="181" t="n"/>
      <c r="AT731" s="178" t="inlineStr">
        <is>
          <t>VV</t>
        </is>
      </c>
      <c r="AU731" s="178" t="inlineStr">
        <is>
          <t>2</t>
        </is>
      </c>
      <c r="AV731" s="181" t="inlineStr">
        <is>
          <t>1</t>
        </is>
      </c>
      <c r="AW731" s="181" t="inlineStr">
        <is>
          <t>True</t>
        </is>
      </c>
      <c r="AX731" s="181" t="inlineStr">
        <is>
          <t>0</t>
        </is>
      </c>
      <c r="AY731" s="178" t="inlineStr">
        <is>
          <t>ROZPOCET</t>
        </is>
      </c>
    </row>
    <row r="732" customFormat="1" s="188">
      <c r="A732" s="188" t="n"/>
      <c r="B732" s="183" t="n"/>
      <c r="C732" s="188" t="n"/>
      <c r="D732" s="171" t="inlineStr">
        <is>
          <t>VV</t>
        </is>
      </c>
      <c r="E732" s="184" t="inlineStr"/>
      <c r="F732" s="185" t="inlineStr">
        <is>
          <t>-1,385*2,50</t>
        </is>
      </c>
      <c r="G732" s="188" t="n"/>
      <c r="H732" s="186" t="n">
        <v>-3.463</v>
      </c>
      <c r="I732" s="188" t="n"/>
      <c r="J732" s="188" t="n"/>
      <c r="K732" s="188" t="n"/>
      <c r="L732" s="183" t="n"/>
      <c r="M732" s="187" t="n"/>
      <c r="N732" s="188" t="n"/>
      <c r="O732" s="188" t="n"/>
      <c r="P732" s="188" t="n"/>
      <c r="Q732" s="188" t="n"/>
      <c r="R732" s="188" t="n"/>
      <c r="S732" s="188" t="n"/>
      <c r="T732" s="189" t="n"/>
      <c r="U732" s="188" t="n"/>
      <c r="V732" s="188" t="n"/>
      <c r="W732" s="188" t="n"/>
      <c r="X732" s="188" t="n"/>
      <c r="Y732" s="188" t="n"/>
      <c r="Z732" s="188" t="n"/>
      <c r="AA732" s="188" t="n"/>
      <c r="AB732" s="188" t="n"/>
      <c r="AC732" s="188" t="n"/>
      <c r="AD732" s="188" t="n"/>
      <c r="AE732" s="188" t="n"/>
      <c r="AT732" s="184" t="inlineStr">
        <is>
          <t>VV</t>
        </is>
      </c>
      <c r="AU732" s="184" t="inlineStr">
        <is>
          <t>2</t>
        </is>
      </c>
      <c r="AV732" s="188" t="inlineStr">
        <is>
          <t>2</t>
        </is>
      </c>
      <c r="AW732" s="188" t="inlineStr">
        <is>
          <t>True</t>
        </is>
      </c>
      <c r="AX732" s="188" t="inlineStr">
        <is>
          <t>0</t>
        </is>
      </c>
      <c r="AY732" s="184" t="inlineStr">
        <is>
          <t>ROZPOCET</t>
        </is>
      </c>
    </row>
    <row r="733" customFormat="1" s="188">
      <c r="A733" s="188" t="n"/>
      <c r="B733" s="183" t="n"/>
      <c r="C733" s="188" t="n"/>
      <c r="D733" s="171" t="inlineStr">
        <is>
          <t>VV</t>
        </is>
      </c>
      <c r="E733" s="184" t="inlineStr"/>
      <c r="F733" s="185" t="inlineStr">
        <is>
          <t>-1,38*2,35</t>
        </is>
      </c>
      <c r="G733" s="188" t="n"/>
      <c r="H733" s="186" t="n">
        <v>-3.243</v>
      </c>
      <c r="I733" s="188" t="n"/>
      <c r="J733" s="188" t="n"/>
      <c r="K733" s="188" t="n"/>
      <c r="L733" s="183" t="n"/>
      <c r="M733" s="187" t="n"/>
      <c r="N733" s="188" t="n"/>
      <c r="O733" s="188" t="n"/>
      <c r="P733" s="188" t="n"/>
      <c r="Q733" s="188" t="n"/>
      <c r="R733" s="188" t="n"/>
      <c r="S733" s="188" t="n"/>
      <c r="T733" s="189" t="n"/>
      <c r="U733" s="188" t="n"/>
      <c r="V733" s="188" t="n"/>
      <c r="W733" s="188" t="n"/>
      <c r="X733" s="188" t="n"/>
      <c r="Y733" s="188" t="n"/>
      <c r="Z733" s="188" t="n"/>
      <c r="AA733" s="188" t="n"/>
      <c r="AB733" s="188" t="n"/>
      <c r="AC733" s="188" t="n"/>
      <c r="AD733" s="188" t="n"/>
      <c r="AE733" s="188" t="n"/>
      <c r="AT733" s="184" t="inlineStr">
        <is>
          <t>VV</t>
        </is>
      </c>
      <c r="AU733" s="184" t="inlineStr">
        <is>
          <t>2</t>
        </is>
      </c>
      <c r="AV733" s="188" t="inlineStr">
        <is>
          <t>2</t>
        </is>
      </c>
      <c r="AW733" s="188" t="inlineStr">
        <is>
          <t>True</t>
        </is>
      </c>
      <c r="AX733" s="188" t="inlineStr">
        <is>
          <t>0</t>
        </is>
      </c>
      <c r="AY733" s="184" t="inlineStr">
        <is>
          <t>ROZPOCET</t>
        </is>
      </c>
    </row>
    <row r="734" customFormat="1" s="188">
      <c r="A734" s="188" t="n"/>
      <c r="B734" s="183" t="n"/>
      <c r="C734" s="188" t="n"/>
      <c r="D734" s="171" t="inlineStr">
        <is>
          <t>VV</t>
        </is>
      </c>
      <c r="E734" s="184" t="inlineStr"/>
      <c r="F734" s="185" t="inlineStr">
        <is>
          <t>-0,85*1,60</t>
        </is>
      </c>
      <c r="G734" s="188" t="n"/>
      <c r="H734" s="186" t="n">
        <v>-1.36</v>
      </c>
      <c r="I734" s="188" t="n"/>
      <c r="J734" s="188" t="n"/>
      <c r="K734" s="188" t="n"/>
      <c r="L734" s="183" t="n"/>
      <c r="M734" s="187" t="n"/>
      <c r="N734" s="188" t="n"/>
      <c r="O734" s="188" t="n"/>
      <c r="P734" s="188" t="n"/>
      <c r="Q734" s="188" t="n"/>
      <c r="R734" s="188" t="n"/>
      <c r="S734" s="188" t="n"/>
      <c r="T734" s="189" t="n"/>
      <c r="U734" s="188" t="n"/>
      <c r="V734" s="188" t="n"/>
      <c r="W734" s="188" t="n"/>
      <c r="X734" s="188" t="n"/>
      <c r="Y734" s="188" t="n"/>
      <c r="Z734" s="188" t="n"/>
      <c r="AA734" s="188" t="n"/>
      <c r="AB734" s="188" t="n"/>
      <c r="AC734" s="188" t="n"/>
      <c r="AD734" s="188" t="n"/>
      <c r="AE734" s="188" t="n"/>
      <c r="AT734" s="184" t="inlineStr">
        <is>
          <t>VV</t>
        </is>
      </c>
      <c r="AU734" s="184" t="inlineStr">
        <is>
          <t>2</t>
        </is>
      </c>
      <c r="AV734" s="188" t="inlineStr">
        <is>
          <t>2</t>
        </is>
      </c>
      <c r="AW734" s="188" t="inlineStr">
        <is>
          <t>True</t>
        </is>
      </c>
      <c r="AX734" s="188" t="inlineStr">
        <is>
          <t>0</t>
        </is>
      </c>
      <c r="AY734" s="184" t="inlineStr">
        <is>
          <t>ROZPOCET</t>
        </is>
      </c>
    </row>
    <row r="735" customFormat="1" s="181">
      <c r="A735" s="181" t="n"/>
      <c r="B735" s="177" t="n"/>
      <c r="C735" s="181" t="n"/>
      <c r="D735" s="171" t="inlineStr">
        <is>
          <t>VV</t>
        </is>
      </c>
      <c r="E735" s="178" t="inlineStr"/>
      <c r="F735" s="179" t="inlineStr">
        <is>
          <t>zadní část</t>
        </is>
      </c>
      <c r="G735" s="181" t="n"/>
      <c r="H735" s="178" t="inlineStr"/>
      <c r="I735" s="181" t="n"/>
      <c r="J735" s="181" t="n"/>
      <c r="K735" s="181" t="n"/>
      <c r="L735" s="177" t="n"/>
      <c r="M735" s="180" t="n"/>
      <c r="N735" s="181" t="n"/>
      <c r="O735" s="181" t="n"/>
      <c r="P735" s="181" t="n"/>
      <c r="Q735" s="181" t="n"/>
      <c r="R735" s="181" t="n"/>
      <c r="S735" s="181" t="n"/>
      <c r="T735" s="182" t="n"/>
      <c r="U735" s="181" t="n"/>
      <c r="V735" s="181" t="n"/>
      <c r="W735" s="181" t="n"/>
      <c r="X735" s="181" t="n"/>
      <c r="Y735" s="181" t="n"/>
      <c r="Z735" s="181" t="n"/>
      <c r="AA735" s="181" t="n"/>
      <c r="AB735" s="181" t="n"/>
      <c r="AC735" s="181" t="n"/>
      <c r="AD735" s="181" t="n"/>
      <c r="AE735" s="181" t="n"/>
      <c r="AT735" s="178" t="inlineStr">
        <is>
          <t>VV</t>
        </is>
      </c>
      <c r="AU735" s="178" t="inlineStr">
        <is>
          <t>2</t>
        </is>
      </c>
      <c r="AV735" s="181" t="inlineStr">
        <is>
          <t>1</t>
        </is>
      </c>
      <c r="AW735" s="181" t="inlineStr">
        <is>
          <t>True</t>
        </is>
      </c>
      <c r="AX735" s="181" t="inlineStr">
        <is>
          <t>0</t>
        </is>
      </c>
      <c r="AY735" s="178" t="inlineStr">
        <is>
          <t>ROZPOCET</t>
        </is>
      </c>
    </row>
    <row r="736" customFormat="1" s="188">
      <c r="A736" s="188" t="n"/>
      <c r="B736" s="183" t="n"/>
      <c r="C736" s="188" t="n"/>
      <c r="D736" s="171" t="inlineStr">
        <is>
          <t>VV</t>
        </is>
      </c>
      <c r="E736" s="184" t="inlineStr"/>
      <c r="F736" s="185" t="inlineStr">
        <is>
          <t>6,50*(7,50+11,70)/2</t>
        </is>
      </c>
      <c r="G736" s="188" t="n"/>
      <c r="H736" s="186" t="n">
        <v>62.4</v>
      </c>
      <c r="I736" s="188" t="n"/>
      <c r="J736" s="188" t="n"/>
      <c r="K736" s="188" t="n"/>
      <c r="L736" s="183" t="n"/>
      <c r="M736" s="187" t="n"/>
      <c r="N736" s="188" t="n"/>
      <c r="O736" s="188" t="n"/>
      <c r="P736" s="188" t="n"/>
      <c r="Q736" s="188" t="n"/>
      <c r="R736" s="188" t="n"/>
      <c r="S736" s="188" t="n"/>
      <c r="T736" s="189" t="n"/>
      <c r="U736" s="188" t="n"/>
      <c r="V736" s="188" t="n"/>
      <c r="W736" s="188" t="n"/>
      <c r="X736" s="188" t="n"/>
      <c r="Y736" s="188" t="n"/>
      <c r="Z736" s="188" t="n"/>
      <c r="AA736" s="188" t="n"/>
      <c r="AB736" s="188" t="n"/>
      <c r="AC736" s="188" t="n"/>
      <c r="AD736" s="188" t="n"/>
      <c r="AE736" s="188" t="n"/>
      <c r="AT736" s="184" t="inlineStr">
        <is>
          <t>VV</t>
        </is>
      </c>
      <c r="AU736" s="184" t="inlineStr">
        <is>
          <t>2</t>
        </is>
      </c>
      <c r="AV736" s="188" t="inlineStr">
        <is>
          <t>2</t>
        </is>
      </c>
      <c r="AW736" s="188" t="inlineStr">
        <is>
          <t>True</t>
        </is>
      </c>
      <c r="AX736" s="188" t="inlineStr">
        <is>
          <t>0</t>
        </is>
      </c>
      <c r="AY736" s="184" t="inlineStr">
        <is>
          <t>ROZPOCET</t>
        </is>
      </c>
    </row>
    <row r="737" customFormat="1" s="181">
      <c r="A737" s="181" t="n"/>
      <c r="B737" s="177" t="n"/>
      <c r="C737" s="181" t="n"/>
      <c r="D737" s="171" t="inlineStr">
        <is>
          <t>VV</t>
        </is>
      </c>
      <c r="E737" s="178" t="inlineStr"/>
      <c r="F737" s="179" t="inlineStr">
        <is>
          <t>nad střechou sýpky</t>
        </is>
      </c>
      <c r="G737" s="181" t="n"/>
      <c r="H737" s="178" t="inlineStr"/>
      <c r="I737" s="181" t="n"/>
      <c r="J737" s="181" t="n"/>
      <c r="K737" s="181" t="n"/>
      <c r="L737" s="177" t="n"/>
      <c r="M737" s="180" t="n"/>
      <c r="N737" s="181" t="n"/>
      <c r="O737" s="181" t="n"/>
      <c r="P737" s="181" t="n"/>
      <c r="Q737" s="181" t="n"/>
      <c r="R737" s="181" t="n"/>
      <c r="S737" s="181" t="n"/>
      <c r="T737" s="182" t="n"/>
      <c r="U737" s="181" t="n"/>
      <c r="V737" s="181" t="n"/>
      <c r="W737" s="181" t="n"/>
      <c r="X737" s="181" t="n"/>
      <c r="Y737" s="181" t="n"/>
      <c r="Z737" s="181" t="n"/>
      <c r="AA737" s="181" t="n"/>
      <c r="AB737" s="181" t="n"/>
      <c r="AC737" s="181" t="n"/>
      <c r="AD737" s="181" t="n"/>
      <c r="AE737" s="181" t="n"/>
      <c r="AT737" s="178" t="inlineStr">
        <is>
          <t>VV</t>
        </is>
      </c>
      <c r="AU737" s="178" t="inlineStr">
        <is>
          <t>2</t>
        </is>
      </c>
      <c r="AV737" s="181" t="inlineStr">
        <is>
          <t>1</t>
        </is>
      </c>
      <c r="AW737" s="181" t="inlineStr">
        <is>
          <t>True</t>
        </is>
      </c>
      <c r="AX737" s="181" t="inlineStr">
        <is>
          <t>0</t>
        </is>
      </c>
      <c r="AY737" s="178" t="inlineStr">
        <is>
          <t>ROZPOCET</t>
        </is>
      </c>
    </row>
    <row r="738" customFormat="1" s="188">
      <c r="A738" s="188" t="n"/>
      <c r="B738" s="183" t="n"/>
      <c r="C738" s="188" t="n"/>
      <c r="D738" s="171" t="inlineStr">
        <is>
          <t>VV</t>
        </is>
      </c>
      <c r="E738" s="184" t="inlineStr"/>
      <c r="F738" s="185" t="inlineStr">
        <is>
          <t>20,00</t>
        </is>
      </c>
      <c r="G738" s="188" t="n"/>
      <c r="H738" s="186" t="n">
        <v>20</v>
      </c>
      <c r="I738" s="188" t="n"/>
      <c r="J738" s="188" t="n"/>
      <c r="K738" s="188" t="n"/>
      <c r="L738" s="183" t="n"/>
      <c r="M738" s="187" t="n"/>
      <c r="N738" s="188" t="n"/>
      <c r="O738" s="188" t="n"/>
      <c r="P738" s="188" t="n"/>
      <c r="Q738" s="188" t="n"/>
      <c r="R738" s="188" t="n"/>
      <c r="S738" s="188" t="n"/>
      <c r="T738" s="189" t="n"/>
      <c r="U738" s="188" t="n"/>
      <c r="V738" s="188" t="n"/>
      <c r="W738" s="188" t="n"/>
      <c r="X738" s="188" t="n"/>
      <c r="Y738" s="188" t="n"/>
      <c r="Z738" s="188" t="n"/>
      <c r="AA738" s="188" t="n"/>
      <c r="AB738" s="188" t="n"/>
      <c r="AC738" s="188" t="n"/>
      <c r="AD738" s="188" t="n"/>
      <c r="AE738" s="188" t="n"/>
      <c r="AT738" s="184" t="inlineStr">
        <is>
          <t>VV</t>
        </is>
      </c>
      <c r="AU738" s="184" t="inlineStr">
        <is>
          <t>2</t>
        </is>
      </c>
      <c r="AV738" s="188" t="inlineStr">
        <is>
          <t>2</t>
        </is>
      </c>
      <c r="AW738" s="188" t="inlineStr">
        <is>
          <t>True</t>
        </is>
      </c>
      <c r="AX738" s="188" t="inlineStr">
        <is>
          <t>0</t>
        </is>
      </c>
      <c r="AY738" s="184" t="inlineStr">
        <is>
          <t>ROZPOCET</t>
        </is>
      </c>
    </row>
    <row r="739" customFormat="1" s="195">
      <c r="A739" s="195" t="n"/>
      <c r="B739" s="190" t="n"/>
      <c r="C739" s="195" t="n"/>
      <c r="D739" s="171" t="inlineStr">
        <is>
          <t>VV</t>
        </is>
      </c>
      <c r="E739" s="191" t="inlineStr"/>
      <c r="F739" s="192" t="inlineStr">
        <is>
          <t>Součet</t>
        </is>
      </c>
      <c r="G739" s="195" t="n"/>
      <c r="H739" s="193" t="n">
        <v>456.575</v>
      </c>
      <c r="I739" s="195" t="n"/>
      <c r="J739" s="195" t="n"/>
      <c r="K739" s="195" t="n"/>
      <c r="L739" s="190" t="n"/>
      <c r="M739" s="194" t="n"/>
      <c r="N739" s="195" t="n"/>
      <c r="O739" s="195" t="n"/>
      <c r="P739" s="195" t="n"/>
      <c r="Q739" s="195" t="n"/>
      <c r="R739" s="195" t="n"/>
      <c r="S739" s="195" t="n"/>
      <c r="T739" s="196" t="n"/>
      <c r="U739" s="195" t="n"/>
      <c r="V739" s="195" t="n"/>
      <c r="W739" s="195" t="n"/>
      <c r="X739" s="195" t="n"/>
      <c r="Y739" s="195" t="n"/>
      <c r="Z739" s="195" t="n"/>
      <c r="AA739" s="195" t="n"/>
      <c r="AB739" s="195" t="n"/>
      <c r="AC739" s="195" t="n"/>
      <c r="AD739" s="195" t="n"/>
      <c r="AE739" s="195" t="n"/>
      <c r="AT739" s="191" t="inlineStr">
        <is>
          <t>VV</t>
        </is>
      </c>
      <c r="AU739" s="191" t="inlineStr">
        <is>
          <t>2</t>
        </is>
      </c>
      <c r="AV739" s="195" t="inlineStr">
        <is>
          <t>4</t>
        </is>
      </c>
      <c r="AW739" s="195" t="inlineStr">
        <is>
          <t>True</t>
        </is>
      </c>
      <c r="AX739" s="195" t="inlineStr">
        <is>
          <t>1</t>
        </is>
      </c>
      <c r="AY739" s="191" t="inlineStr">
        <is>
          <t>ROZPOCET</t>
        </is>
      </c>
    </row>
    <row r="740" ht="16.5" customFormat="1" customHeight="1" s="174">
      <c r="A740" s="174" t="n"/>
      <c r="B740" s="158" t="n"/>
      <c r="C740" s="159" t="inlineStr">
        <is>
          <t>53</t>
        </is>
      </c>
      <c r="D740" s="159" t="inlineStr">
        <is>
          <t>K</t>
        </is>
      </c>
      <c r="E740" s="160" t="inlineStr">
        <is>
          <t>622311131</t>
        </is>
      </c>
      <c r="F740" s="161" t="inlineStr">
        <is>
          <t>Vápenný štuk vnějších stěn tloušťky do 3 mm</t>
        </is>
      </c>
      <c r="G740" s="162" t="inlineStr">
        <is>
          <t>m2</t>
        </is>
      </c>
      <c r="H740" s="163" t="n">
        <v>456.575</v>
      </c>
      <c r="I740" s="164" t="n"/>
      <c r="J740" s="164">
        <f>ROUND(I740*H740,2)</f>
        <v/>
      </c>
      <c r="K740" s="161" t="inlineStr">
        <is>
          <t>CS ÚRS 2026 02</t>
        </is>
      </c>
      <c r="L740" s="48" t="n"/>
      <c r="M740" s="165" t="inlineStr"/>
      <c r="N740" s="166" t="inlineStr">
        <is>
          <t>snížená</t>
        </is>
      </c>
      <c r="O740" s="167" t="n">
        <v>0.252</v>
      </c>
      <c r="P740" s="167">
        <f>O740*H740</f>
        <v/>
      </c>
      <c r="Q740" s="167" t="n">
        <v>0.004</v>
      </c>
      <c r="R740" s="167">
        <f>Q740*H740</f>
        <v/>
      </c>
      <c r="S740" s="167" t="n">
        <v>0</v>
      </c>
      <c r="T740" s="168">
        <f>S740*H740</f>
        <v/>
      </c>
      <c r="U740" s="174" t="n"/>
      <c r="V740" s="174" t="n"/>
      <c r="W740" s="174" t="n"/>
      <c r="X740" s="174" t="n"/>
      <c r="Y740" s="174" t="n"/>
      <c r="Z740" s="174" t="n"/>
      <c r="AA740" s="174" t="n"/>
      <c r="AB740" s="174" t="n"/>
      <c r="AC740" s="174" t="n"/>
      <c r="AD740" s="174" t="n"/>
      <c r="AE740" s="174" t="n"/>
      <c r="AR740" s="169" t="inlineStr">
        <is>
          <t>4</t>
        </is>
      </c>
      <c r="AT740" s="169" t="inlineStr">
        <is>
          <t>K</t>
        </is>
      </c>
      <c r="AU740" s="169" t="inlineStr">
        <is>
          <t>2</t>
        </is>
      </c>
      <c r="AY740" s="19" t="inlineStr">
        <is>
          <t>ROZPOCET</t>
        </is>
      </c>
      <c r="BE740" s="170">
        <f>IF(N740="základní",J740,0)</f>
        <v/>
      </c>
      <c r="BF740" s="170">
        <f>IF(N740="snížená",J740,0)</f>
        <v/>
      </c>
      <c r="BG740" s="170">
        <f>IF(N740="zákl. přenesená",J740,0)</f>
        <v/>
      </c>
      <c r="BH740" s="170">
        <f>IF(N740="sníž. přenesená",J740,0)</f>
        <v/>
      </c>
      <c r="BI740" s="170">
        <f>IF(N740="nulová",J740,0)</f>
        <v/>
      </c>
      <c r="BJ740" s="19" t="inlineStr">
        <is>
          <t>2</t>
        </is>
      </c>
      <c r="BK740" s="170">
        <f>ROUND(I740*H740,2)</f>
        <v/>
      </c>
      <c r="BL740" s="19" t="inlineStr">
        <is>
          <t>4</t>
        </is>
      </c>
      <c r="BM740" s="169" t="inlineStr">
        <is>
          <t>-550879706</t>
        </is>
      </c>
    </row>
    <row r="741" customFormat="1" s="174">
      <c r="A741" s="174" t="n"/>
      <c r="B741" s="48" t="n"/>
      <c r="C741" s="174" t="n"/>
      <c r="D741" s="171" t="inlineStr">
        <is>
          <t>PP</t>
        </is>
      </c>
      <c r="E741" s="174" t="n"/>
      <c r="F741" s="172" t="inlineStr">
        <is>
          <t>Vápenný štuk vnějších ploch tloušťky do 3 mm stěn</t>
        </is>
      </c>
      <c r="G741" s="174" t="n"/>
      <c r="H741" s="174" t="n"/>
      <c r="I741" s="174" t="n"/>
      <c r="J741" s="174" t="n"/>
      <c r="K741" s="174" t="n"/>
      <c r="L741" s="48" t="n"/>
      <c r="M741" s="173" t="n"/>
      <c r="N741" s="174" t="n"/>
      <c r="O741" s="174" t="n"/>
      <c r="P741" s="174" t="n"/>
      <c r="Q741" s="174" t="n"/>
      <c r="R741" s="174" t="n"/>
      <c r="S741" s="174" t="n"/>
      <c r="T741" s="71" t="n"/>
      <c r="U741" s="174" t="n"/>
      <c r="V741" s="174" t="n"/>
      <c r="W741" s="174" t="n"/>
      <c r="X741" s="174" t="n"/>
      <c r="Y741" s="174" t="n"/>
      <c r="Z741" s="174" t="n"/>
      <c r="AA741" s="174" t="n"/>
      <c r="AB741" s="174" t="n"/>
      <c r="AC741" s="174" t="n"/>
      <c r="AD741" s="174" t="n"/>
      <c r="AE741" s="174" t="n"/>
      <c r="AT741" s="19" t="inlineStr">
        <is>
          <t>PP</t>
        </is>
      </c>
      <c r="AU741" s="19" t="inlineStr">
        <is>
          <t>2</t>
        </is>
      </c>
    </row>
    <row r="742" customFormat="1" s="174">
      <c r="A742" s="174" t="n"/>
      <c r="B742" s="48" t="n"/>
      <c r="C742" s="174" t="n"/>
      <c r="D742" s="175" t="inlineStr">
        <is>
          <t>Online PSC</t>
        </is>
      </c>
      <c r="E742" s="174" t="n"/>
      <c r="F742" s="176" t="inlineStr">
        <is>
          <t>https://podminky.urs.cz/item/CS_URS_2026_02/622311131</t>
        </is>
      </c>
      <c r="G742" s="174" t="n"/>
      <c r="H742" s="174" t="n"/>
      <c r="I742" s="174" t="n"/>
      <c r="J742" s="174" t="n"/>
      <c r="K742" s="174" t="n"/>
      <c r="L742" s="48" t="n"/>
      <c r="M742" s="173" t="n"/>
      <c r="N742" s="174" t="n"/>
      <c r="O742" s="174" t="n"/>
      <c r="P742" s="174" t="n"/>
      <c r="Q742" s="174" t="n"/>
      <c r="R742" s="174" t="n"/>
      <c r="S742" s="174" t="n"/>
      <c r="T742" s="71" t="n"/>
      <c r="U742" s="174" t="n"/>
      <c r="V742" s="174" t="n"/>
      <c r="W742" s="174" t="n"/>
      <c r="X742" s="174" t="n"/>
      <c r="Y742" s="174" t="n"/>
      <c r="Z742" s="174" t="n"/>
      <c r="AA742" s="174" t="n"/>
      <c r="AB742" s="174" t="n"/>
      <c r="AC742" s="174" t="n"/>
      <c r="AD742" s="174" t="n"/>
      <c r="AE742" s="174" t="n"/>
      <c r="AT742" s="19" t="inlineStr">
        <is>
          <t>Online PSC</t>
        </is>
      </c>
      <c r="AU742" s="19" t="inlineStr">
        <is>
          <t>2</t>
        </is>
      </c>
    </row>
    <row r="743" ht="24.15" customFormat="1" customHeight="1" s="174">
      <c r="A743" s="174" t="n"/>
      <c r="B743" s="158" t="n"/>
      <c r="C743" s="159" t="inlineStr">
        <is>
          <t>54</t>
        </is>
      </c>
      <c r="D743" s="159" t="inlineStr">
        <is>
          <t>K</t>
        </is>
      </c>
      <c r="E743" s="160" t="inlineStr">
        <is>
          <t>622321121</t>
        </is>
      </c>
      <c r="F743" s="161" t="inlineStr">
        <is>
          <t>Vápenocementová omítka hladká jednovrstvá vnějších stěn nanášená ručně</t>
        </is>
      </c>
      <c r="G743" s="162" t="inlineStr">
        <is>
          <t>m2</t>
        </is>
      </c>
      <c r="H743" s="163" t="n">
        <v>456.575</v>
      </c>
      <c r="I743" s="164" t="n"/>
      <c r="J743" s="164">
        <f>ROUND(I743*H743,2)</f>
        <v/>
      </c>
      <c r="K743" s="161" t="inlineStr">
        <is>
          <t>CS ÚRS 2026 02</t>
        </is>
      </c>
      <c r="L743" s="48" t="n"/>
      <c r="M743" s="165" t="inlineStr"/>
      <c r="N743" s="166" t="inlineStr">
        <is>
          <t>snížená</t>
        </is>
      </c>
      <c r="O743" s="167" t="n">
        <v>0.38</v>
      </c>
      <c r="P743" s="167">
        <f>O743*H743</f>
        <v/>
      </c>
      <c r="Q743" s="167" t="n">
        <v>0.0231</v>
      </c>
      <c r="R743" s="167">
        <f>Q743*H743</f>
        <v/>
      </c>
      <c r="S743" s="167" t="n">
        <v>0</v>
      </c>
      <c r="T743" s="168">
        <f>S743*H743</f>
        <v/>
      </c>
      <c r="U743" s="174" t="n"/>
      <c r="V743" s="174" t="n"/>
      <c r="W743" s="174" t="n"/>
      <c r="X743" s="174" t="n"/>
      <c r="Y743" s="174" t="n"/>
      <c r="Z743" s="174" t="n"/>
      <c r="AA743" s="174" t="n"/>
      <c r="AB743" s="174" t="n"/>
      <c r="AC743" s="174" t="n"/>
      <c r="AD743" s="174" t="n"/>
      <c r="AE743" s="174" t="n"/>
      <c r="AR743" s="169" t="inlineStr">
        <is>
          <t>4</t>
        </is>
      </c>
      <c r="AT743" s="169" t="inlineStr">
        <is>
          <t>K</t>
        </is>
      </c>
      <c r="AU743" s="169" t="inlineStr">
        <is>
          <t>2</t>
        </is>
      </c>
      <c r="AY743" s="19" t="inlineStr">
        <is>
          <t>ROZPOCET</t>
        </is>
      </c>
      <c r="BE743" s="170">
        <f>IF(N743="základní",J743,0)</f>
        <v/>
      </c>
      <c r="BF743" s="170">
        <f>IF(N743="snížená",J743,0)</f>
        <v/>
      </c>
      <c r="BG743" s="170">
        <f>IF(N743="zákl. přenesená",J743,0)</f>
        <v/>
      </c>
      <c r="BH743" s="170">
        <f>IF(N743="sníž. přenesená",J743,0)</f>
        <v/>
      </c>
      <c r="BI743" s="170">
        <f>IF(N743="nulová",J743,0)</f>
        <v/>
      </c>
      <c r="BJ743" s="19" t="inlineStr">
        <is>
          <t>2</t>
        </is>
      </c>
      <c r="BK743" s="170">
        <f>ROUND(I743*H743,2)</f>
        <v/>
      </c>
      <c r="BL743" s="19" t="inlineStr">
        <is>
          <t>4</t>
        </is>
      </c>
      <c r="BM743" s="169" t="inlineStr">
        <is>
          <t>685365671</t>
        </is>
      </c>
    </row>
    <row r="744" customFormat="1" s="174">
      <c r="A744" s="174" t="n"/>
      <c r="B744" s="48" t="n"/>
      <c r="C744" s="174" t="n"/>
      <c r="D744" s="171" t="inlineStr">
        <is>
          <t>PP</t>
        </is>
      </c>
      <c r="E744" s="174" t="n"/>
      <c r="F744" s="172" t="inlineStr">
        <is>
          <t>Omítka vápenocementová vnějších ploch nanášená ručně jednovrstvá, tloušťky do 15 mm hladká stěn</t>
        </is>
      </c>
      <c r="G744" s="174" t="n"/>
      <c r="H744" s="174" t="n"/>
      <c r="I744" s="174" t="n"/>
      <c r="J744" s="174" t="n"/>
      <c r="K744" s="174" t="n"/>
      <c r="L744" s="48" t="n"/>
      <c r="M744" s="173" t="n"/>
      <c r="N744" s="174" t="n"/>
      <c r="O744" s="174" t="n"/>
      <c r="P744" s="174" t="n"/>
      <c r="Q744" s="174" t="n"/>
      <c r="R744" s="174" t="n"/>
      <c r="S744" s="174" t="n"/>
      <c r="T744" s="71" t="n"/>
      <c r="U744" s="174" t="n"/>
      <c r="V744" s="174" t="n"/>
      <c r="W744" s="174" t="n"/>
      <c r="X744" s="174" t="n"/>
      <c r="Y744" s="174" t="n"/>
      <c r="Z744" s="174" t="n"/>
      <c r="AA744" s="174" t="n"/>
      <c r="AB744" s="174" t="n"/>
      <c r="AC744" s="174" t="n"/>
      <c r="AD744" s="174" t="n"/>
      <c r="AE744" s="174" t="n"/>
      <c r="AT744" s="19" t="inlineStr">
        <is>
          <t>PP</t>
        </is>
      </c>
      <c r="AU744" s="19" t="inlineStr">
        <is>
          <t>2</t>
        </is>
      </c>
    </row>
    <row r="745" customFormat="1" s="174">
      <c r="A745" s="174" t="n"/>
      <c r="B745" s="48" t="n"/>
      <c r="C745" s="174" t="n"/>
      <c r="D745" s="175" t="inlineStr">
        <is>
          <t>Online PSC</t>
        </is>
      </c>
      <c r="E745" s="174" t="n"/>
      <c r="F745" s="176" t="inlineStr">
        <is>
          <t>https://podminky.urs.cz/item/CS_URS_2026_02/622321121</t>
        </is>
      </c>
      <c r="G745" s="174" t="n"/>
      <c r="H745" s="174" t="n"/>
      <c r="I745" s="174" t="n"/>
      <c r="J745" s="174" t="n"/>
      <c r="K745" s="174" t="n"/>
      <c r="L745" s="48" t="n"/>
      <c r="M745" s="173" t="n"/>
      <c r="N745" s="174" t="n"/>
      <c r="O745" s="174" t="n"/>
      <c r="P745" s="174" t="n"/>
      <c r="Q745" s="174" t="n"/>
      <c r="R745" s="174" t="n"/>
      <c r="S745" s="174" t="n"/>
      <c r="T745" s="71" t="n"/>
      <c r="U745" s="174" t="n"/>
      <c r="V745" s="174" t="n"/>
      <c r="W745" s="174" t="n"/>
      <c r="X745" s="174" t="n"/>
      <c r="Y745" s="174" t="n"/>
      <c r="Z745" s="174" t="n"/>
      <c r="AA745" s="174" t="n"/>
      <c r="AB745" s="174" t="n"/>
      <c r="AC745" s="174" t="n"/>
      <c r="AD745" s="174" t="n"/>
      <c r="AE745" s="174" t="n"/>
      <c r="AT745" s="19" t="inlineStr">
        <is>
          <t>Online PSC</t>
        </is>
      </c>
      <c r="AU745" s="19" t="inlineStr">
        <is>
          <t>2</t>
        </is>
      </c>
    </row>
    <row r="746" customFormat="1" s="181">
      <c r="A746" s="181" t="n"/>
      <c r="B746" s="177" t="n"/>
      <c r="C746" s="181" t="n"/>
      <c r="D746" s="171" t="inlineStr">
        <is>
          <t>VV</t>
        </is>
      </c>
      <c r="E746" s="178" t="inlineStr"/>
      <c r="F746" s="179" t="inlineStr">
        <is>
          <t>vyrovnávka pod zateplovací systém</t>
        </is>
      </c>
      <c r="G746" s="181" t="n"/>
      <c r="H746" s="178" t="inlineStr"/>
      <c r="I746" s="181" t="n"/>
      <c r="J746" s="181" t="n"/>
      <c r="K746" s="181" t="n"/>
      <c r="L746" s="177" t="n"/>
      <c r="M746" s="180" t="n"/>
      <c r="N746" s="181" t="n"/>
      <c r="O746" s="181" t="n"/>
      <c r="P746" s="181" t="n"/>
      <c r="Q746" s="181" t="n"/>
      <c r="R746" s="181" t="n"/>
      <c r="S746" s="181" t="n"/>
      <c r="T746" s="182" t="n"/>
      <c r="U746" s="181" t="n"/>
      <c r="V746" s="181" t="n"/>
      <c r="W746" s="181" t="n"/>
      <c r="X746" s="181" t="n"/>
      <c r="Y746" s="181" t="n"/>
      <c r="Z746" s="181" t="n"/>
      <c r="AA746" s="181" t="n"/>
      <c r="AB746" s="181" t="n"/>
      <c r="AC746" s="181" t="n"/>
      <c r="AD746" s="181" t="n"/>
      <c r="AE746" s="181" t="n"/>
      <c r="AT746" s="178" t="inlineStr">
        <is>
          <t>VV</t>
        </is>
      </c>
      <c r="AU746" s="178" t="inlineStr">
        <is>
          <t>2</t>
        </is>
      </c>
      <c r="AV746" s="181" t="inlineStr">
        <is>
          <t>1</t>
        </is>
      </c>
      <c r="AW746" s="181" t="inlineStr">
        <is>
          <t>True</t>
        </is>
      </c>
      <c r="AX746" s="181" t="inlineStr">
        <is>
          <t>0</t>
        </is>
      </c>
      <c r="AY746" s="178" t="inlineStr">
        <is>
          <t>ROZPOCET</t>
        </is>
      </c>
    </row>
    <row r="747" customFormat="1" s="188">
      <c r="A747" s="188" t="n"/>
      <c r="B747" s="183" t="n"/>
      <c r="C747" s="188" t="n"/>
      <c r="D747" s="171" t="inlineStr">
        <is>
          <t>VV</t>
        </is>
      </c>
      <c r="E747" s="184" t="inlineStr"/>
      <c r="F747" s="185" t="inlineStr">
        <is>
          <t>456,575</t>
        </is>
      </c>
      <c r="G747" s="188" t="n"/>
      <c r="H747" s="186" t="n">
        <v>456.575</v>
      </c>
      <c r="I747" s="188" t="n"/>
      <c r="J747" s="188" t="n"/>
      <c r="K747" s="188" t="n"/>
      <c r="L747" s="183" t="n"/>
      <c r="M747" s="187" t="n"/>
      <c r="N747" s="188" t="n"/>
      <c r="O747" s="188" t="n"/>
      <c r="P747" s="188" t="n"/>
      <c r="Q747" s="188" t="n"/>
      <c r="R747" s="188" t="n"/>
      <c r="S747" s="188" t="n"/>
      <c r="T747" s="189" t="n"/>
      <c r="U747" s="188" t="n"/>
      <c r="V747" s="188" t="n"/>
      <c r="W747" s="188" t="n"/>
      <c r="X747" s="188" t="n"/>
      <c r="Y747" s="188" t="n"/>
      <c r="Z747" s="188" t="n"/>
      <c r="AA747" s="188" t="n"/>
      <c r="AB747" s="188" t="n"/>
      <c r="AC747" s="188" t="n"/>
      <c r="AD747" s="188" t="n"/>
      <c r="AE747" s="188" t="n"/>
      <c r="AT747" s="184" t="inlineStr">
        <is>
          <t>VV</t>
        </is>
      </c>
      <c r="AU747" s="184" t="inlineStr">
        <is>
          <t>2</t>
        </is>
      </c>
      <c r="AV747" s="188" t="inlineStr">
        <is>
          <t>2</t>
        </is>
      </c>
      <c r="AW747" s="188" t="inlineStr">
        <is>
          <t>True</t>
        </is>
      </c>
      <c r="AX747" s="188" t="inlineStr">
        <is>
          <t>0</t>
        </is>
      </c>
      <c r="AY747" s="184" t="inlineStr">
        <is>
          <t>ROZPOCET</t>
        </is>
      </c>
    </row>
    <row r="748" customFormat="1" s="195">
      <c r="A748" s="195" t="n"/>
      <c r="B748" s="190" t="n"/>
      <c r="C748" s="195" t="n"/>
      <c r="D748" s="171" t="inlineStr">
        <is>
          <t>VV</t>
        </is>
      </c>
      <c r="E748" s="191" t="inlineStr"/>
      <c r="F748" s="192" t="inlineStr">
        <is>
          <t>Součet</t>
        </is>
      </c>
      <c r="G748" s="195" t="n"/>
      <c r="H748" s="193" t="n">
        <v>456.575</v>
      </c>
      <c r="I748" s="195" t="n"/>
      <c r="J748" s="195" t="n"/>
      <c r="K748" s="195" t="n"/>
      <c r="L748" s="190" t="n"/>
      <c r="M748" s="194" t="n"/>
      <c r="N748" s="195" t="n"/>
      <c r="O748" s="195" t="n"/>
      <c r="P748" s="195" t="n"/>
      <c r="Q748" s="195" t="n"/>
      <c r="R748" s="195" t="n"/>
      <c r="S748" s="195" t="n"/>
      <c r="T748" s="196" t="n"/>
      <c r="U748" s="195" t="n"/>
      <c r="V748" s="195" t="n"/>
      <c r="W748" s="195" t="n"/>
      <c r="X748" s="195" t="n"/>
      <c r="Y748" s="195" t="n"/>
      <c r="Z748" s="195" t="n"/>
      <c r="AA748" s="195" t="n"/>
      <c r="AB748" s="195" t="n"/>
      <c r="AC748" s="195" t="n"/>
      <c r="AD748" s="195" t="n"/>
      <c r="AE748" s="195" t="n"/>
      <c r="AT748" s="191" t="inlineStr">
        <is>
          <t>VV</t>
        </is>
      </c>
      <c r="AU748" s="191" t="inlineStr">
        <is>
          <t>2</t>
        </is>
      </c>
      <c r="AV748" s="195" t="inlineStr">
        <is>
          <t>4</t>
        </is>
      </c>
      <c r="AW748" s="195" t="inlineStr">
        <is>
          <t>True</t>
        </is>
      </c>
      <c r="AX748" s="195" t="inlineStr">
        <is>
          <t>1</t>
        </is>
      </c>
      <c r="AY748" s="191" t="inlineStr">
        <is>
          <t>ROZPOCET</t>
        </is>
      </c>
    </row>
    <row r="749" ht="24.15" customFormat="1" customHeight="1" s="174">
      <c r="A749" s="174" t="n"/>
      <c r="B749" s="158" t="n"/>
      <c r="C749" s="159" t="inlineStr">
        <is>
          <t>55</t>
        </is>
      </c>
      <c r="D749" s="159" t="inlineStr">
        <is>
          <t>K</t>
        </is>
      </c>
      <c r="E749" s="160" t="inlineStr">
        <is>
          <t>622321191</t>
        </is>
      </c>
      <c r="F749" s="161" t="inlineStr">
        <is>
          <t>Příplatek k vápenocementové omítce vnějších stěn za každých dalších 5 mm tloušťky ručně</t>
        </is>
      </c>
      <c r="G749" s="162" t="inlineStr">
        <is>
          <t>m2</t>
        </is>
      </c>
      <c r="H749" s="163" t="n">
        <v>456.575</v>
      </c>
      <c r="I749" s="164" t="n"/>
      <c r="J749" s="164">
        <f>ROUND(I749*H749,2)</f>
        <v/>
      </c>
      <c r="K749" s="161" t="inlineStr">
        <is>
          <t>CS ÚRS 2026 02</t>
        </is>
      </c>
      <c r="L749" s="48" t="n"/>
      <c r="M749" s="165" t="inlineStr"/>
      <c r="N749" s="166" t="inlineStr">
        <is>
          <t>snížená</t>
        </is>
      </c>
      <c r="O749" s="167" t="n">
        <v>0.09</v>
      </c>
      <c r="P749" s="167">
        <f>O749*H749</f>
        <v/>
      </c>
      <c r="Q749" s="167" t="n">
        <v>0.007900000000000001</v>
      </c>
      <c r="R749" s="167">
        <f>Q749*H749</f>
        <v/>
      </c>
      <c r="S749" s="167" t="n">
        <v>0</v>
      </c>
      <c r="T749" s="168">
        <f>S749*H749</f>
        <v/>
      </c>
      <c r="U749" s="174" t="n"/>
      <c r="V749" s="174" t="n"/>
      <c r="W749" s="174" t="n"/>
      <c r="X749" s="174" t="n"/>
      <c r="Y749" s="174" t="n"/>
      <c r="Z749" s="174" t="n"/>
      <c r="AA749" s="174" t="n"/>
      <c r="AB749" s="174" t="n"/>
      <c r="AC749" s="174" t="n"/>
      <c r="AD749" s="174" t="n"/>
      <c r="AE749" s="174" t="n"/>
      <c r="AR749" s="169" t="inlineStr">
        <is>
          <t>4</t>
        </is>
      </c>
      <c r="AT749" s="169" t="inlineStr">
        <is>
          <t>K</t>
        </is>
      </c>
      <c r="AU749" s="169" t="inlineStr">
        <is>
          <t>2</t>
        </is>
      </c>
      <c r="AY749" s="19" t="inlineStr">
        <is>
          <t>ROZPOCET</t>
        </is>
      </c>
      <c r="BE749" s="170">
        <f>IF(N749="základní",J749,0)</f>
        <v/>
      </c>
      <c r="BF749" s="170">
        <f>IF(N749="snížená",J749,0)</f>
        <v/>
      </c>
      <c r="BG749" s="170">
        <f>IF(N749="zákl. přenesená",J749,0)</f>
        <v/>
      </c>
      <c r="BH749" s="170">
        <f>IF(N749="sníž. přenesená",J749,0)</f>
        <v/>
      </c>
      <c r="BI749" s="170">
        <f>IF(N749="nulová",J749,0)</f>
        <v/>
      </c>
      <c r="BJ749" s="19" t="inlineStr">
        <is>
          <t>2</t>
        </is>
      </c>
      <c r="BK749" s="170">
        <f>ROUND(I749*H749,2)</f>
        <v/>
      </c>
      <c r="BL749" s="19" t="inlineStr">
        <is>
          <t>4</t>
        </is>
      </c>
      <c r="BM749" s="169" t="inlineStr">
        <is>
          <t>1200760488</t>
        </is>
      </c>
    </row>
    <row r="750" customFormat="1" s="174">
      <c r="A750" s="174" t="n"/>
      <c r="B750" s="48" t="n"/>
      <c r="C750" s="174" t="n"/>
      <c r="D750" s="171" t="inlineStr">
        <is>
          <t>PP</t>
        </is>
      </c>
      <c r="E750" s="174" t="n"/>
      <c r="F750" s="172" t="inlineStr">
        <is>
          <t>Omítka vápenocementová vnějších ploch nanášená ručně Příplatek k cenám za každých dalších i započatých 5 mm tloušťky omítky přes 15 mm stěn</t>
        </is>
      </c>
      <c r="G750" s="174" t="n"/>
      <c r="H750" s="174" t="n"/>
      <c r="I750" s="174" t="n"/>
      <c r="J750" s="174" t="n"/>
      <c r="K750" s="174" t="n"/>
      <c r="L750" s="48" t="n"/>
      <c r="M750" s="173" t="n"/>
      <c r="N750" s="174" t="n"/>
      <c r="O750" s="174" t="n"/>
      <c r="P750" s="174" t="n"/>
      <c r="Q750" s="174" t="n"/>
      <c r="R750" s="174" t="n"/>
      <c r="S750" s="174" t="n"/>
      <c r="T750" s="71" t="n"/>
      <c r="U750" s="174" t="n"/>
      <c r="V750" s="174" t="n"/>
      <c r="W750" s="174" t="n"/>
      <c r="X750" s="174" t="n"/>
      <c r="Y750" s="174" t="n"/>
      <c r="Z750" s="174" t="n"/>
      <c r="AA750" s="174" t="n"/>
      <c r="AB750" s="174" t="n"/>
      <c r="AC750" s="174" t="n"/>
      <c r="AD750" s="174" t="n"/>
      <c r="AE750" s="174" t="n"/>
      <c r="AT750" s="19" t="inlineStr">
        <is>
          <t>PP</t>
        </is>
      </c>
      <c r="AU750" s="19" t="inlineStr">
        <is>
          <t>2</t>
        </is>
      </c>
    </row>
    <row r="751" customFormat="1" s="174">
      <c r="A751" s="174" t="n"/>
      <c r="B751" s="48" t="n"/>
      <c r="C751" s="174" t="n"/>
      <c r="D751" s="175" t="inlineStr">
        <is>
          <t>Online PSC</t>
        </is>
      </c>
      <c r="E751" s="174" t="n"/>
      <c r="F751" s="176" t="inlineStr">
        <is>
          <t>https://podminky.urs.cz/item/CS_URS_2026_02/622321191</t>
        </is>
      </c>
      <c r="G751" s="174" t="n"/>
      <c r="H751" s="174" t="n"/>
      <c r="I751" s="174" t="n"/>
      <c r="J751" s="174" t="n"/>
      <c r="K751" s="174" t="n"/>
      <c r="L751" s="48" t="n"/>
      <c r="M751" s="173" t="n"/>
      <c r="N751" s="174" t="n"/>
      <c r="O751" s="174" t="n"/>
      <c r="P751" s="174" t="n"/>
      <c r="Q751" s="174" t="n"/>
      <c r="R751" s="174" t="n"/>
      <c r="S751" s="174" t="n"/>
      <c r="T751" s="71" t="n"/>
      <c r="U751" s="174" t="n"/>
      <c r="V751" s="174" t="n"/>
      <c r="W751" s="174" t="n"/>
      <c r="X751" s="174" t="n"/>
      <c r="Y751" s="174" t="n"/>
      <c r="Z751" s="174" t="n"/>
      <c r="AA751" s="174" t="n"/>
      <c r="AB751" s="174" t="n"/>
      <c r="AC751" s="174" t="n"/>
      <c r="AD751" s="174" t="n"/>
      <c r="AE751" s="174" t="n"/>
      <c r="AT751" s="19" t="inlineStr">
        <is>
          <t>Online PSC</t>
        </is>
      </c>
      <c r="AU751" s="19" t="inlineStr">
        <is>
          <t>2</t>
        </is>
      </c>
    </row>
    <row r="752" ht="24.15" customFormat="1" customHeight="1" s="174">
      <c r="A752" s="174" t="n"/>
      <c r="B752" s="158" t="n"/>
      <c r="C752" s="159" t="inlineStr">
        <is>
          <t>56</t>
        </is>
      </c>
      <c r="D752" s="159" t="inlineStr">
        <is>
          <t>K</t>
        </is>
      </c>
      <c r="E752" s="160" t="inlineStr">
        <is>
          <t>629135102</t>
        </is>
      </c>
      <c r="F752" s="161" t="inlineStr">
        <is>
          <t>Vyrovnávací vrstva pod klempířské prvky z MC š přes 150 do 300 mm</t>
        </is>
      </c>
      <c r="G752" s="162" t="inlineStr">
        <is>
          <t>m</t>
        </is>
      </c>
      <c r="H752" s="163" t="n">
        <v>31.3</v>
      </c>
      <c r="I752" s="164" t="n"/>
      <c r="J752" s="164">
        <f>ROUND(I752*H752,2)</f>
        <v/>
      </c>
      <c r="K752" s="161" t="inlineStr">
        <is>
          <t>CS ÚRS 2026 02</t>
        </is>
      </c>
      <c r="L752" s="48" t="n"/>
      <c r="M752" s="165" t="inlineStr"/>
      <c r="N752" s="166" t="inlineStr">
        <is>
          <t>snížená</t>
        </is>
      </c>
      <c r="O752" s="167" t="n">
        <v>0.15</v>
      </c>
      <c r="P752" s="167">
        <f>O752*H752</f>
        <v/>
      </c>
      <c r="Q752" s="167" t="n">
        <v>0.02065</v>
      </c>
      <c r="R752" s="167">
        <f>Q752*H752</f>
        <v/>
      </c>
      <c r="S752" s="167" t="n">
        <v>0</v>
      </c>
      <c r="T752" s="168">
        <f>S752*H752</f>
        <v/>
      </c>
      <c r="U752" s="174" t="n"/>
      <c r="V752" s="174" t="n"/>
      <c r="W752" s="174" t="n"/>
      <c r="X752" s="174" t="n"/>
      <c r="Y752" s="174" t="n"/>
      <c r="Z752" s="174" t="n"/>
      <c r="AA752" s="174" t="n"/>
      <c r="AB752" s="174" t="n"/>
      <c r="AC752" s="174" t="n"/>
      <c r="AD752" s="174" t="n"/>
      <c r="AE752" s="174" t="n"/>
      <c r="AR752" s="169" t="inlineStr">
        <is>
          <t>4</t>
        </is>
      </c>
      <c r="AT752" s="169" t="inlineStr">
        <is>
          <t>K</t>
        </is>
      </c>
      <c r="AU752" s="169" t="inlineStr">
        <is>
          <t>2</t>
        </is>
      </c>
      <c r="AY752" s="19" t="inlineStr">
        <is>
          <t>ROZPOCET</t>
        </is>
      </c>
      <c r="BE752" s="170">
        <f>IF(N752="základní",J752,0)</f>
        <v/>
      </c>
      <c r="BF752" s="170">
        <f>IF(N752="snížená",J752,0)</f>
        <v/>
      </c>
      <c r="BG752" s="170">
        <f>IF(N752="zákl. přenesená",J752,0)</f>
        <v/>
      </c>
      <c r="BH752" s="170">
        <f>IF(N752="sníž. přenesená",J752,0)</f>
        <v/>
      </c>
      <c r="BI752" s="170">
        <f>IF(N752="nulová",J752,0)</f>
        <v/>
      </c>
      <c r="BJ752" s="19" t="inlineStr">
        <is>
          <t>2</t>
        </is>
      </c>
      <c r="BK752" s="170">
        <f>ROUND(I752*H752,2)</f>
        <v/>
      </c>
      <c r="BL752" s="19" t="inlineStr">
        <is>
          <t>4</t>
        </is>
      </c>
      <c r="BM752" s="169" t="inlineStr">
        <is>
          <t>-987565211</t>
        </is>
      </c>
    </row>
    <row r="753" customFormat="1" s="174">
      <c r="A753" s="174" t="n"/>
      <c r="B753" s="48" t="n"/>
      <c r="C753" s="174" t="n"/>
      <c r="D753" s="171" t="inlineStr">
        <is>
          <t>PP</t>
        </is>
      </c>
      <c r="E753" s="174" t="n"/>
      <c r="F753" s="172" t="inlineStr">
        <is>
          <t>Vyrovnávací vrstva z cementové malty pod klempířskými prvky šířky přes 150 do 300 mm</t>
        </is>
      </c>
      <c r="G753" s="174" t="n"/>
      <c r="H753" s="174" t="n"/>
      <c r="I753" s="174" t="n"/>
      <c r="J753" s="174" t="n"/>
      <c r="K753" s="174" t="n"/>
      <c r="L753" s="48" t="n"/>
      <c r="M753" s="173" t="n"/>
      <c r="N753" s="174" t="n"/>
      <c r="O753" s="174" t="n"/>
      <c r="P753" s="174" t="n"/>
      <c r="Q753" s="174" t="n"/>
      <c r="R753" s="174" t="n"/>
      <c r="S753" s="174" t="n"/>
      <c r="T753" s="71" t="n"/>
      <c r="U753" s="174" t="n"/>
      <c r="V753" s="174" t="n"/>
      <c r="W753" s="174" t="n"/>
      <c r="X753" s="174" t="n"/>
      <c r="Y753" s="174" t="n"/>
      <c r="Z753" s="174" t="n"/>
      <c r="AA753" s="174" t="n"/>
      <c r="AB753" s="174" t="n"/>
      <c r="AC753" s="174" t="n"/>
      <c r="AD753" s="174" t="n"/>
      <c r="AE753" s="174" t="n"/>
      <c r="AT753" s="19" t="inlineStr">
        <is>
          <t>PP</t>
        </is>
      </c>
      <c r="AU753" s="19" t="inlineStr">
        <is>
          <t>2</t>
        </is>
      </c>
    </row>
    <row r="754" customFormat="1" s="174">
      <c r="A754" s="174" t="n"/>
      <c r="B754" s="48" t="n"/>
      <c r="C754" s="174" t="n"/>
      <c r="D754" s="175" t="inlineStr">
        <is>
          <t>Online PSC</t>
        </is>
      </c>
      <c r="E754" s="174" t="n"/>
      <c r="F754" s="176" t="inlineStr">
        <is>
          <t>https://podminky.urs.cz/item/CS_URS_2026_02/629135102</t>
        </is>
      </c>
      <c r="G754" s="174" t="n"/>
      <c r="H754" s="174" t="n"/>
      <c r="I754" s="174" t="n"/>
      <c r="J754" s="174" t="n"/>
      <c r="K754" s="174" t="n"/>
      <c r="L754" s="48" t="n"/>
      <c r="M754" s="173" t="n"/>
      <c r="N754" s="174" t="n"/>
      <c r="O754" s="174" t="n"/>
      <c r="P754" s="174" t="n"/>
      <c r="Q754" s="174" t="n"/>
      <c r="R754" s="174" t="n"/>
      <c r="S754" s="174" t="n"/>
      <c r="T754" s="71" t="n"/>
      <c r="U754" s="174" t="n"/>
      <c r="V754" s="174" t="n"/>
      <c r="W754" s="174" t="n"/>
      <c r="X754" s="174" t="n"/>
      <c r="Y754" s="174" t="n"/>
      <c r="Z754" s="174" t="n"/>
      <c r="AA754" s="174" t="n"/>
      <c r="AB754" s="174" t="n"/>
      <c r="AC754" s="174" t="n"/>
      <c r="AD754" s="174" t="n"/>
      <c r="AE754" s="174" t="n"/>
      <c r="AT754" s="19" t="inlineStr">
        <is>
          <t>Online PSC</t>
        </is>
      </c>
      <c r="AU754" s="19" t="inlineStr">
        <is>
          <t>2</t>
        </is>
      </c>
    </row>
    <row r="755" customFormat="1" s="188">
      <c r="A755" s="188" t="n"/>
      <c r="B755" s="183" t="n"/>
      <c r="C755" s="188" t="n"/>
      <c r="D755" s="171" t="inlineStr">
        <is>
          <t>VV</t>
        </is>
      </c>
      <c r="E755" s="184" t="inlineStr"/>
      <c r="F755" s="185" t="inlineStr">
        <is>
          <t>0,85*(6+1+1+6+20)+0,80*3</t>
        </is>
      </c>
      <c r="G755" s="188" t="n"/>
      <c r="H755" s="186" t="n">
        <v>31.3</v>
      </c>
      <c r="I755" s="188" t="n"/>
      <c r="J755" s="188" t="n"/>
      <c r="K755" s="188" t="n"/>
      <c r="L755" s="183" t="n"/>
      <c r="M755" s="187" t="n"/>
      <c r="N755" s="188" t="n"/>
      <c r="O755" s="188" t="n"/>
      <c r="P755" s="188" t="n"/>
      <c r="Q755" s="188" t="n"/>
      <c r="R755" s="188" t="n"/>
      <c r="S755" s="188" t="n"/>
      <c r="T755" s="189" t="n"/>
      <c r="U755" s="188" t="n"/>
      <c r="V755" s="188" t="n"/>
      <c r="W755" s="188" t="n"/>
      <c r="X755" s="188" t="n"/>
      <c r="Y755" s="188" t="n"/>
      <c r="Z755" s="188" t="n"/>
      <c r="AA755" s="188" t="n"/>
      <c r="AB755" s="188" t="n"/>
      <c r="AC755" s="188" t="n"/>
      <c r="AD755" s="188" t="n"/>
      <c r="AE755" s="188" t="n"/>
      <c r="AT755" s="184" t="inlineStr">
        <is>
          <t>VV</t>
        </is>
      </c>
      <c r="AU755" s="184" t="inlineStr">
        <is>
          <t>2</t>
        </is>
      </c>
      <c r="AV755" s="188" t="inlineStr">
        <is>
          <t>2</t>
        </is>
      </c>
      <c r="AW755" s="188" t="inlineStr">
        <is>
          <t>True</t>
        </is>
      </c>
      <c r="AX755" s="188" t="inlineStr">
        <is>
          <t>0</t>
        </is>
      </c>
      <c r="AY755" s="184" t="inlineStr">
        <is>
          <t>ROZPOCET</t>
        </is>
      </c>
    </row>
    <row r="756" customFormat="1" s="195">
      <c r="A756" s="195" t="n"/>
      <c r="B756" s="190" t="n"/>
      <c r="C756" s="195" t="n"/>
      <c r="D756" s="171" t="inlineStr">
        <is>
          <t>VV</t>
        </is>
      </c>
      <c r="E756" s="191" t="inlineStr"/>
      <c r="F756" s="192" t="inlineStr">
        <is>
          <t>Součet</t>
        </is>
      </c>
      <c r="G756" s="195" t="n"/>
      <c r="H756" s="193" t="n">
        <v>31.3</v>
      </c>
      <c r="I756" s="195" t="n"/>
      <c r="J756" s="195" t="n"/>
      <c r="K756" s="195" t="n"/>
      <c r="L756" s="190" t="n"/>
      <c r="M756" s="194" t="n"/>
      <c r="N756" s="195" t="n"/>
      <c r="O756" s="195" t="n"/>
      <c r="P756" s="195" t="n"/>
      <c r="Q756" s="195" t="n"/>
      <c r="R756" s="195" t="n"/>
      <c r="S756" s="195" t="n"/>
      <c r="T756" s="196" t="n"/>
      <c r="U756" s="195" t="n"/>
      <c r="V756" s="195" t="n"/>
      <c r="W756" s="195" t="n"/>
      <c r="X756" s="195" t="n"/>
      <c r="Y756" s="195" t="n"/>
      <c r="Z756" s="195" t="n"/>
      <c r="AA756" s="195" t="n"/>
      <c r="AB756" s="195" t="n"/>
      <c r="AC756" s="195" t="n"/>
      <c r="AD756" s="195" t="n"/>
      <c r="AE756" s="195" t="n"/>
      <c r="AT756" s="191" t="inlineStr">
        <is>
          <t>VV</t>
        </is>
      </c>
      <c r="AU756" s="191" t="inlineStr">
        <is>
          <t>2</t>
        </is>
      </c>
      <c r="AV756" s="195" t="inlineStr">
        <is>
          <t>4</t>
        </is>
      </c>
      <c r="AW756" s="195" t="inlineStr">
        <is>
          <t>True</t>
        </is>
      </c>
      <c r="AX756" s="195" t="inlineStr">
        <is>
          <t>1</t>
        </is>
      </c>
      <c r="AY756" s="191" t="inlineStr">
        <is>
          <t>ROZPOCET</t>
        </is>
      </c>
    </row>
    <row r="757" ht="33" customFormat="1" customHeight="1" s="174">
      <c r="A757" s="174" t="n"/>
      <c r="B757" s="158" t="n"/>
      <c r="C757" s="159" t="inlineStr">
        <is>
          <t>57</t>
        </is>
      </c>
      <c r="D757" s="159" t="inlineStr">
        <is>
          <t>K</t>
        </is>
      </c>
      <c r="E757" s="160" t="inlineStr">
        <is>
          <t>631311125</t>
        </is>
      </c>
      <c r="F757" s="161" t="inlineStr">
        <is>
          <t>Mazanina tl přes 80 do 120 mm z betonu prostého bez zvýšených nároků na prostředí tř. C 20/25</t>
        </is>
      </c>
      <c r="G757" s="162" t="inlineStr">
        <is>
          <t>m3</t>
        </is>
      </c>
      <c r="H757" s="163" t="n">
        <v>22.626</v>
      </c>
      <c r="I757" s="164" t="n"/>
      <c r="J757" s="164">
        <f>ROUND(I757*H757,2)</f>
        <v/>
      </c>
      <c r="K757" s="161" t="inlineStr">
        <is>
          <t>CS ÚRS 2026 02</t>
        </is>
      </c>
      <c r="L757" s="48" t="n"/>
      <c r="M757" s="165" t="inlineStr"/>
      <c r="N757" s="166" t="inlineStr">
        <is>
          <t>snížená</t>
        </is>
      </c>
      <c r="O757" s="167" t="n">
        <v>2.58</v>
      </c>
      <c r="P757" s="167">
        <f>O757*H757</f>
        <v/>
      </c>
      <c r="Q757" s="167" t="n">
        <v>2.50187</v>
      </c>
      <c r="R757" s="167">
        <f>Q757*H757</f>
        <v/>
      </c>
      <c r="S757" s="167" t="n">
        <v>0</v>
      </c>
      <c r="T757" s="168">
        <f>S757*H757</f>
        <v/>
      </c>
      <c r="U757" s="174" t="n"/>
      <c r="V757" s="174" t="n"/>
      <c r="W757" s="174" t="n"/>
      <c r="X757" s="174" t="n"/>
      <c r="Y757" s="174" t="n"/>
      <c r="Z757" s="174" t="n"/>
      <c r="AA757" s="174" t="n"/>
      <c r="AB757" s="174" t="n"/>
      <c r="AC757" s="174" t="n"/>
      <c r="AD757" s="174" t="n"/>
      <c r="AE757" s="174" t="n"/>
      <c r="AR757" s="169" t="inlineStr">
        <is>
          <t>4</t>
        </is>
      </c>
      <c r="AT757" s="169" t="inlineStr">
        <is>
          <t>K</t>
        </is>
      </c>
      <c r="AU757" s="169" t="inlineStr">
        <is>
          <t>2</t>
        </is>
      </c>
      <c r="AY757" s="19" t="inlineStr">
        <is>
          <t>ROZPOCET</t>
        </is>
      </c>
      <c r="BE757" s="170">
        <f>IF(N757="základní",J757,0)</f>
        <v/>
      </c>
      <c r="BF757" s="170">
        <f>IF(N757="snížená",J757,0)</f>
        <v/>
      </c>
      <c r="BG757" s="170">
        <f>IF(N757="zákl. přenesená",J757,0)</f>
        <v/>
      </c>
      <c r="BH757" s="170">
        <f>IF(N757="sníž. přenesená",J757,0)</f>
        <v/>
      </c>
      <c r="BI757" s="170">
        <f>IF(N757="nulová",J757,0)</f>
        <v/>
      </c>
      <c r="BJ757" s="19" t="inlineStr">
        <is>
          <t>2</t>
        </is>
      </c>
      <c r="BK757" s="170">
        <f>ROUND(I757*H757,2)</f>
        <v/>
      </c>
      <c r="BL757" s="19" t="inlineStr">
        <is>
          <t>4</t>
        </is>
      </c>
      <c r="BM757" s="169" t="inlineStr">
        <is>
          <t>901647996</t>
        </is>
      </c>
    </row>
    <row r="758" customFormat="1" s="174">
      <c r="A758" s="174" t="n"/>
      <c r="B758" s="48" t="n"/>
      <c r="C758" s="174" t="n"/>
      <c r="D758" s="171" t="inlineStr">
        <is>
          <t>PP</t>
        </is>
      </c>
      <c r="E758" s="174" t="n"/>
      <c r="F758" s="172" t="inlineStr">
        <is>
          <t>Mazanina z betonu prostého bez zvýšených nároků na prostředí tl. přes 80 do 120 mm tř. C 20/25</t>
        </is>
      </c>
      <c r="G758" s="174" t="n"/>
      <c r="H758" s="174" t="n"/>
      <c r="I758" s="174" t="n"/>
      <c r="J758" s="174" t="n"/>
      <c r="K758" s="174" t="n"/>
      <c r="L758" s="48" t="n"/>
      <c r="M758" s="173" t="n"/>
      <c r="N758" s="174" t="n"/>
      <c r="O758" s="174" t="n"/>
      <c r="P758" s="174" t="n"/>
      <c r="Q758" s="174" t="n"/>
      <c r="R758" s="174" t="n"/>
      <c r="S758" s="174" t="n"/>
      <c r="T758" s="71" t="n"/>
      <c r="U758" s="174" t="n"/>
      <c r="V758" s="174" t="n"/>
      <c r="W758" s="174" t="n"/>
      <c r="X758" s="174" t="n"/>
      <c r="Y758" s="174" t="n"/>
      <c r="Z758" s="174" t="n"/>
      <c r="AA758" s="174" t="n"/>
      <c r="AB758" s="174" t="n"/>
      <c r="AC758" s="174" t="n"/>
      <c r="AD758" s="174" t="n"/>
      <c r="AE758" s="174" t="n"/>
      <c r="AT758" s="19" t="inlineStr">
        <is>
          <t>PP</t>
        </is>
      </c>
      <c r="AU758" s="19" t="inlineStr">
        <is>
          <t>2</t>
        </is>
      </c>
    </row>
    <row r="759" customFormat="1" s="174">
      <c r="A759" s="174" t="n"/>
      <c r="B759" s="48" t="n"/>
      <c r="C759" s="174" t="n"/>
      <c r="D759" s="175" t="inlineStr">
        <is>
          <t>Online PSC</t>
        </is>
      </c>
      <c r="E759" s="174" t="n"/>
      <c r="F759" s="176" t="inlineStr">
        <is>
          <t>https://podminky.urs.cz/item/CS_URS_2026_02/631311125</t>
        </is>
      </c>
      <c r="G759" s="174" t="n"/>
      <c r="H759" s="174" t="n"/>
      <c r="I759" s="174" t="n"/>
      <c r="J759" s="174" t="n"/>
      <c r="K759" s="174" t="n"/>
      <c r="L759" s="48" t="n"/>
      <c r="M759" s="173" t="n"/>
      <c r="N759" s="174" t="n"/>
      <c r="O759" s="174" t="n"/>
      <c r="P759" s="174" t="n"/>
      <c r="Q759" s="174" t="n"/>
      <c r="R759" s="174" t="n"/>
      <c r="S759" s="174" t="n"/>
      <c r="T759" s="71" t="n"/>
      <c r="U759" s="174" t="n"/>
      <c r="V759" s="174" t="n"/>
      <c r="W759" s="174" t="n"/>
      <c r="X759" s="174" t="n"/>
      <c r="Y759" s="174" t="n"/>
      <c r="Z759" s="174" t="n"/>
      <c r="AA759" s="174" t="n"/>
      <c r="AB759" s="174" t="n"/>
      <c r="AC759" s="174" t="n"/>
      <c r="AD759" s="174" t="n"/>
      <c r="AE759" s="174" t="n"/>
      <c r="AT759" s="19" t="inlineStr">
        <is>
          <t>Online PSC</t>
        </is>
      </c>
      <c r="AU759" s="19" t="inlineStr">
        <is>
          <t>2</t>
        </is>
      </c>
    </row>
    <row r="760" customFormat="1" s="181">
      <c r="A760" s="181" t="n"/>
      <c r="B760" s="177" t="n"/>
      <c r="C760" s="181" t="n"/>
      <c r="D760" s="171" t="inlineStr">
        <is>
          <t>VV</t>
        </is>
      </c>
      <c r="E760" s="178" t="inlineStr"/>
      <c r="F760" s="179" t="inlineStr">
        <is>
          <t>podloží pod podlahou 1. np</t>
        </is>
      </c>
      <c r="G760" s="181" t="n"/>
      <c r="H760" s="178" t="inlineStr"/>
      <c r="I760" s="181" t="n"/>
      <c r="J760" s="181" t="n"/>
      <c r="K760" s="181" t="n"/>
      <c r="L760" s="177" t="n"/>
      <c r="M760" s="180" t="n"/>
      <c r="N760" s="181" t="n"/>
      <c r="O760" s="181" t="n"/>
      <c r="P760" s="181" t="n"/>
      <c r="Q760" s="181" t="n"/>
      <c r="R760" s="181" t="n"/>
      <c r="S760" s="181" t="n"/>
      <c r="T760" s="182" t="n"/>
      <c r="U760" s="181" t="n"/>
      <c r="V760" s="181" t="n"/>
      <c r="W760" s="181" t="n"/>
      <c r="X760" s="181" t="n"/>
      <c r="Y760" s="181" t="n"/>
      <c r="Z760" s="181" t="n"/>
      <c r="AA760" s="181" t="n"/>
      <c r="AB760" s="181" t="n"/>
      <c r="AC760" s="181" t="n"/>
      <c r="AD760" s="181" t="n"/>
      <c r="AE760" s="181" t="n"/>
      <c r="AT760" s="178" t="inlineStr">
        <is>
          <t>VV</t>
        </is>
      </c>
      <c r="AU760" s="178" t="inlineStr">
        <is>
          <t>2</t>
        </is>
      </c>
      <c r="AV760" s="181" t="inlineStr">
        <is>
          <t>1</t>
        </is>
      </c>
      <c r="AW760" s="181" t="inlineStr">
        <is>
          <t>True</t>
        </is>
      </c>
      <c r="AX760" s="181" t="inlineStr">
        <is>
          <t>0</t>
        </is>
      </c>
      <c r="AY760" s="178" t="inlineStr">
        <is>
          <t>ROZPOCET</t>
        </is>
      </c>
    </row>
    <row r="761" customFormat="1" s="181">
      <c r="A761" s="181" t="n"/>
      <c r="B761" s="177" t="n"/>
      <c r="C761" s="181" t="n"/>
      <c r="D761" s="171" t="inlineStr">
        <is>
          <t>VV</t>
        </is>
      </c>
      <c r="E761" s="178" t="inlineStr"/>
      <c r="F761" s="179" t="inlineStr">
        <is>
          <t>výmera dle tabulky podlah</t>
        </is>
      </c>
      <c r="G761" s="181" t="n"/>
      <c r="H761" s="178" t="inlineStr"/>
      <c r="I761" s="181" t="n"/>
      <c r="J761" s="181" t="n"/>
      <c r="K761" s="181" t="n"/>
      <c r="L761" s="177" t="n"/>
      <c r="M761" s="180" t="n"/>
      <c r="N761" s="181" t="n"/>
      <c r="O761" s="181" t="n"/>
      <c r="P761" s="181" t="n"/>
      <c r="Q761" s="181" t="n"/>
      <c r="R761" s="181" t="n"/>
      <c r="S761" s="181" t="n"/>
      <c r="T761" s="182" t="n"/>
      <c r="U761" s="181" t="n"/>
      <c r="V761" s="181" t="n"/>
      <c r="W761" s="181" t="n"/>
      <c r="X761" s="181" t="n"/>
      <c r="Y761" s="181" t="n"/>
      <c r="Z761" s="181" t="n"/>
      <c r="AA761" s="181" t="n"/>
      <c r="AB761" s="181" t="n"/>
      <c r="AC761" s="181" t="n"/>
      <c r="AD761" s="181" t="n"/>
      <c r="AE761" s="181" t="n"/>
      <c r="AT761" s="178" t="inlineStr">
        <is>
          <t>VV</t>
        </is>
      </c>
      <c r="AU761" s="178" t="inlineStr">
        <is>
          <t>2</t>
        </is>
      </c>
      <c r="AV761" s="181" t="inlineStr">
        <is>
          <t>1</t>
        </is>
      </c>
      <c r="AW761" s="181" t="inlineStr">
        <is>
          <t>True</t>
        </is>
      </c>
      <c r="AX761" s="181" t="inlineStr">
        <is>
          <t>0</t>
        </is>
      </c>
      <c r="AY761" s="178" t="inlineStr">
        <is>
          <t>ROZPOCET</t>
        </is>
      </c>
    </row>
    <row r="762" customFormat="1" s="188">
      <c r="A762" s="188" t="n"/>
      <c r="B762" s="183" t="n"/>
      <c r="C762" s="188" t="n"/>
      <c r="D762" s="171" t="inlineStr">
        <is>
          <t>VV</t>
        </is>
      </c>
      <c r="E762" s="184" t="inlineStr"/>
      <c r="F762" s="185" t="inlineStr">
        <is>
          <t>205,69*0,10</t>
        </is>
      </c>
      <c r="G762" s="188" t="n"/>
      <c r="H762" s="186" t="n">
        <v>20.569</v>
      </c>
      <c r="I762" s="188" t="n"/>
      <c r="J762" s="188" t="n"/>
      <c r="K762" s="188" t="n"/>
      <c r="L762" s="183" t="n"/>
      <c r="M762" s="187" t="n"/>
      <c r="N762" s="188" t="n"/>
      <c r="O762" s="188" t="n"/>
      <c r="P762" s="188" t="n"/>
      <c r="Q762" s="188" t="n"/>
      <c r="R762" s="188" t="n"/>
      <c r="S762" s="188" t="n"/>
      <c r="T762" s="189" t="n"/>
      <c r="U762" s="188" t="n"/>
      <c r="V762" s="188" t="n"/>
      <c r="W762" s="188" t="n"/>
      <c r="X762" s="188" t="n"/>
      <c r="Y762" s="188" t="n"/>
      <c r="Z762" s="188" t="n"/>
      <c r="AA762" s="188" t="n"/>
      <c r="AB762" s="188" t="n"/>
      <c r="AC762" s="188" t="n"/>
      <c r="AD762" s="188" t="n"/>
      <c r="AE762" s="188" t="n"/>
      <c r="AT762" s="184" t="inlineStr">
        <is>
          <t>VV</t>
        </is>
      </c>
      <c r="AU762" s="184" t="inlineStr">
        <is>
          <t>2</t>
        </is>
      </c>
      <c r="AV762" s="188" t="inlineStr">
        <is>
          <t>2</t>
        </is>
      </c>
      <c r="AW762" s="188" t="inlineStr">
        <is>
          <t>True</t>
        </is>
      </c>
      <c r="AX762" s="188" t="inlineStr">
        <is>
          <t>0</t>
        </is>
      </c>
      <c r="AY762" s="184" t="inlineStr">
        <is>
          <t>ROZPOCET</t>
        </is>
      </c>
    </row>
    <row r="763" customFormat="1" s="181">
      <c r="A763" s="181" t="n"/>
      <c r="B763" s="177" t="n"/>
      <c r="C763" s="181" t="n"/>
      <c r="D763" s="171" t="inlineStr">
        <is>
          <t>VV</t>
        </is>
      </c>
      <c r="E763" s="178" t="inlineStr"/>
      <c r="F763" s="179" t="inlineStr">
        <is>
          <t xml:space="preserve">rozšíření pod příčkami - 10 % </t>
        </is>
      </c>
      <c r="G763" s="181" t="n"/>
      <c r="H763" s="178" t="inlineStr"/>
      <c r="I763" s="181" t="n"/>
      <c r="J763" s="181" t="n"/>
      <c r="K763" s="181" t="n"/>
      <c r="L763" s="177" t="n"/>
      <c r="M763" s="180" t="n"/>
      <c r="N763" s="181" t="n"/>
      <c r="O763" s="181" t="n"/>
      <c r="P763" s="181" t="n"/>
      <c r="Q763" s="181" t="n"/>
      <c r="R763" s="181" t="n"/>
      <c r="S763" s="181" t="n"/>
      <c r="T763" s="182" t="n"/>
      <c r="U763" s="181" t="n"/>
      <c r="V763" s="181" t="n"/>
      <c r="W763" s="181" t="n"/>
      <c r="X763" s="181" t="n"/>
      <c r="Y763" s="181" t="n"/>
      <c r="Z763" s="181" t="n"/>
      <c r="AA763" s="181" t="n"/>
      <c r="AB763" s="181" t="n"/>
      <c r="AC763" s="181" t="n"/>
      <c r="AD763" s="181" t="n"/>
      <c r="AE763" s="181" t="n"/>
      <c r="AT763" s="178" t="inlineStr">
        <is>
          <t>VV</t>
        </is>
      </c>
      <c r="AU763" s="178" t="inlineStr">
        <is>
          <t>2</t>
        </is>
      </c>
      <c r="AV763" s="181" t="inlineStr">
        <is>
          <t>1</t>
        </is>
      </c>
      <c r="AW763" s="181" t="inlineStr">
        <is>
          <t>True</t>
        </is>
      </c>
      <c r="AX763" s="181" t="inlineStr">
        <is>
          <t>0</t>
        </is>
      </c>
      <c r="AY763" s="178" t="inlineStr">
        <is>
          <t>ROZPOCET</t>
        </is>
      </c>
    </row>
    <row r="764" customFormat="1" s="188">
      <c r="A764" s="188" t="n"/>
      <c r="B764" s="183" t="n"/>
      <c r="C764" s="188" t="n"/>
      <c r="D764" s="171" t="inlineStr">
        <is>
          <t>VV</t>
        </is>
      </c>
      <c r="E764" s="184" t="inlineStr"/>
      <c r="F764" s="185" t="inlineStr">
        <is>
          <t>205,69*0,10*0,10</t>
        </is>
      </c>
      <c r="G764" s="188" t="n"/>
      <c r="H764" s="186" t="n">
        <v>2.057</v>
      </c>
      <c r="I764" s="188" t="n"/>
      <c r="J764" s="188" t="n"/>
      <c r="K764" s="188" t="n"/>
      <c r="L764" s="183" t="n"/>
      <c r="M764" s="187" t="n"/>
      <c r="N764" s="188" t="n"/>
      <c r="O764" s="188" t="n"/>
      <c r="P764" s="188" t="n"/>
      <c r="Q764" s="188" t="n"/>
      <c r="R764" s="188" t="n"/>
      <c r="S764" s="188" t="n"/>
      <c r="T764" s="189" t="n"/>
      <c r="U764" s="188" t="n"/>
      <c r="V764" s="188" t="n"/>
      <c r="W764" s="188" t="n"/>
      <c r="X764" s="188" t="n"/>
      <c r="Y764" s="188" t="n"/>
      <c r="Z764" s="188" t="n"/>
      <c r="AA764" s="188" t="n"/>
      <c r="AB764" s="188" t="n"/>
      <c r="AC764" s="188" t="n"/>
      <c r="AD764" s="188" t="n"/>
      <c r="AE764" s="188" t="n"/>
      <c r="AT764" s="184" t="inlineStr">
        <is>
          <t>VV</t>
        </is>
      </c>
      <c r="AU764" s="184" t="inlineStr">
        <is>
          <t>2</t>
        </is>
      </c>
      <c r="AV764" s="188" t="inlineStr">
        <is>
          <t>2</t>
        </is>
      </c>
      <c r="AW764" s="188" t="inlineStr">
        <is>
          <t>True</t>
        </is>
      </c>
      <c r="AX764" s="188" t="inlineStr">
        <is>
          <t>0</t>
        </is>
      </c>
      <c r="AY764" s="184" t="inlineStr">
        <is>
          <t>ROZPOCET</t>
        </is>
      </c>
    </row>
    <row r="765" customFormat="1" s="195">
      <c r="A765" s="195" t="n"/>
      <c r="B765" s="190" t="n"/>
      <c r="C765" s="195" t="n"/>
      <c r="D765" s="171" t="inlineStr">
        <is>
          <t>VV</t>
        </is>
      </c>
      <c r="E765" s="191" t="inlineStr"/>
      <c r="F765" s="192" t="inlineStr">
        <is>
          <t>Součet</t>
        </is>
      </c>
      <c r="G765" s="195" t="n"/>
      <c r="H765" s="193" t="n">
        <v>22.626</v>
      </c>
      <c r="I765" s="195" t="n"/>
      <c r="J765" s="195" t="n"/>
      <c r="K765" s="195" t="n"/>
      <c r="L765" s="190" t="n"/>
      <c r="M765" s="194" t="n"/>
      <c r="N765" s="195" t="n"/>
      <c r="O765" s="195" t="n"/>
      <c r="P765" s="195" t="n"/>
      <c r="Q765" s="195" t="n"/>
      <c r="R765" s="195" t="n"/>
      <c r="S765" s="195" t="n"/>
      <c r="T765" s="196" t="n"/>
      <c r="U765" s="195" t="n"/>
      <c r="V765" s="195" t="n"/>
      <c r="W765" s="195" t="n"/>
      <c r="X765" s="195" t="n"/>
      <c r="Y765" s="195" t="n"/>
      <c r="Z765" s="195" t="n"/>
      <c r="AA765" s="195" t="n"/>
      <c r="AB765" s="195" t="n"/>
      <c r="AC765" s="195" t="n"/>
      <c r="AD765" s="195" t="n"/>
      <c r="AE765" s="195" t="n"/>
      <c r="AT765" s="191" t="inlineStr">
        <is>
          <t>VV</t>
        </is>
      </c>
      <c r="AU765" s="191" t="inlineStr">
        <is>
          <t>2</t>
        </is>
      </c>
      <c r="AV765" s="195" t="inlineStr">
        <is>
          <t>4</t>
        </is>
      </c>
      <c r="AW765" s="195" t="inlineStr">
        <is>
          <t>True</t>
        </is>
      </c>
      <c r="AX765" s="195" t="inlineStr">
        <is>
          <t>1</t>
        </is>
      </c>
      <c r="AY765" s="191" t="inlineStr">
        <is>
          <t>ROZPOCET</t>
        </is>
      </c>
    </row>
    <row r="766" ht="33" customFormat="1" customHeight="1" s="174">
      <c r="A766" s="174" t="n"/>
      <c r="B766" s="158" t="n"/>
      <c r="C766" s="159" t="inlineStr">
        <is>
          <t>58</t>
        </is>
      </c>
      <c r="D766" s="159" t="inlineStr">
        <is>
          <t>K</t>
        </is>
      </c>
      <c r="E766" s="160" t="inlineStr">
        <is>
          <t>631319173</t>
        </is>
      </c>
      <c r="F766" s="161" t="inlineStr">
        <is>
          <t>Příplatek k mazanině tl přes 80 do 120 mm za stržení povrchu spodní vrstvy před vložením výztuže</t>
        </is>
      </c>
      <c r="G766" s="162" t="inlineStr">
        <is>
          <t>m3</t>
        </is>
      </c>
      <c r="H766" s="163" t="n">
        <v>22.626</v>
      </c>
      <c r="I766" s="164" t="n"/>
      <c r="J766" s="164">
        <f>ROUND(I766*H766,2)</f>
        <v/>
      </c>
      <c r="K766" s="161" t="inlineStr">
        <is>
          <t>CS ÚRS 2026 02</t>
        </is>
      </c>
      <c r="L766" s="48" t="n"/>
      <c r="M766" s="165" t="inlineStr"/>
      <c r="N766" s="166" t="inlineStr">
        <is>
          <t>snížená</t>
        </is>
      </c>
      <c r="O766" s="167" t="n">
        <v>0.41</v>
      </c>
      <c r="P766" s="167">
        <f>O766*H766</f>
        <v/>
      </c>
      <c r="Q766" s="167" t="n">
        <v>0</v>
      </c>
      <c r="R766" s="167">
        <f>Q766*H766</f>
        <v/>
      </c>
      <c r="S766" s="167" t="n">
        <v>0</v>
      </c>
      <c r="T766" s="168">
        <f>S766*H766</f>
        <v/>
      </c>
      <c r="U766" s="174" t="n"/>
      <c r="V766" s="174" t="n"/>
      <c r="W766" s="174" t="n"/>
      <c r="X766" s="174" t="n"/>
      <c r="Y766" s="174" t="n"/>
      <c r="Z766" s="174" t="n"/>
      <c r="AA766" s="174" t="n"/>
      <c r="AB766" s="174" t="n"/>
      <c r="AC766" s="174" t="n"/>
      <c r="AD766" s="174" t="n"/>
      <c r="AE766" s="174" t="n"/>
      <c r="AR766" s="169" t="inlineStr">
        <is>
          <t>4</t>
        </is>
      </c>
      <c r="AT766" s="169" t="inlineStr">
        <is>
          <t>K</t>
        </is>
      </c>
      <c r="AU766" s="169" t="inlineStr">
        <is>
          <t>2</t>
        </is>
      </c>
      <c r="AY766" s="19" t="inlineStr">
        <is>
          <t>ROZPOCET</t>
        </is>
      </c>
      <c r="BE766" s="170">
        <f>IF(N766="základní",J766,0)</f>
        <v/>
      </c>
      <c r="BF766" s="170">
        <f>IF(N766="snížená",J766,0)</f>
        <v/>
      </c>
      <c r="BG766" s="170">
        <f>IF(N766="zákl. přenesená",J766,0)</f>
        <v/>
      </c>
      <c r="BH766" s="170">
        <f>IF(N766="sníž. přenesená",J766,0)</f>
        <v/>
      </c>
      <c r="BI766" s="170">
        <f>IF(N766="nulová",J766,0)</f>
        <v/>
      </c>
      <c r="BJ766" s="19" t="inlineStr">
        <is>
          <t>2</t>
        </is>
      </c>
      <c r="BK766" s="170">
        <f>ROUND(I766*H766,2)</f>
        <v/>
      </c>
      <c r="BL766" s="19" t="inlineStr">
        <is>
          <t>4</t>
        </is>
      </c>
      <c r="BM766" s="169" t="inlineStr">
        <is>
          <t>-1534245051</t>
        </is>
      </c>
    </row>
    <row r="767" customFormat="1" s="174">
      <c r="A767" s="174" t="n"/>
      <c r="B767" s="48" t="n"/>
      <c r="C767" s="174" t="n"/>
      <c r="D767" s="171" t="inlineStr">
        <is>
          <t>PP</t>
        </is>
      </c>
      <c r="E767" s="174" t="n"/>
      <c r="F767" s="172" t="inlineStr">
        <is>
          <t>Příplatek k cenám mazanin za stržení povrchu spodní vrstvy mazaniny latí před vložením výztuže nebo pletiva pro tl. obou vrstev mazaniny přes 80 do 120 mm</t>
        </is>
      </c>
      <c r="G767" s="174" t="n"/>
      <c r="H767" s="174" t="n"/>
      <c r="I767" s="174" t="n"/>
      <c r="J767" s="174" t="n"/>
      <c r="K767" s="174" t="n"/>
      <c r="L767" s="48" t="n"/>
      <c r="M767" s="173" t="n"/>
      <c r="N767" s="174" t="n"/>
      <c r="O767" s="174" t="n"/>
      <c r="P767" s="174" t="n"/>
      <c r="Q767" s="174" t="n"/>
      <c r="R767" s="174" t="n"/>
      <c r="S767" s="174" t="n"/>
      <c r="T767" s="71" t="n"/>
      <c r="U767" s="174" t="n"/>
      <c r="V767" s="174" t="n"/>
      <c r="W767" s="174" t="n"/>
      <c r="X767" s="174" t="n"/>
      <c r="Y767" s="174" t="n"/>
      <c r="Z767" s="174" t="n"/>
      <c r="AA767" s="174" t="n"/>
      <c r="AB767" s="174" t="n"/>
      <c r="AC767" s="174" t="n"/>
      <c r="AD767" s="174" t="n"/>
      <c r="AE767" s="174" t="n"/>
      <c r="AT767" s="19" t="inlineStr">
        <is>
          <t>PP</t>
        </is>
      </c>
      <c r="AU767" s="19" t="inlineStr">
        <is>
          <t>2</t>
        </is>
      </c>
    </row>
    <row r="768" customFormat="1" s="174">
      <c r="A768" s="174" t="n"/>
      <c r="B768" s="48" t="n"/>
      <c r="C768" s="174" t="n"/>
      <c r="D768" s="175" t="inlineStr">
        <is>
          <t>Online PSC</t>
        </is>
      </c>
      <c r="E768" s="174" t="n"/>
      <c r="F768" s="176" t="inlineStr">
        <is>
          <t>https://podminky.urs.cz/item/CS_URS_2026_02/631319173</t>
        </is>
      </c>
      <c r="G768" s="174" t="n"/>
      <c r="H768" s="174" t="n"/>
      <c r="I768" s="174" t="n"/>
      <c r="J768" s="174" t="n"/>
      <c r="K768" s="174" t="n"/>
      <c r="L768" s="48" t="n"/>
      <c r="M768" s="173" t="n"/>
      <c r="N768" s="174" t="n"/>
      <c r="O768" s="174" t="n"/>
      <c r="P768" s="174" t="n"/>
      <c r="Q768" s="174" t="n"/>
      <c r="R768" s="174" t="n"/>
      <c r="S768" s="174" t="n"/>
      <c r="T768" s="71" t="n"/>
      <c r="U768" s="174" t="n"/>
      <c r="V768" s="174" t="n"/>
      <c r="W768" s="174" t="n"/>
      <c r="X768" s="174" t="n"/>
      <c r="Y768" s="174" t="n"/>
      <c r="Z768" s="174" t="n"/>
      <c r="AA768" s="174" t="n"/>
      <c r="AB768" s="174" t="n"/>
      <c r="AC768" s="174" t="n"/>
      <c r="AD768" s="174" t="n"/>
      <c r="AE768" s="174" t="n"/>
      <c r="AT768" s="19" t="inlineStr">
        <is>
          <t>Online PSC</t>
        </is>
      </c>
      <c r="AU768" s="19" t="inlineStr">
        <is>
          <t>2</t>
        </is>
      </c>
    </row>
    <row r="769" customFormat="1" s="188">
      <c r="A769" s="188" t="n"/>
      <c r="B769" s="183" t="n"/>
      <c r="C769" s="188" t="n"/>
      <c r="D769" s="171" t="inlineStr">
        <is>
          <t>VV</t>
        </is>
      </c>
      <c r="E769" s="184" t="inlineStr"/>
      <c r="F769" s="185" t="inlineStr">
        <is>
          <t>22,626</t>
        </is>
      </c>
      <c r="G769" s="188" t="n"/>
      <c r="H769" s="186" t="n">
        <v>22.626</v>
      </c>
      <c r="I769" s="188" t="n"/>
      <c r="J769" s="188" t="n"/>
      <c r="K769" s="188" t="n"/>
      <c r="L769" s="183" t="n"/>
      <c r="M769" s="187" t="n"/>
      <c r="N769" s="188" t="n"/>
      <c r="O769" s="188" t="n"/>
      <c r="P769" s="188" t="n"/>
      <c r="Q769" s="188" t="n"/>
      <c r="R769" s="188" t="n"/>
      <c r="S769" s="188" t="n"/>
      <c r="T769" s="189" t="n"/>
      <c r="U769" s="188" t="n"/>
      <c r="V769" s="188" t="n"/>
      <c r="W769" s="188" t="n"/>
      <c r="X769" s="188" t="n"/>
      <c r="Y769" s="188" t="n"/>
      <c r="Z769" s="188" t="n"/>
      <c r="AA769" s="188" t="n"/>
      <c r="AB769" s="188" t="n"/>
      <c r="AC769" s="188" t="n"/>
      <c r="AD769" s="188" t="n"/>
      <c r="AE769" s="188" t="n"/>
      <c r="AT769" s="184" t="inlineStr">
        <is>
          <t>VV</t>
        </is>
      </c>
      <c r="AU769" s="184" t="inlineStr">
        <is>
          <t>2</t>
        </is>
      </c>
      <c r="AV769" s="188" t="inlineStr">
        <is>
          <t>2</t>
        </is>
      </c>
      <c r="AW769" s="188" t="inlineStr">
        <is>
          <t>True</t>
        </is>
      </c>
      <c r="AX769" s="188" t="inlineStr">
        <is>
          <t>0</t>
        </is>
      </c>
      <c r="AY769" s="184" t="inlineStr">
        <is>
          <t>ROZPOCET</t>
        </is>
      </c>
    </row>
    <row r="770" customFormat="1" s="195">
      <c r="A770" s="195" t="n"/>
      <c r="B770" s="190" t="n"/>
      <c r="C770" s="195" t="n"/>
      <c r="D770" s="171" t="inlineStr">
        <is>
          <t>VV</t>
        </is>
      </c>
      <c r="E770" s="191" t="inlineStr"/>
      <c r="F770" s="192" t="inlineStr">
        <is>
          <t>Součet</t>
        </is>
      </c>
      <c r="G770" s="195" t="n"/>
      <c r="H770" s="193" t="n">
        <v>22.626</v>
      </c>
      <c r="I770" s="195" t="n"/>
      <c r="J770" s="195" t="n"/>
      <c r="K770" s="195" t="n"/>
      <c r="L770" s="190" t="n"/>
      <c r="M770" s="194" t="n"/>
      <c r="N770" s="195" t="n"/>
      <c r="O770" s="195" t="n"/>
      <c r="P770" s="195" t="n"/>
      <c r="Q770" s="195" t="n"/>
      <c r="R770" s="195" t="n"/>
      <c r="S770" s="195" t="n"/>
      <c r="T770" s="196" t="n"/>
      <c r="U770" s="195" t="n"/>
      <c r="V770" s="195" t="n"/>
      <c r="W770" s="195" t="n"/>
      <c r="X770" s="195" t="n"/>
      <c r="Y770" s="195" t="n"/>
      <c r="Z770" s="195" t="n"/>
      <c r="AA770" s="195" t="n"/>
      <c r="AB770" s="195" t="n"/>
      <c r="AC770" s="195" t="n"/>
      <c r="AD770" s="195" t="n"/>
      <c r="AE770" s="195" t="n"/>
      <c r="AT770" s="191" t="inlineStr">
        <is>
          <t>VV</t>
        </is>
      </c>
      <c r="AU770" s="191" t="inlineStr">
        <is>
          <t>2</t>
        </is>
      </c>
      <c r="AV770" s="195" t="inlineStr">
        <is>
          <t>4</t>
        </is>
      </c>
      <c r="AW770" s="195" t="inlineStr">
        <is>
          <t>True</t>
        </is>
      </c>
      <c r="AX770" s="195" t="inlineStr">
        <is>
          <t>1</t>
        </is>
      </c>
      <c r="AY770" s="191" t="inlineStr">
        <is>
          <t>ROZPOCET</t>
        </is>
      </c>
    </row>
    <row r="771" ht="16.5" customFormat="1" customHeight="1" s="174">
      <c r="A771" s="174" t="n"/>
      <c r="B771" s="158" t="n"/>
      <c r="C771" s="159" t="inlineStr">
        <is>
          <t>59</t>
        </is>
      </c>
      <c r="D771" s="159" t="inlineStr">
        <is>
          <t>K</t>
        </is>
      </c>
      <c r="E771" s="160" t="inlineStr">
        <is>
          <t>631362021</t>
        </is>
      </c>
      <c r="F771" s="161" t="inlineStr">
        <is>
          <t>Výztuž mazanin svařovanými sítěmi Kari</t>
        </is>
      </c>
      <c r="G771" s="162" t="inlineStr">
        <is>
          <t>t</t>
        </is>
      </c>
      <c r="H771" s="163" t="n">
        <v>1.405</v>
      </c>
      <c r="I771" s="164" t="n"/>
      <c r="J771" s="164">
        <f>ROUND(I771*H771,2)</f>
        <v/>
      </c>
      <c r="K771" s="161" t="inlineStr">
        <is>
          <t>CS ÚRS 2026 02</t>
        </is>
      </c>
      <c r="L771" s="48" t="n"/>
      <c r="M771" s="165" t="inlineStr"/>
      <c r="N771" s="166" t="inlineStr">
        <is>
          <t>snížená</t>
        </is>
      </c>
      <c r="O771" s="167" t="n">
        <v>15.231</v>
      </c>
      <c r="P771" s="167">
        <f>O771*H771</f>
        <v/>
      </c>
      <c r="Q771" s="167" t="n">
        <v>1.06277</v>
      </c>
      <c r="R771" s="167">
        <f>Q771*H771</f>
        <v/>
      </c>
      <c r="S771" s="167" t="n">
        <v>0</v>
      </c>
      <c r="T771" s="168">
        <f>S771*H771</f>
        <v/>
      </c>
      <c r="U771" s="174" t="n"/>
      <c r="V771" s="174" t="n"/>
      <c r="W771" s="174" t="n"/>
      <c r="X771" s="174" t="n"/>
      <c r="Y771" s="174" t="n"/>
      <c r="Z771" s="174" t="n"/>
      <c r="AA771" s="174" t="n"/>
      <c r="AB771" s="174" t="n"/>
      <c r="AC771" s="174" t="n"/>
      <c r="AD771" s="174" t="n"/>
      <c r="AE771" s="174" t="n"/>
      <c r="AR771" s="169" t="inlineStr">
        <is>
          <t>4</t>
        </is>
      </c>
      <c r="AT771" s="169" t="inlineStr">
        <is>
          <t>K</t>
        </is>
      </c>
      <c r="AU771" s="169" t="inlineStr">
        <is>
          <t>2</t>
        </is>
      </c>
      <c r="AY771" s="19" t="inlineStr">
        <is>
          <t>ROZPOCET</t>
        </is>
      </c>
      <c r="BE771" s="170">
        <f>IF(N771="základní",J771,0)</f>
        <v/>
      </c>
      <c r="BF771" s="170">
        <f>IF(N771="snížená",J771,0)</f>
        <v/>
      </c>
      <c r="BG771" s="170">
        <f>IF(N771="zákl. přenesená",J771,0)</f>
        <v/>
      </c>
      <c r="BH771" s="170">
        <f>IF(N771="sníž. přenesená",J771,0)</f>
        <v/>
      </c>
      <c r="BI771" s="170">
        <f>IF(N771="nulová",J771,0)</f>
        <v/>
      </c>
      <c r="BJ771" s="19" t="inlineStr">
        <is>
          <t>2</t>
        </is>
      </c>
      <c r="BK771" s="170">
        <f>ROUND(I771*H771,2)</f>
        <v/>
      </c>
      <c r="BL771" s="19" t="inlineStr">
        <is>
          <t>4</t>
        </is>
      </c>
      <c r="BM771" s="169" t="inlineStr">
        <is>
          <t>-1886428648</t>
        </is>
      </c>
    </row>
    <row r="772" customFormat="1" s="174">
      <c r="A772" s="174" t="n"/>
      <c r="B772" s="48" t="n"/>
      <c r="C772" s="174" t="n"/>
      <c r="D772" s="171" t="inlineStr">
        <is>
          <t>PP</t>
        </is>
      </c>
      <c r="E772" s="174" t="n"/>
      <c r="F772" s="172" t="inlineStr">
        <is>
          <t>Výztuž mazanin ze svařovaných sítí z drátů typu KARI</t>
        </is>
      </c>
      <c r="G772" s="174" t="n"/>
      <c r="H772" s="174" t="n"/>
      <c r="I772" s="174" t="n"/>
      <c r="J772" s="174" t="n"/>
      <c r="K772" s="174" t="n"/>
      <c r="L772" s="48" t="n"/>
      <c r="M772" s="173" t="n"/>
      <c r="N772" s="174" t="n"/>
      <c r="O772" s="174" t="n"/>
      <c r="P772" s="174" t="n"/>
      <c r="Q772" s="174" t="n"/>
      <c r="R772" s="174" t="n"/>
      <c r="S772" s="174" t="n"/>
      <c r="T772" s="71" t="n"/>
      <c r="U772" s="174" t="n"/>
      <c r="V772" s="174" t="n"/>
      <c r="W772" s="174" t="n"/>
      <c r="X772" s="174" t="n"/>
      <c r="Y772" s="174" t="n"/>
      <c r="Z772" s="174" t="n"/>
      <c r="AA772" s="174" t="n"/>
      <c r="AB772" s="174" t="n"/>
      <c r="AC772" s="174" t="n"/>
      <c r="AD772" s="174" t="n"/>
      <c r="AE772" s="174" t="n"/>
      <c r="AT772" s="19" t="inlineStr">
        <is>
          <t>PP</t>
        </is>
      </c>
      <c r="AU772" s="19" t="inlineStr">
        <is>
          <t>2</t>
        </is>
      </c>
    </row>
    <row r="773" customFormat="1" s="174">
      <c r="A773" s="174" t="n"/>
      <c r="B773" s="48" t="n"/>
      <c r="C773" s="174" t="n"/>
      <c r="D773" s="175" t="inlineStr">
        <is>
          <t>Online PSC</t>
        </is>
      </c>
      <c r="E773" s="174" t="n"/>
      <c r="F773" s="176" t="inlineStr">
        <is>
          <t>https://podminky.urs.cz/item/CS_URS_2026_02/631362021</t>
        </is>
      </c>
      <c r="G773" s="174" t="n"/>
      <c r="H773" s="174" t="n"/>
      <c r="I773" s="174" t="n"/>
      <c r="J773" s="174" t="n"/>
      <c r="K773" s="174" t="n"/>
      <c r="L773" s="48" t="n"/>
      <c r="M773" s="173" t="n"/>
      <c r="N773" s="174" t="n"/>
      <c r="O773" s="174" t="n"/>
      <c r="P773" s="174" t="n"/>
      <c r="Q773" s="174" t="n"/>
      <c r="R773" s="174" t="n"/>
      <c r="S773" s="174" t="n"/>
      <c r="T773" s="71" t="n"/>
      <c r="U773" s="174" t="n"/>
      <c r="V773" s="174" t="n"/>
      <c r="W773" s="174" t="n"/>
      <c r="X773" s="174" t="n"/>
      <c r="Y773" s="174" t="n"/>
      <c r="Z773" s="174" t="n"/>
      <c r="AA773" s="174" t="n"/>
      <c r="AB773" s="174" t="n"/>
      <c r="AC773" s="174" t="n"/>
      <c r="AD773" s="174" t="n"/>
      <c r="AE773" s="174" t="n"/>
      <c r="AT773" s="19" t="inlineStr">
        <is>
          <t>Online PSC</t>
        </is>
      </c>
      <c r="AU773" s="19" t="inlineStr">
        <is>
          <t>2</t>
        </is>
      </c>
    </row>
    <row r="774" customFormat="1" s="181">
      <c r="A774" s="181" t="n"/>
      <c r="B774" s="177" t="n"/>
      <c r="C774" s="181" t="n"/>
      <c r="D774" s="171" t="inlineStr">
        <is>
          <t>VV</t>
        </is>
      </c>
      <c r="E774" s="178" t="inlineStr"/>
      <c r="F774" s="179" t="inlineStr">
        <is>
          <t>podloží pod podlahou 1. np</t>
        </is>
      </c>
      <c r="G774" s="181" t="n"/>
      <c r="H774" s="178" t="inlineStr"/>
      <c r="I774" s="181" t="n"/>
      <c r="J774" s="181" t="n"/>
      <c r="K774" s="181" t="n"/>
      <c r="L774" s="177" t="n"/>
      <c r="M774" s="180" t="n"/>
      <c r="N774" s="181" t="n"/>
      <c r="O774" s="181" t="n"/>
      <c r="P774" s="181" t="n"/>
      <c r="Q774" s="181" t="n"/>
      <c r="R774" s="181" t="n"/>
      <c r="S774" s="181" t="n"/>
      <c r="T774" s="182" t="n"/>
      <c r="U774" s="181" t="n"/>
      <c r="V774" s="181" t="n"/>
      <c r="W774" s="181" t="n"/>
      <c r="X774" s="181" t="n"/>
      <c r="Y774" s="181" t="n"/>
      <c r="Z774" s="181" t="n"/>
      <c r="AA774" s="181" t="n"/>
      <c r="AB774" s="181" t="n"/>
      <c r="AC774" s="181" t="n"/>
      <c r="AD774" s="181" t="n"/>
      <c r="AE774" s="181" t="n"/>
      <c r="AT774" s="178" t="inlineStr">
        <is>
          <t>VV</t>
        </is>
      </c>
      <c r="AU774" s="178" t="inlineStr">
        <is>
          <t>2</t>
        </is>
      </c>
      <c r="AV774" s="181" t="inlineStr">
        <is>
          <t>1</t>
        </is>
      </c>
      <c r="AW774" s="181" t="inlineStr">
        <is>
          <t>True</t>
        </is>
      </c>
      <c r="AX774" s="181" t="inlineStr">
        <is>
          <t>0</t>
        </is>
      </c>
      <c r="AY774" s="178" t="inlineStr">
        <is>
          <t>ROZPOCET</t>
        </is>
      </c>
    </row>
    <row r="775" customFormat="1" s="181">
      <c r="A775" s="181" t="n"/>
      <c r="B775" s="177" t="n"/>
      <c r="C775" s="181" t="n"/>
      <c r="D775" s="171" t="inlineStr">
        <is>
          <t>VV</t>
        </is>
      </c>
      <c r="E775" s="178" t="inlineStr"/>
      <c r="F775" s="179" t="inlineStr">
        <is>
          <t>výmera dle tabulky podlah</t>
        </is>
      </c>
      <c r="G775" s="181" t="n"/>
      <c r="H775" s="178" t="inlineStr"/>
      <c r="I775" s="181" t="n"/>
      <c r="J775" s="181" t="n"/>
      <c r="K775" s="181" t="n"/>
      <c r="L775" s="177" t="n"/>
      <c r="M775" s="180" t="n"/>
      <c r="N775" s="181" t="n"/>
      <c r="O775" s="181" t="n"/>
      <c r="P775" s="181" t="n"/>
      <c r="Q775" s="181" t="n"/>
      <c r="R775" s="181" t="n"/>
      <c r="S775" s="181" t="n"/>
      <c r="T775" s="182" t="n"/>
      <c r="U775" s="181" t="n"/>
      <c r="V775" s="181" t="n"/>
      <c r="W775" s="181" t="n"/>
      <c r="X775" s="181" t="n"/>
      <c r="Y775" s="181" t="n"/>
      <c r="Z775" s="181" t="n"/>
      <c r="AA775" s="181" t="n"/>
      <c r="AB775" s="181" t="n"/>
      <c r="AC775" s="181" t="n"/>
      <c r="AD775" s="181" t="n"/>
      <c r="AE775" s="181" t="n"/>
      <c r="AT775" s="178" t="inlineStr">
        <is>
          <t>VV</t>
        </is>
      </c>
      <c r="AU775" s="178" t="inlineStr">
        <is>
          <t>2</t>
        </is>
      </c>
      <c r="AV775" s="181" t="inlineStr">
        <is>
          <t>1</t>
        </is>
      </c>
      <c r="AW775" s="181" t="inlineStr">
        <is>
          <t>True</t>
        </is>
      </c>
      <c r="AX775" s="181" t="inlineStr">
        <is>
          <t>0</t>
        </is>
      </c>
      <c r="AY775" s="178" t="inlineStr">
        <is>
          <t>ROZPOCET</t>
        </is>
      </c>
    </row>
    <row r="776" customFormat="1" s="188">
      <c r="A776" s="188" t="n"/>
      <c r="B776" s="183" t="n"/>
      <c r="C776" s="188" t="n"/>
      <c r="D776" s="171" t="inlineStr">
        <is>
          <t>VV</t>
        </is>
      </c>
      <c r="E776" s="184" t="inlineStr"/>
      <c r="F776" s="185" t="inlineStr">
        <is>
          <t>205,69*32,39/6*0,001*1,15</t>
        </is>
      </c>
      <c r="G776" s="188" t="n"/>
      <c r="H776" s="186" t="n">
        <v>1.277</v>
      </c>
      <c r="I776" s="188" t="n"/>
      <c r="J776" s="188" t="n"/>
      <c r="K776" s="188" t="n"/>
      <c r="L776" s="183" t="n"/>
      <c r="M776" s="187" t="n"/>
      <c r="N776" s="188" t="n"/>
      <c r="O776" s="188" t="n"/>
      <c r="P776" s="188" t="n"/>
      <c r="Q776" s="188" t="n"/>
      <c r="R776" s="188" t="n"/>
      <c r="S776" s="188" t="n"/>
      <c r="T776" s="189" t="n"/>
      <c r="U776" s="188" t="n"/>
      <c r="V776" s="188" t="n"/>
      <c r="W776" s="188" t="n"/>
      <c r="X776" s="188" t="n"/>
      <c r="Y776" s="188" t="n"/>
      <c r="Z776" s="188" t="n"/>
      <c r="AA776" s="188" t="n"/>
      <c r="AB776" s="188" t="n"/>
      <c r="AC776" s="188" t="n"/>
      <c r="AD776" s="188" t="n"/>
      <c r="AE776" s="188" t="n"/>
      <c r="AT776" s="184" t="inlineStr">
        <is>
          <t>VV</t>
        </is>
      </c>
      <c r="AU776" s="184" t="inlineStr">
        <is>
          <t>2</t>
        </is>
      </c>
      <c r="AV776" s="188" t="inlineStr">
        <is>
          <t>2</t>
        </is>
      </c>
      <c r="AW776" s="188" t="inlineStr">
        <is>
          <t>True</t>
        </is>
      </c>
      <c r="AX776" s="188" t="inlineStr">
        <is>
          <t>0</t>
        </is>
      </c>
      <c r="AY776" s="184" t="inlineStr">
        <is>
          <t>ROZPOCET</t>
        </is>
      </c>
    </row>
    <row r="777" customFormat="1" s="181">
      <c r="A777" s="181" t="n"/>
      <c r="B777" s="177" t="n"/>
      <c r="C777" s="181" t="n"/>
      <c r="D777" s="171" t="inlineStr">
        <is>
          <t>VV</t>
        </is>
      </c>
      <c r="E777" s="178" t="inlineStr"/>
      <c r="F777" s="179" t="inlineStr">
        <is>
          <t xml:space="preserve">rozšíření pod příčkami - 10 % </t>
        </is>
      </c>
      <c r="G777" s="181" t="n"/>
      <c r="H777" s="178" t="inlineStr"/>
      <c r="I777" s="181" t="n"/>
      <c r="J777" s="181" t="n"/>
      <c r="K777" s="181" t="n"/>
      <c r="L777" s="177" t="n"/>
      <c r="M777" s="180" t="n"/>
      <c r="N777" s="181" t="n"/>
      <c r="O777" s="181" t="n"/>
      <c r="P777" s="181" t="n"/>
      <c r="Q777" s="181" t="n"/>
      <c r="R777" s="181" t="n"/>
      <c r="S777" s="181" t="n"/>
      <c r="T777" s="182" t="n"/>
      <c r="U777" s="181" t="n"/>
      <c r="V777" s="181" t="n"/>
      <c r="W777" s="181" t="n"/>
      <c r="X777" s="181" t="n"/>
      <c r="Y777" s="181" t="n"/>
      <c r="Z777" s="181" t="n"/>
      <c r="AA777" s="181" t="n"/>
      <c r="AB777" s="181" t="n"/>
      <c r="AC777" s="181" t="n"/>
      <c r="AD777" s="181" t="n"/>
      <c r="AE777" s="181" t="n"/>
      <c r="AT777" s="178" t="inlineStr">
        <is>
          <t>VV</t>
        </is>
      </c>
      <c r="AU777" s="178" t="inlineStr">
        <is>
          <t>2</t>
        </is>
      </c>
      <c r="AV777" s="181" t="inlineStr">
        <is>
          <t>1</t>
        </is>
      </c>
      <c r="AW777" s="181" t="inlineStr">
        <is>
          <t>True</t>
        </is>
      </c>
      <c r="AX777" s="181" t="inlineStr">
        <is>
          <t>0</t>
        </is>
      </c>
      <c r="AY777" s="178" t="inlineStr">
        <is>
          <t>ROZPOCET</t>
        </is>
      </c>
    </row>
    <row r="778" customFormat="1" s="188">
      <c r="A778" s="188" t="n"/>
      <c r="B778" s="183" t="n"/>
      <c r="C778" s="188" t="n"/>
      <c r="D778" s="171" t="inlineStr">
        <is>
          <t>VV</t>
        </is>
      </c>
      <c r="E778" s="184" t="inlineStr"/>
      <c r="F778" s="185" t="inlineStr">
        <is>
          <t>205,69*0,10*32,39/6*0,001*1,15</t>
        </is>
      </c>
      <c r="G778" s="188" t="n"/>
      <c r="H778" s="186" t="n">
        <v>0.128</v>
      </c>
      <c r="I778" s="188" t="n"/>
      <c r="J778" s="188" t="n"/>
      <c r="K778" s="188" t="n"/>
      <c r="L778" s="183" t="n"/>
      <c r="M778" s="187" t="n"/>
      <c r="N778" s="188" t="n"/>
      <c r="O778" s="188" t="n"/>
      <c r="P778" s="188" t="n"/>
      <c r="Q778" s="188" t="n"/>
      <c r="R778" s="188" t="n"/>
      <c r="S778" s="188" t="n"/>
      <c r="T778" s="189" t="n"/>
      <c r="U778" s="188" t="n"/>
      <c r="V778" s="188" t="n"/>
      <c r="W778" s="188" t="n"/>
      <c r="X778" s="188" t="n"/>
      <c r="Y778" s="188" t="n"/>
      <c r="Z778" s="188" t="n"/>
      <c r="AA778" s="188" t="n"/>
      <c r="AB778" s="188" t="n"/>
      <c r="AC778" s="188" t="n"/>
      <c r="AD778" s="188" t="n"/>
      <c r="AE778" s="188" t="n"/>
      <c r="AT778" s="184" t="inlineStr">
        <is>
          <t>VV</t>
        </is>
      </c>
      <c r="AU778" s="184" t="inlineStr">
        <is>
          <t>2</t>
        </is>
      </c>
      <c r="AV778" s="188" t="inlineStr">
        <is>
          <t>2</t>
        </is>
      </c>
      <c r="AW778" s="188" t="inlineStr">
        <is>
          <t>True</t>
        </is>
      </c>
      <c r="AX778" s="188" t="inlineStr">
        <is>
          <t>0</t>
        </is>
      </c>
      <c r="AY778" s="184" t="inlineStr">
        <is>
          <t>ROZPOCET</t>
        </is>
      </c>
    </row>
    <row r="779" customFormat="1" s="195">
      <c r="A779" s="195" t="n"/>
      <c r="B779" s="190" t="n"/>
      <c r="C779" s="195" t="n"/>
      <c r="D779" s="171" t="inlineStr">
        <is>
          <t>VV</t>
        </is>
      </c>
      <c r="E779" s="191" t="inlineStr"/>
      <c r="F779" s="192" t="inlineStr">
        <is>
          <t>Součet</t>
        </is>
      </c>
      <c r="G779" s="195" t="n"/>
      <c r="H779" s="193" t="n">
        <v>1.405</v>
      </c>
      <c r="I779" s="195" t="n"/>
      <c r="J779" s="195" t="n"/>
      <c r="K779" s="195" t="n"/>
      <c r="L779" s="190" t="n"/>
      <c r="M779" s="194" t="n"/>
      <c r="N779" s="195" t="n"/>
      <c r="O779" s="195" t="n"/>
      <c r="P779" s="195" t="n"/>
      <c r="Q779" s="195" t="n"/>
      <c r="R779" s="195" t="n"/>
      <c r="S779" s="195" t="n"/>
      <c r="T779" s="196" t="n"/>
      <c r="U779" s="195" t="n"/>
      <c r="V779" s="195" t="n"/>
      <c r="W779" s="195" t="n"/>
      <c r="X779" s="195" t="n"/>
      <c r="Y779" s="195" t="n"/>
      <c r="Z779" s="195" t="n"/>
      <c r="AA779" s="195" t="n"/>
      <c r="AB779" s="195" t="n"/>
      <c r="AC779" s="195" t="n"/>
      <c r="AD779" s="195" t="n"/>
      <c r="AE779" s="195" t="n"/>
      <c r="AT779" s="191" t="inlineStr">
        <is>
          <t>VV</t>
        </is>
      </c>
      <c r="AU779" s="191" t="inlineStr">
        <is>
          <t>2</t>
        </is>
      </c>
      <c r="AV779" s="195" t="inlineStr">
        <is>
          <t>4</t>
        </is>
      </c>
      <c r="AW779" s="195" t="inlineStr">
        <is>
          <t>True</t>
        </is>
      </c>
      <c r="AX779" s="195" t="inlineStr">
        <is>
          <t>1</t>
        </is>
      </c>
      <c r="AY779" s="191" t="inlineStr">
        <is>
          <t>ROZPOCET</t>
        </is>
      </c>
    </row>
    <row r="780" ht="24.15" customFormat="1" customHeight="1" s="174">
      <c r="A780" s="174" t="n"/>
      <c r="B780" s="158" t="n"/>
      <c r="C780" s="159" t="inlineStr">
        <is>
          <t>60</t>
        </is>
      </c>
      <c r="D780" s="159" t="inlineStr">
        <is>
          <t>K</t>
        </is>
      </c>
      <c r="E780" s="160" t="inlineStr">
        <is>
          <t>632441225</t>
        </is>
      </c>
      <c r="F780" s="161" t="inlineStr">
        <is>
          <t>Potěr anhydritový samonivelační litý C30 tl přes 45 do 50 mm</t>
        </is>
      </c>
      <c r="G780" s="162" t="inlineStr">
        <is>
          <t>m2</t>
        </is>
      </c>
      <c r="H780" s="163" t="n">
        <v>216.37</v>
      </c>
      <c r="I780" s="164" t="n"/>
      <c r="J780" s="164">
        <f>ROUND(I780*H780,2)</f>
        <v/>
      </c>
      <c r="K780" s="161" t="inlineStr">
        <is>
          <t>CS ÚRS 2026 02</t>
        </is>
      </c>
      <c r="L780" s="48" t="n"/>
      <c r="M780" s="165" t="inlineStr"/>
      <c r="N780" s="166" t="inlineStr">
        <is>
          <t>snížená</t>
        </is>
      </c>
      <c r="O780" s="167" t="n">
        <v>0.305</v>
      </c>
      <c r="P780" s="167">
        <f>O780*H780</f>
        <v/>
      </c>
      <c r="Q780" s="167" t="n">
        <v>0.1173</v>
      </c>
      <c r="R780" s="167">
        <f>Q780*H780</f>
        <v/>
      </c>
      <c r="S780" s="167" t="n">
        <v>0</v>
      </c>
      <c r="T780" s="168">
        <f>S780*H780</f>
        <v/>
      </c>
      <c r="U780" s="174" t="n"/>
      <c r="V780" s="174" t="n"/>
      <c r="W780" s="174" t="n"/>
      <c r="X780" s="174" t="n"/>
      <c r="Y780" s="174" t="n"/>
      <c r="Z780" s="174" t="n"/>
      <c r="AA780" s="174" t="n"/>
      <c r="AB780" s="174" t="n"/>
      <c r="AC780" s="174" t="n"/>
      <c r="AD780" s="174" t="n"/>
      <c r="AE780" s="174" t="n"/>
      <c r="AR780" s="169" t="inlineStr">
        <is>
          <t>4</t>
        </is>
      </c>
      <c r="AT780" s="169" t="inlineStr">
        <is>
          <t>K</t>
        </is>
      </c>
      <c r="AU780" s="169" t="inlineStr">
        <is>
          <t>2</t>
        </is>
      </c>
      <c r="AY780" s="19" t="inlineStr">
        <is>
          <t>ROZPOCET</t>
        </is>
      </c>
      <c r="BE780" s="170">
        <f>IF(N780="základní",J780,0)</f>
        <v/>
      </c>
      <c r="BF780" s="170">
        <f>IF(N780="snížená",J780,0)</f>
        <v/>
      </c>
      <c r="BG780" s="170">
        <f>IF(N780="zákl. přenesená",J780,0)</f>
        <v/>
      </c>
      <c r="BH780" s="170">
        <f>IF(N780="sníž. přenesená",J780,0)</f>
        <v/>
      </c>
      <c r="BI780" s="170">
        <f>IF(N780="nulová",J780,0)</f>
        <v/>
      </c>
      <c r="BJ780" s="19" t="inlineStr">
        <is>
          <t>2</t>
        </is>
      </c>
      <c r="BK780" s="170">
        <f>ROUND(I780*H780,2)</f>
        <v/>
      </c>
      <c r="BL780" s="19" t="inlineStr">
        <is>
          <t>4</t>
        </is>
      </c>
      <c r="BM780" s="169" t="inlineStr">
        <is>
          <t>-1766937265</t>
        </is>
      </c>
    </row>
    <row r="781" customFormat="1" s="174">
      <c r="A781" s="174" t="n"/>
      <c r="B781" s="48" t="n"/>
      <c r="C781" s="174" t="n"/>
      <c r="D781" s="171" t="inlineStr">
        <is>
          <t>PP</t>
        </is>
      </c>
      <c r="E781" s="174" t="n"/>
      <c r="F781" s="172" t="inlineStr">
        <is>
          <t>Potěr anhydritový samonivelační litý tř. C 30, tl. přes 45 do 50 mm</t>
        </is>
      </c>
      <c r="G781" s="174" t="n"/>
      <c r="H781" s="174" t="n"/>
      <c r="I781" s="174" t="n"/>
      <c r="J781" s="174" t="n"/>
      <c r="K781" s="174" t="n"/>
      <c r="L781" s="48" t="n"/>
      <c r="M781" s="173" t="n"/>
      <c r="N781" s="174" t="n"/>
      <c r="O781" s="174" t="n"/>
      <c r="P781" s="174" t="n"/>
      <c r="Q781" s="174" t="n"/>
      <c r="R781" s="174" t="n"/>
      <c r="S781" s="174" t="n"/>
      <c r="T781" s="71" t="n"/>
      <c r="U781" s="174" t="n"/>
      <c r="V781" s="174" t="n"/>
      <c r="W781" s="174" t="n"/>
      <c r="X781" s="174" t="n"/>
      <c r="Y781" s="174" t="n"/>
      <c r="Z781" s="174" t="n"/>
      <c r="AA781" s="174" t="n"/>
      <c r="AB781" s="174" t="n"/>
      <c r="AC781" s="174" t="n"/>
      <c r="AD781" s="174" t="n"/>
      <c r="AE781" s="174" t="n"/>
      <c r="AT781" s="19" t="inlineStr">
        <is>
          <t>PP</t>
        </is>
      </c>
      <c r="AU781" s="19" t="inlineStr">
        <is>
          <t>2</t>
        </is>
      </c>
    </row>
    <row r="782" customFormat="1" s="174">
      <c r="A782" s="174" t="n"/>
      <c r="B782" s="48" t="n"/>
      <c r="C782" s="174" t="n"/>
      <c r="D782" s="175" t="inlineStr">
        <is>
          <t>Online PSC</t>
        </is>
      </c>
      <c r="E782" s="174" t="n"/>
      <c r="F782" s="176" t="inlineStr">
        <is>
          <t>https://podminky.urs.cz/item/CS_URS_2026_02/632441225</t>
        </is>
      </c>
      <c r="G782" s="174" t="n"/>
      <c r="H782" s="174" t="n"/>
      <c r="I782" s="174" t="n"/>
      <c r="J782" s="174" t="n"/>
      <c r="K782" s="174" t="n"/>
      <c r="L782" s="48" t="n"/>
      <c r="M782" s="173" t="n"/>
      <c r="N782" s="174" t="n"/>
      <c r="O782" s="174" t="n"/>
      <c r="P782" s="174" t="n"/>
      <c r="Q782" s="174" t="n"/>
      <c r="R782" s="174" t="n"/>
      <c r="S782" s="174" t="n"/>
      <c r="T782" s="71" t="n"/>
      <c r="U782" s="174" t="n"/>
      <c r="V782" s="174" t="n"/>
      <c r="W782" s="174" t="n"/>
      <c r="X782" s="174" t="n"/>
      <c r="Y782" s="174" t="n"/>
      <c r="Z782" s="174" t="n"/>
      <c r="AA782" s="174" t="n"/>
      <c r="AB782" s="174" t="n"/>
      <c r="AC782" s="174" t="n"/>
      <c r="AD782" s="174" t="n"/>
      <c r="AE782" s="174" t="n"/>
      <c r="AT782" s="19" t="inlineStr">
        <is>
          <t>Online PSC</t>
        </is>
      </c>
      <c r="AU782" s="19" t="inlineStr">
        <is>
          <t>2</t>
        </is>
      </c>
    </row>
    <row r="783" customFormat="1" s="181">
      <c r="A783" s="181" t="n"/>
      <c r="B783" s="177" t="n"/>
      <c r="C783" s="181" t="n"/>
      <c r="D783" s="171" t="inlineStr">
        <is>
          <t>VV</t>
        </is>
      </c>
      <c r="E783" s="178" t="inlineStr"/>
      <c r="F783" s="179" t="inlineStr">
        <is>
          <t>podlaha v 1. np - výměra dle tabulek podlah</t>
        </is>
      </c>
      <c r="G783" s="181" t="n"/>
      <c r="H783" s="178" t="inlineStr"/>
      <c r="I783" s="181" t="n"/>
      <c r="J783" s="181" t="n"/>
      <c r="K783" s="181" t="n"/>
      <c r="L783" s="177" t="n"/>
      <c r="M783" s="180" t="n"/>
      <c r="N783" s="181" t="n"/>
      <c r="O783" s="181" t="n"/>
      <c r="P783" s="181" t="n"/>
      <c r="Q783" s="181" t="n"/>
      <c r="R783" s="181" t="n"/>
      <c r="S783" s="181" t="n"/>
      <c r="T783" s="182" t="n"/>
      <c r="U783" s="181" t="n"/>
      <c r="V783" s="181" t="n"/>
      <c r="W783" s="181" t="n"/>
      <c r="X783" s="181" t="n"/>
      <c r="Y783" s="181" t="n"/>
      <c r="Z783" s="181" t="n"/>
      <c r="AA783" s="181" t="n"/>
      <c r="AB783" s="181" t="n"/>
      <c r="AC783" s="181" t="n"/>
      <c r="AD783" s="181" t="n"/>
      <c r="AE783" s="181" t="n"/>
      <c r="AT783" s="178" t="inlineStr">
        <is>
          <t>VV</t>
        </is>
      </c>
      <c r="AU783" s="178" t="inlineStr">
        <is>
          <t>2</t>
        </is>
      </c>
      <c r="AV783" s="181" t="inlineStr">
        <is>
          <t>1</t>
        </is>
      </c>
      <c r="AW783" s="181" t="inlineStr">
        <is>
          <t>True</t>
        </is>
      </c>
      <c r="AX783" s="181" t="inlineStr">
        <is>
          <t>0</t>
        </is>
      </c>
      <c r="AY783" s="178" t="inlineStr">
        <is>
          <t>ROZPOCET</t>
        </is>
      </c>
    </row>
    <row r="784" customFormat="1" s="188">
      <c r="A784" s="188" t="n"/>
      <c r="B784" s="183" t="n"/>
      <c r="C784" s="188" t="n"/>
      <c r="D784" s="171" t="inlineStr">
        <is>
          <t>VV</t>
        </is>
      </c>
      <c r="E784" s="184" t="inlineStr"/>
      <c r="F784" s="185" t="inlineStr">
        <is>
          <t>216,37</t>
        </is>
      </c>
      <c r="G784" s="188" t="n"/>
      <c r="H784" s="186" t="n">
        <v>216.37</v>
      </c>
      <c r="I784" s="188" t="n"/>
      <c r="J784" s="188" t="n"/>
      <c r="K784" s="188" t="n"/>
      <c r="L784" s="183" t="n"/>
      <c r="M784" s="187" t="n"/>
      <c r="N784" s="188" t="n"/>
      <c r="O784" s="188" t="n"/>
      <c r="P784" s="188" t="n"/>
      <c r="Q784" s="188" t="n"/>
      <c r="R784" s="188" t="n"/>
      <c r="S784" s="188" t="n"/>
      <c r="T784" s="189" t="n"/>
      <c r="U784" s="188" t="n"/>
      <c r="V784" s="188" t="n"/>
      <c r="W784" s="188" t="n"/>
      <c r="X784" s="188" t="n"/>
      <c r="Y784" s="188" t="n"/>
      <c r="Z784" s="188" t="n"/>
      <c r="AA784" s="188" t="n"/>
      <c r="AB784" s="188" t="n"/>
      <c r="AC784" s="188" t="n"/>
      <c r="AD784" s="188" t="n"/>
      <c r="AE784" s="188" t="n"/>
      <c r="AT784" s="184" t="inlineStr">
        <is>
          <t>VV</t>
        </is>
      </c>
      <c r="AU784" s="184" t="inlineStr">
        <is>
          <t>2</t>
        </is>
      </c>
      <c r="AV784" s="188" t="inlineStr">
        <is>
          <t>2</t>
        </is>
      </c>
      <c r="AW784" s="188" t="inlineStr">
        <is>
          <t>True</t>
        </is>
      </c>
      <c r="AX784" s="188" t="inlineStr">
        <is>
          <t>0</t>
        </is>
      </c>
      <c r="AY784" s="184" t="inlineStr">
        <is>
          <t>ROZPOCET</t>
        </is>
      </c>
    </row>
    <row r="785" customFormat="1" s="195">
      <c r="A785" s="195" t="n"/>
      <c r="B785" s="190" t="n"/>
      <c r="C785" s="195" t="n"/>
      <c r="D785" s="171" t="inlineStr">
        <is>
          <t>VV</t>
        </is>
      </c>
      <c r="E785" s="191" t="inlineStr"/>
      <c r="F785" s="192" t="inlineStr">
        <is>
          <t>Součet</t>
        </is>
      </c>
      <c r="G785" s="195" t="n"/>
      <c r="H785" s="193" t="n">
        <v>216.37</v>
      </c>
      <c r="I785" s="195" t="n"/>
      <c r="J785" s="195" t="n"/>
      <c r="K785" s="195" t="n"/>
      <c r="L785" s="190" t="n"/>
      <c r="M785" s="194" t="n"/>
      <c r="N785" s="195" t="n"/>
      <c r="O785" s="195" t="n"/>
      <c r="P785" s="195" t="n"/>
      <c r="Q785" s="195" t="n"/>
      <c r="R785" s="195" t="n"/>
      <c r="S785" s="195" t="n"/>
      <c r="T785" s="196" t="n"/>
      <c r="U785" s="195" t="n"/>
      <c r="V785" s="195" t="n"/>
      <c r="W785" s="195" t="n"/>
      <c r="X785" s="195" t="n"/>
      <c r="Y785" s="195" t="n"/>
      <c r="Z785" s="195" t="n"/>
      <c r="AA785" s="195" t="n"/>
      <c r="AB785" s="195" t="n"/>
      <c r="AC785" s="195" t="n"/>
      <c r="AD785" s="195" t="n"/>
      <c r="AE785" s="195" t="n"/>
      <c r="AT785" s="191" t="inlineStr">
        <is>
          <t>VV</t>
        </is>
      </c>
      <c r="AU785" s="191" t="inlineStr">
        <is>
          <t>2</t>
        </is>
      </c>
      <c r="AV785" s="195" t="inlineStr">
        <is>
          <t>4</t>
        </is>
      </c>
      <c r="AW785" s="195" t="inlineStr">
        <is>
          <t>True</t>
        </is>
      </c>
      <c r="AX785" s="195" t="inlineStr">
        <is>
          <t>1</t>
        </is>
      </c>
      <c r="AY785" s="191" t="inlineStr">
        <is>
          <t>ROZPOCET</t>
        </is>
      </c>
    </row>
    <row r="786" ht="24.15" customFormat="1" customHeight="1" s="174">
      <c r="A786" s="174" t="n"/>
      <c r="B786" s="158" t="n"/>
      <c r="C786" s="159" t="inlineStr">
        <is>
          <t>61</t>
        </is>
      </c>
      <c r="D786" s="159" t="inlineStr">
        <is>
          <t>K</t>
        </is>
      </c>
      <c r="E786" s="160" t="inlineStr">
        <is>
          <t>632450123</t>
        </is>
      </c>
      <c r="F786" s="161" t="inlineStr">
        <is>
          <t>Vyrovnávací cementový potěr tl přes 30 do 40 mm ze suchých směsí provedený v pásu</t>
        </is>
      </c>
      <c r="G786" s="162" t="inlineStr">
        <is>
          <t>m2</t>
        </is>
      </c>
      <c r="H786" s="163" t="n">
        <v>4.813</v>
      </c>
      <c r="I786" s="164" t="n"/>
      <c r="J786" s="164">
        <f>ROUND(I786*H786,2)</f>
        <v/>
      </c>
      <c r="K786" s="161" t="inlineStr">
        <is>
          <t>CS ÚRS 2026 02</t>
        </is>
      </c>
      <c r="L786" s="48" t="n"/>
      <c r="M786" s="165" t="inlineStr"/>
      <c r="N786" s="166" t="inlineStr">
        <is>
          <t>snížená</t>
        </is>
      </c>
      <c r="O786" s="167" t="n">
        <v>0.556</v>
      </c>
      <c r="P786" s="167">
        <f>O786*H786</f>
        <v/>
      </c>
      <c r="Q786" s="167" t="n">
        <v>0.08400000000000001</v>
      </c>
      <c r="R786" s="167">
        <f>Q786*H786</f>
        <v/>
      </c>
      <c r="S786" s="167" t="n">
        <v>0</v>
      </c>
      <c r="T786" s="168">
        <f>S786*H786</f>
        <v/>
      </c>
      <c r="U786" s="174" t="n"/>
      <c r="V786" s="174" t="n"/>
      <c r="W786" s="174" t="n"/>
      <c r="X786" s="174" t="n"/>
      <c r="Y786" s="174" t="n"/>
      <c r="Z786" s="174" t="n"/>
      <c r="AA786" s="174" t="n"/>
      <c r="AB786" s="174" t="n"/>
      <c r="AC786" s="174" t="n"/>
      <c r="AD786" s="174" t="n"/>
      <c r="AE786" s="174" t="n"/>
      <c r="AR786" s="169" t="inlineStr">
        <is>
          <t>4</t>
        </is>
      </c>
      <c r="AT786" s="169" t="inlineStr">
        <is>
          <t>K</t>
        </is>
      </c>
      <c r="AU786" s="169" t="inlineStr">
        <is>
          <t>2</t>
        </is>
      </c>
      <c r="AY786" s="19" t="inlineStr">
        <is>
          <t>ROZPOCET</t>
        </is>
      </c>
      <c r="BE786" s="170">
        <f>IF(N786="základní",J786,0)</f>
        <v/>
      </c>
      <c r="BF786" s="170">
        <f>IF(N786="snížená",J786,0)</f>
        <v/>
      </c>
      <c r="BG786" s="170">
        <f>IF(N786="zákl. přenesená",J786,0)</f>
        <v/>
      </c>
      <c r="BH786" s="170">
        <f>IF(N786="sníž. přenesená",J786,0)</f>
        <v/>
      </c>
      <c r="BI786" s="170">
        <f>IF(N786="nulová",J786,0)</f>
        <v/>
      </c>
      <c r="BJ786" s="19" t="inlineStr">
        <is>
          <t>2</t>
        </is>
      </c>
      <c r="BK786" s="170">
        <f>ROUND(I786*H786,2)</f>
        <v/>
      </c>
      <c r="BL786" s="19" t="inlineStr">
        <is>
          <t>4</t>
        </is>
      </c>
      <c r="BM786" s="169" t="inlineStr">
        <is>
          <t>170040285</t>
        </is>
      </c>
    </row>
    <row r="787" customFormat="1" s="174">
      <c r="A787" s="174" t="n"/>
      <c r="B787" s="48" t="n"/>
      <c r="C787" s="174" t="n"/>
      <c r="D787" s="171" t="inlineStr">
        <is>
          <t>PP</t>
        </is>
      </c>
      <c r="E787" s="174" t="n"/>
      <c r="F787" s="172" t="inlineStr">
        <is>
          <t>Potěr cementový vyrovnávací ze suchých směsí v pásu o průměrné (střední) tl. přes 30 do 40 mm</t>
        </is>
      </c>
      <c r="G787" s="174" t="n"/>
      <c r="H787" s="174" t="n"/>
      <c r="I787" s="174" t="n"/>
      <c r="J787" s="174" t="n"/>
      <c r="K787" s="174" t="n"/>
      <c r="L787" s="48" t="n"/>
      <c r="M787" s="173" t="n"/>
      <c r="N787" s="174" t="n"/>
      <c r="O787" s="174" t="n"/>
      <c r="P787" s="174" t="n"/>
      <c r="Q787" s="174" t="n"/>
      <c r="R787" s="174" t="n"/>
      <c r="S787" s="174" t="n"/>
      <c r="T787" s="71" t="n"/>
      <c r="U787" s="174" t="n"/>
      <c r="V787" s="174" t="n"/>
      <c r="W787" s="174" t="n"/>
      <c r="X787" s="174" t="n"/>
      <c r="Y787" s="174" t="n"/>
      <c r="Z787" s="174" t="n"/>
      <c r="AA787" s="174" t="n"/>
      <c r="AB787" s="174" t="n"/>
      <c r="AC787" s="174" t="n"/>
      <c r="AD787" s="174" t="n"/>
      <c r="AE787" s="174" t="n"/>
      <c r="AT787" s="19" t="inlineStr">
        <is>
          <t>PP</t>
        </is>
      </c>
      <c r="AU787" s="19" t="inlineStr">
        <is>
          <t>2</t>
        </is>
      </c>
    </row>
    <row r="788" customFormat="1" s="174">
      <c r="A788" s="174" t="n"/>
      <c r="B788" s="48" t="n"/>
      <c r="C788" s="174" t="n"/>
      <c r="D788" s="175" t="inlineStr">
        <is>
          <t>Online PSC</t>
        </is>
      </c>
      <c r="E788" s="174" t="n"/>
      <c r="F788" s="176" t="inlineStr">
        <is>
          <t>https://podminky.urs.cz/item/CS_URS_2026_02/632450123</t>
        </is>
      </c>
      <c r="G788" s="174" t="n"/>
      <c r="H788" s="174" t="n"/>
      <c r="I788" s="174" t="n"/>
      <c r="J788" s="174" t="n"/>
      <c r="K788" s="174" t="n"/>
      <c r="L788" s="48" t="n"/>
      <c r="M788" s="173" t="n"/>
      <c r="N788" s="174" t="n"/>
      <c r="O788" s="174" t="n"/>
      <c r="P788" s="174" t="n"/>
      <c r="Q788" s="174" t="n"/>
      <c r="R788" s="174" t="n"/>
      <c r="S788" s="174" t="n"/>
      <c r="T788" s="71" t="n"/>
      <c r="U788" s="174" t="n"/>
      <c r="V788" s="174" t="n"/>
      <c r="W788" s="174" t="n"/>
      <c r="X788" s="174" t="n"/>
      <c r="Y788" s="174" t="n"/>
      <c r="Z788" s="174" t="n"/>
      <c r="AA788" s="174" t="n"/>
      <c r="AB788" s="174" t="n"/>
      <c r="AC788" s="174" t="n"/>
      <c r="AD788" s="174" t="n"/>
      <c r="AE788" s="174" t="n"/>
      <c r="AT788" s="19" t="inlineStr">
        <is>
          <t>Online PSC</t>
        </is>
      </c>
      <c r="AU788" s="19" t="inlineStr">
        <is>
          <t>2</t>
        </is>
      </c>
    </row>
    <row r="789" customFormat="1" s="181">
      <c r="A789" s="181" t="n"/>
      <c r="B789" s="177" t="n"/>
      <c r="C789" s="181" t="n"/>
      <c r="D789" s="171" t="inlineStr">
        <is>
          <t>VV</t>
        </is>
      </c>
      <c r="E789" s="178" t="inlineStr"/>
      <c r="F789" s="179" t="inlineStr">
        <is>
          <t>nabetonování stávajících stupňů</t>
        </is>
      </c>
      <c r="G789" s="181" t="n"/>
      <c r="H789" s="178" t="inlineStr"/>
      <c r="I789" s="181" t="n"/>
      <c r="J789" s="181" t="n"/>
      <c r="K789" s="181" t="n"/>
      <c r="L789" s="177" t="n"/>
      <c r="M789" s="180" t="n"/>
      <c r="N789" s="181" t="n"/>
      <c r="O789" s="181" t="n"/>
      <c r="P789" s="181" t="n"/>
      <c r="Q789" s="181" t="n"/>
      <c r="R789" s="181" t="n"/>
      <c r="S789" s="181" t="n"/>
      <c r="T789" s="182" t="n"/>
      <c r="U789" s="181" t="n"/>
      <c r="V789" s="181" t="n"/>
      <c r="W789" s="181" t="n"/>
      <c r="X789" s="181" t="n"/>
      <c r="Y789" s="181" t="n"/>
      <c r="Z789" s="181" t="n"/>
      <c r="AA789" s="181" t="n"/>
      <c r="AB789" s="181" t="n"/>
      <c r="AC789" s="181" t="n"/>
      <c r="AD789" s="181" t="n"/>
      <c r="AE789" s="181" t="n"/>
      <c r="AT789" s="178" t="inlineStr">
        <is>
          <t>VV</t>
        </is>
      </c>
      <c r="AU789" s="178" t="inlineStr">
        <is>
          <t>2</t>
        </is>
      </c>
      <c r="AV789" s="181" t="inlineStr">
        <is>
          <t>1</t>
        </is>
      </c>
      <c r="AW789" s="181" t="inlineStr">
        <is>
          <t>True</t>
        </is>
      </c>
      <c r="AX789" s="181" t="inlineStr">
        <is>
          <t>0</t>
        </is>
      </c>
      <c r="AY789" s="178" t="inlineStr">
        <is>
          <t>ROZPOCET</t>
        </is>
      </c>
    </row>
    <row r="790" customFormat="1" s="188">
      <c r="A790" s="188" t="n"/>
      <c r="B790" s="183" t="n"/>
      <c r="C790" s="188" t="n"/>
      <c r="D790" s="171" t="inlineStr">
        <is>
          <t>VV</t>
        </is>
      </c>
      <c r="E790" s="184" t="inlineStr"/>
      <c r="F790" s="185" t="inlineStr">
        <is>
          <t>(14*1,20+7*0,35)*0,25</t>
        </is>
      </c>
      <c r="G790" s="188" t="n"/>
      <c r="H790" s="186" t="n">
        <v>4.813</v>
      </c>
      <c r="I790" s="188" t="n"/>
      <c r="J790" s="188" t="n"/>
      <c r="K790" s="188" t="n"/>
      <c r="L790" s="183" t="n"/>
      <c r="M790" s="187" t="n"/>
      <c r="N790" s="188" t="n"/>
      <c r="O790" s="188" t="n"/>
      <c r="P790" s="188" t="n"/>
      <c r="Q790" s="188" t="n"/>
      <c r="R790" s="188" t="n"/>
      <c r="S790" s="188" t="n"/>
      <c r="T790" s="189" t="n"/>
      <c r="U790" s="188" t="n"/>
      <c r="V790" s="188" t="n"/>
      <c r="W790" s="188" t="n"/>
      <c r="X790" s="188" t="n"/>
      <c r="Y790" s="188" t="n"/>
      <c r="Z790" s="188" t="n"/>
      <c r="AA790" s="188" t="n"/>
      <c r="AB790" s="188" t="n"/>
      <c r="AC790" s="188" t="n"/>
      <c r="AD790" s="188" t="n"/>
      <c r="AE790" s="188" t="n"/>
      <c r="AT790" s="184" t="inlineStr">
        <is>
          <t>VV</t>
        </is>
      </c>
      <c r="AU790" s="184" t="inlineStr">
        <is>
          <t>2</t>
        </is>
      </c>
      <c r="AV790" s="188" t="inlineStr">
        <is>
          <t>2</t>
        </is>
      </c>
      <c r="AW790" s="188" t="inlineStr">
        <is>
          <t>True</t>
        </is>
      </c>
      <c r="AX790" s="188" t="inlineStr">
        <is>
          <t>0</t>
        </is>
      </c>
      <c r="AY790" s="184" t="inlineStr">
        <is>
          <t>ROZPOCET</t>
        </is>
      </c>
    </row>
    <row r="791" customFormat="1" s="195">
      <c r="A791" s="195" t="n"/>
      <c r="B791" s="190" t="n"/>
      <c r="C791" s="195" t="n"/>
      <c r="D791" s="171" t="inlineStr">
        <is>
          <t>VV</t>
        </is>
      </c>
      <c r="E791" s="191" t="inlineStr"/>
      <c r="F791" s="192" t="inlineStr">
        <is>
          <t>Součet</t>
        </is>
      </c>
      <c r="G791" s="195" t="n"/>
      <c r="H791" s="193" t="n">
        <v>4.813</v>
      </c>
      <c r="I791" s="195" t="n"/>
      <c r="J791" s="195" t="n"/>
      <c r="K791" s="195" t="n"/>
      <c r="L791" s="190" t="n"/>
      <c r="M791" s="194" t="n"/>
      <c r="N791" s="195" t="n"/>
      <c r="O791" s="195" t="n"/>
      <c r="P791" s="195" t="n"/>
      <c r="Q791" s="195" t="n"/>
      <c r="R791" s="195" t="n"/>
      <c r="S791" s="195" t="n"/>
      <c r="T791" s="196" t="n"/>
      <c r="U791" s="195" t="n"/>
      <c r="V791" s="195" t="n"/>
      <c r="W791" s="195" t="n"/>
      <c r="X791" s="195" t="n"/>
      <c r="Y791" s="195" t="n"/>
      <c r="Z791" s="195" t="n"/>
      <c r="AA791" s="195" t="n"/>
      <c r="AB791" s="195" t="n"/>
      <c r="AC791" s="195" t="n"/>
      <c r="AD791" s="195" t="n"/>
      <c r="AE791" s="195" t="n"/>
      <c r="AT791" s="191" t="inlineStr">
        <is>
          <t>VV</t>
        </is>
      </c>
      <c r="AU791" s="191" t="inlineStr">
        <is>
          <t>2</t>
        </is>
      </c>
      <c r="AV791" s="195" t="inlineStr">
        <is>
          <t>4</t>
        </is>
      </c>
      <c r="AW791" s="195" t="inlineStr">
        <is>
          <t>True</t>
        </is>
      </c>
      <c r="AX791" s="195" t="inlineStr">
        <is>
          <t>1</t>
        </is>
      </c>
      <c r="AY791" s="191" t="inlineStr">
        <is>
          <t>ROZPOCET</t>
        </is>
      </c>
    </row>
    <row r="792" ht="16.5" customFormat="1" customHeight="1" s="174">
      <c r="A792" s="174" t="n"/>
      <c r="B792" s="158" t="n"/>
      <c r="C792" s="159" t="inlineStr">
        <is>
          <t>62</t>
        </is>
      </c>
      <c r="D792" s="159" t="inlineStr">
        <is>
          <t>K</t>
        </is>
      </c>
      <c r="E792" s="160" t="inlineStr">
        <is>
          <t>632481213</t>
        </is>
      </c>
      <c r="F792" s="161" t="inlineStr">
        <is>
          <t>Separační vrstva z PE fólie</t>
        </is>
      </c>
      <c r="G792" s="162" t="inlineStr">
        <is>
          <t>m2</t>
        </is>
      </c>
      <c r="H792" s="163" t="n">
        <v>216.37</v>
      </c>
      <c r="I792" s="164" t="n"/>
      <c r="J792" s="164">
        <f>ROUND(I792*H792,2)</f>
        <v/>
      </c>
      <c r="K792" s="161" t="inlineStr">
        <is>
          <t>CS ÚRS 2026 02</t>
        </is>
      </c>
      <c r="L792" s="48" t="n"/>
      <c r="M792" s="165" t="inlineStr"/>
      <c r="N792" s="166" t="inlineStr">
        <is>
          <t>snížená</t>
        </is>
      </c>
      <c r="O792" s="167" t="n">
        <v>0.025</v>
      </c>
      <c r="P792" s="167">
        <f>O792*H792</f>
        <v/>
      </c>
      <c r="Q792" s="167" t="n">
        <v>0.00013</v>
      </c>
      <c r="R792" s="167">
        <f>Q792*H792</f>
        <v/>
      </c>
      <c r="S792" s="167" t="n">
        <v>0</v>
      </c>
      <c r="T792" s="168">
        <f>S792*H792</f>
        <v/>
      </c>
      <c r="U792" s="174" t="n"/>
      <c r="V792" s="174" t="n"/>
      <c r="W792" s="174" t="n"/>
      <c r="X792" s="174" t="n"/>
      <c r="Y792" s="174" t="n"/>
      <c r="Z792" s="174" t="n"/>
      <c r="AA792" s="174" t="n"/>
      <c r="AB792" s="174" t="n"/>
      <c r="AC792" s="174" t="n"/>
      <c r="AD792" s="174" t="n"/>
      <c r="AE792" s="174" t="n"/>
      <c r="AR792" s="169" t="inlineStr">
        <is>
          <t>4</t>
        </is>
      </c>
      <c r="AT792" s="169" t="inlineStr">
        <is>
          <t>K</t>
        </is>
      </c>
      <c r="AU792" s="169" t="inlineStr">
        <is>
          <t>2</t>
        </is>
      </c>
      <c r="AY792" s="19" t="inlineStr">
        <is>
          <t>ROZPOCET</t>
        </is>
      </c>
      <c r="BE792" s="170">
        <f>IF(N792="základní",J792,0)</f>
        <v/>
      </c>
      <c r="BF792" s="170">
        <f>IF(N792="snížená",J792,0)</f>
        <v/>
      </c>
      <c r="BG792" s="170">
        <f>IF(N792="zákl. přenesená",J792,0)</f>
        <v/>
      </c>
      <c r="BH792" s="170">
        <f>IF(N792="sníž. přenesená",J792,0)</f>
        <v/>
      </c>
      <c r="BI792" s="170">
        <f>IF(N792="nulová",J792,0)</f>
        <v/>
      </c>
      <c r="BJ792" s="19" t="inlineStr">
        <is>
          <t>2</t>
        </is>
      </c>
      <c r="BK792" s="170">
        <f>ROUND(I792*H792,2)</f>
        <v/>
      </c>
      <c r="BL792" s="19" t="inlineStr">
        <is>
          <t>4</t>
        </is>
      </c>
      <c r="BM792" s="169" t="inlineStr">
        <is>
          <t>-889529183</t>
        </is>
      </c>
    </row>
    <row r="793" customFormat="1" s="174">
      <c r="A793" s="174" t="n"/>
      <c r="B793" s="48" t="n"/>
      <c r="C793" s="174" t="n"/>
      <c r="D793" s="171" t="inlineStr">
        <is>
          <t>PP</t>
        </is>
      </c>
      <c r="E793" s="174" t="n"/>
      <c r="F793" s="172" t="inlineStr">
        <is>
          <t>Separační vrstva k oddělení podlahových vrstev z polyetylénové fólie</t>
        </is>
      </c>
      <c r="G793" s="174" t="n"/>
      <c r="H793" s="174" t="n"/>
      <c r="I793" s="174" t="n"/>
      <c r="J793" s="174" t="n"/>
      <c r="K793" s="174" t="n"/>
      <c r="L793" s="48" t="n"/>
      <c r="M793" s="173" t="n"/>
      <c r="N793" s="174" t="n"/>
      <c r="O793" s="174" t="n"/>
      <c r="P793" s="174" t="n"/>
      <c r="Q793" s="174" t="n"/>
      <c r="R793" s="174" t="n"/>
      <c r="S793" s="174" t="n"/>
      <c r="T793" s="71" t="n"/>
      <c r="U793" s="174" t="n"/>
      <c r="V793" s="174" t="n"/>
      <c r="W793" s="174" t="n"/>
      <c r="X793" s="174" t="n"/>
      <c r="Y793" s="174" t="n"/>
      <c r="Z793" s="174" t="n"/>
      <c r="AA793" s="174" t="n"/>
      <c r="AB793" s="174" t="n"/>
      <c r="AC793" s="174" t="n"/>
      <c r="AD793" s="174" t="n"/>
      <c r="AE793" s="174" t="n"/>
      <c r="AT793" s="19" t="inlineStr">
        <is>
          <t>PP</t>
        </is>
      </c>
      <c r="AU793" s="19" t="inlineStr">
        <is>
          <t>2</t>
        </is>
      </c>
    </row>
    <row r="794" customFormat="1" s="174">
      <c r="A794" s="174" t="n"/>
      <c r="B794" s="48" t="n"/>
      <c r="C794" s="174" t="n"/>
      <c r="D794" s="175" t="inlineStr">
        <is>
          <t>Online PSC</t>
        </is>
      </c>
      <c r="E794" s="174" t="n"/>
      <c r="F794" s="176" t="inlineStr">
        <is>
          <t>https://podminky.urs.cz/item/CS_URS_2026_02/632481213</t>
        </is>
      </c>
      <c r="G794" s="174" t="n"/>
      <c r="H794" s="174" t="n"/>
      <c r="I794" s="174" t="n"/>
      <c r="J794" s="174" t="n"/>
      <c r="K794" s="174" t="n"/>
      <c r="L794" s="48" t="n"/>
      <c r="M794" s="173" t="n"/>
      <c r="N794" s="174" t="n"/>
      <c r="O794" s="174" t="n"/>
      <c r="P794" s="174" t="n"/>
      <c r="Q794" s="174" t="n"/>
      <c r="R794" s="174" t="n"/>
      <c r="S794" s="174" t="n"/>
      <c r="T794" s="71" t="n"/>
      <c r="U794" s="174" t="n"/>
      <c r="V794" s="174" t="n"/>
      <c r="W794" s="174" t="n"/>
      <c r="X794" s="174" t="n"/>
      <c r="Y794" s="174" t="n"/>
      <c r="Z794" s="174" t="n"/>
      <c r="AA794" s="174" t="n"/>
      <c r="AB794" s="174" t="n"/>
      <c r="AC794" s="174" t="n"/>
      <c r="AD794" s="174" t="n"/>
      <c r="AE794" s="174" t="n"/>
      <c r="AT794" s="19" t="inlineStr">
        <is>
          <t>Online PSC</t>
        </is>
      </c>
      <c r="AU794" s="19" t="inlineStr">
        <is>
          <t>2</t>
        </is>
      </c>
    </row>
    <row r="795" customFormat="1" s="181">
      <c r="A795" s="181" t="n"/>
      <c r="B795" s="177" t="n"/>
      <c r="C795" s="181" t="n"/>
      <c r="D795" s="171" t="inlineStr">
        <is>
          <t>VV</t>
        </is>
      </c>
      <c r="E795" s="178" t="inlineStr"/>
      <c r="F795" s="179" t="inlineStr">
        <is>
          <t>podlaha v 1. np - výměra dle tabulek podlah</t>
        </is>
      </c>
      <c r="G795" s="181" t="n"/>
      <c r="H795" s="178" t="inlineStr"/>
      <c r="I795" s="181" t="n"/>
      <c r="J795" s="181" t="n"/>
      <c r="K795" s="181" t="n"/>
      <c r="L795" s="177" t="n"/>
      <c r="M795" s="180" t="n"/>
      <c r="N795" s="181" t="n"/>
      <c r="O795" s="181" t="n"/>
      <c r="P795" s="181" t="n"/>
      <c r="Q795" s="181" t="n"/>
      <c r="R795" s="181" t="n"/>
      <c r="S795" s="181" t="n"/>
      <c r="T795" s="182" t="n"/>
      <c r="U795" s="181" t="n"/>
      <c r="V795" s="181" t="n"/>
      <c r="W795" s="181" t="n"/>
      <c r="X795" s="181" t="n"/>
      <c r="Y795" s="181" t="n"/>
      <c r="Z795" s="181" t="n"/>
      <c r="AA795" s="181" t="n"/>
      <c r="AB795" s="181" t="n"/>
      <c r="AC795" s="181" t="n"/>
      <c r="AD795" s="181" t="n"/>
      <c r="AE795" s="181" t="n"/>
      <c r="AT795" s="178" t="inlineStr">
        <is>
          <t>VV</t>
        </is>
      </c>
      <c r="AU795" s="178" t="inlineStr">
        <is>
          <t>2</t>
        </is>
      </c>
      <c r="AV795" s="181" t="inlineStr">
        <is>
          <t>1</t>
        </is>
      </c>
      <c r="AW795" s="181" t="inlineStr">
        <is>
          <t>True</t>
        </is>
      </c>
      <c r="AX795" s="181" t="inlineStr">
        <is>
          <t>0</t>
        </is>
      </c>
      <c r="AY795" s="178" t="inlineStr">
        <is>
          <t>ROZPOCET</t>
        </is>
      </c>
    </row>
    <row r="796" customFormat="1" s="188">
      <c r="A796" s="188" t="n"/>
      <c r="B796" s="183" t="n"/>
      <c r="C796" s="188" t="n"/>
      <c r="D796" s="171" t="inlineStr">
        <is>
          <t>VV</t>
        </is>
      </c>
      <c r="E796" s="184" t="inlineStr"/>
      <c r="F796" s="185" t="inlineStr">
        <is>
          <t>216,37</t>
        </is>
      </c>
      <c r="G796" s="188" t="n"/>
      <c r="H796" s="186" t="n">
        <v>216.37</v>
      </c>
      <c r="I796" s="188" t="n"/>
      <c r="J796" s="188" t="n"/>
      <c r="K796" s="188" t="n"/>
      <c r="L796" s="183" t="n"/>
      <c r="M796" s="187" t="n"/>
      <c r="N796" s="188" t="n"/>
      <c r="O796" s="188" t="n"/>
      <c r="P796" s="188" t="n"/>
      <c r="Q796" s="188" t="n"/>
      <c r="R796" s="188" t="n"/>
      <c r="S796" s="188" t="n"/>
      <c r="T796" s="189" t="n"/>
      <c r="U796" s="188" t="n"/>
      <c r="V796" s="188" t="n"/>
      <c r="W796" s="188" t="n"/>
      <c r="X796" s="188" t="n"/>
      <c r="Y796" s="188" t="n"/>
      <c r="Z796" s="188" t="n"/>
      <c r="AA796" s="188" t="n"/>
      <c r="AB796" s="188" t="n"/>
      <c r="AC796" s="188" t="n"/>
      <c r="AD796" s="188" t="n"/>
      <c r="AE796" s="188" t="n"/>
      <c r="AT796" s="184" t="inlineStr">
        <is>
          <t>VV</t>
        </is>
      </c>
      <c r="AU796" s="184" t="inlineStr">
        <is>
          <t>2</t>
        </is>
      </c>
      <c r="AV796" s="188" t="inlineStr">
        <is>
          <t>2</t>
        </is>
      </c>
      <c r="AW796" s="188" t="inlineStr">
        <is>
          <t>True</t>
        </is>
      </c>
      <c r="AX796" s="188" t="inlineStr">
        <is>
          <t>0</t>
        </is>
      </c>
      <c r="AY796" s="184" t="inlineStr">
        <is>
          <t>ROZPOCET</t>
        </is>
      </c>
    </row>
    <row r="797" customFormat="1" s="195">
      <c r="A797" s="195" t="n"/>
      <c r="B797" s="190" t="n"/>
      <c r="C797" s="195" t="n"/>
      <c r="D797" s="171" t="inlineStr">
        <is>
          <t>VV</t>
        </is>
      </c>
      <c r="E797" s="191" t="inlineStr"/>
      <c r="F797" s="192" t="inlineStr">
        <is>
          <t>Součet</t>
        </is>
      </c>
      <c r="G797" s="195" t="n"/>
      <c r="H797" s="193" t="n">
        <v>216.37</v>
      </c>
      <c r="I797" s="195" t="n"/>
      <c r="J797" s="195" t="n"/>
      <c r="K797" s="195" t="n"/>
      <c r="L797" s="190" t="n"/>
      <c r="M797" s="194" t="n"/>
      <c r="N797" s="195" t="n"/>
      <c r="O797" s="195" t="n"/>
      <c r="P797" s="195" t="n"/>
      <c r="Q797" s="195" t="n"/>
      <c r="R797" s="195" t="n"/>
      <c r="S797" s="195" t="n"/>
      <c r="T797" s="196" t="n"/>
      <c r="U797" s="195" t="n"/>
      <c r="V797" s="195" t="n"/>
      <c r="W797" s="195" t="n"/>
      <c r="X797" s="195" t="n"/>
      <c r="Y797" s="195" t="n"/>
      <c r="Z797" s="195" t="n"/>
      <c r="AA797" s="195" t="n"/>
      <c r="AB797" s="195" t="n"/>
      <c r="AC797" s="195" t="n"/>
      <c r="AD797" s="195" t="n"/>
      <c r="AE797" s="195" t="n"/>
      <c r="AT797" s="191" t="inlineStr">
        <is>
          <t>VV</t>
        </is>
      </c>
      <c r="AU797" s="191" t="inlineStr">
        <is>
          <t>2</t>
        </is>
      </c>
      <c r="AV797" s="195" t="inlineStr">
        <is>
          <t>4</t>
        </is>
      </c>
      <c r="AW797" s="195" t="inlineStr">
        <is>
          <t>True</t>
        </is>
      </c>
      <c r="AX797" s="195" t="inlineStr">
        <is>
          <t>1</t>
        </is>
      </c>
      <c r="AY797" s="191" t="inlineStr">
        <is>
          <t>ROZPOCET</t>
        </is>
      </c>
    </row>
    <row r="798" ht="24.15" customFormat="1" customHeight="1" s="174">
      <c r="A798" s="174" t="n"/>
      <c r="B798" s="158" t="n"/>
      <c r="C798" s="159" t="inlineStr">
        <is>
          <t>63</t>
        </is>
      </c>
      <c r="D798" s="159" t="inlineStr">
        <is>
          <t>K</t>
        </is>
      </c>
      <c r="E798" s="160" t="inlineStr">
        <is>
          <t>634111114</t>
        </is>
      </c>
      <c r="F798" s="161" t="inlineStr">
        <is>
          <t>Obvodová dilatace pružnou těsnicí páskou mezi stěnou a mazaninou nebo potěrem v 100 mm</t>
        </is>
      </c>
      <c r="G798" s="162" t="inlineStr">
        <is>
          <t>m</t>
        </is>
      </c>
      <c r="H798" s="163" t="n">
        <v>183.915</v>
      </c>
      <c r="I798" s="164" t="n"/>
      <c r="J798" s="164">
        <f>ROUND(I798*H798,2)</f>
        <v/>
      </c>
      <c r="K798" s="161" t="inlineStr">
        <is>
          <t>CS ÚRS 2026 02</t>
        </is>
      </c>
      <c r="L798" s="48" t="n"/>
      <c r="M798" s="165" t="inlineStr"/>
      <c r="N798" s="166" t="inlineStr">
        <is>
          <t>snížená</t>
        </is>
      </c>
      <c r="O798" s="167" t="n">
        <v>0.037</v>
      </c>
      <c r="P798" s="167">
        <f>O798*H798</f>
        <v/>
      </c>
      <c r="Q798" s="167" t="n">
        <v>0.00048</v>
      </c>
      <c r="R798" s="167">
        <f>Q798*H798</f>
        <v/>
      </c>
      <c r="S798" s="167" t="n">
        <v>0</v>
      </c>
      <c r="T798" s="168">
        <f>S798*H798</f>
        <v/>
      </c>
      <c r="U798" s="174" t="n"/>
      <c r="V798" s="174" t="n"/>
      <c r="W798" s="174" t="n"/>
      <c r="X798" s="174" t="n"/>
      <c r="Y798" s="174" t="n"/>
      <c r="Z798" s="174" t="n"/>
      <c r="AA798" s="174" t="n"/>
      <c r="AB798" s="174" t="n"/>
      <c r="AC798" s="174" t="n"/>
      <c r="AD798" s="174" t="n"/>
      <c r="AE798" s="174" t="n"/>
      <c r="AR798" s="169" t="inlineStr">
        <is>
          <t>4</t>
        </is>
      </c>
      <c r="AT798" s="169" t="inlineStr">
        <is>
          <t>K</t>
        </is>
      </c>
      <c r="AU798" s="169" t="inlineStr">
        <is>
          <t>2</t>
        </is>
      </c>
      <c r="AY798" s="19" t="inlineStr">
        <is>
          <t>ROZPOCET</t>
        </is>
      </c>
      <c r="BE798" s="170">
        <f>IF(N798="základní",J798,0)</f>
        <v/>
      </c>
      <c r="BF798" s="170">
        <f>IF(N798="snížená",J798,0)</f>
        <v/>
      </c>
      <c r="BG798" s="170">
        <f>IF(N798="zákl. přenesená",J798,0)</f>
        <v/>
      </c>
      <c r="BH798" s="170">
        <f>IF(N798="sníž. přenesená",J798,0)</f>
        <v/>
      </c>
      <c r="BI798" s="170">
        <f>IF(N798="nulová",J798,0)</f>
        <v/>
      </c>
      <c r="BJ798" s="19" t="inlineStr">
        <is>
          <t>2</t>
        </is>
      </c>
      <c r="BK798" s="170">
        <f>ROUND(I798*H798,2)</f>
        <v/>
      </c>
      <c r="BL798" s="19" t="inlineStr">
        <is>
          <t>4</t>
        </is>
      </c>
      <c r="BM798" s="169" t="inlineStr">
        <is>
          <t>-1453334506</t>
        </is>
      </c>
    </row>
    <row r="799" customFormat="1" s="174">
      <c r="A799" s="174" t="n"/>
      <c r="B799" s="48" t="n"/>
      <c r="C799" s="174" t="n"/>
      <c r="D799" s="171" t="inlineStr">
        <is>
          <t>PP</t>
        </is>
      </c>
      <c r="E799" s="174" t="n"/>
      <c r="F799" s="172" t="inlineStr">
        <is>
          <t>Obvodová dilatace mezi stěnou a mazaninou nebo potěrem pružnou těsnicí páskou na bázi syntetického kaučuku výšky 100 mm</t>
        </is>
      </c>
      <c r="G799" s="174" t="n"/>
      <c r="H799" s="174" t="n"/>
      <c r="I799" s="174" t="n"/>
      <c r="J799" s="174" t="n"/>
      <c r="K799" s="174" t="n"/>
      <c r="L799" s="48" t="n"/>
      <c r="M799" s="173" t="n"/>
      <c r="N799" s="174" t="n"/>
      <c r="O799" s="174" t="n"/>
      <c r="P799" s="174" t="n"/>
      <c r="Q799" s="174" t="n"/>
      <c r="R799" s="174" t="n"/>
      <c r="S799" s="174" t="n"/>
      <c r="T799" s="71" t="n"/>
      <c r="U799" s="174" t="n"/>
      <c r="V799" s="174" t="n"/>
      <c r="W799" s="174" t="n"/>
      <c r="X799" s="174" t="n"/>
      <c r="Y799" s="174" t="n"/>
      <c r="Z799" s="174" t="n"/>
      <c r="AA799" s="174" t="n"/>
      <c r="AB799" s="174" t="n"/>
      <c r="AC799" s="174" t="n"/>
      <c r="AD799" s="174" t="n"/>
      <c r="AE799" s="174" t="n"/>
      <c r="AT799" s="19" t="inlineStr">
        <is>
          <t>PP</t>
        </is>
      </c>
      <c r="AU799" s="19" t="inlineStr">
        <is>
          <t>2</t>
        </is>
      </c>
    </row>
    <row r="800" customFormat="1" s="174">
      <c r="A800" s="174" t="n"/>
      <c r="B800" s="48" t="n"/>
      <c r="C800" s="174" t="n"/>
      <c r="D800" s="175" t="inlineStr">
        <is>
          <t>Online PSC</t>
        </is>
      </c>
      <c r="E800" s="174" t="n"/>
      <c r="F800" s="176" t="inlineStr">
        <is>
          <t>https://podminky.urs.cz/item/CS_URS_2026_02/634111114</t>
        </is>
      </c>
      <c r="G800" s="174" t="n"/>
      <c r="H800" s="174" t="n"/>
      <c r="I800" s="174" t="n"/>
      <c r="J800" s="174" t="n"/>
      <c r="K800" s="174" t="n"/>
      <c r="L800" s="48" t="n"/>
      <c r="M800" s="173" t="n"/>
      <c r="N800" s="174" t="n"/>
      <c r="O800" s="174" t="n"/>
      <c r="P800" s="174" t="n"/>
      <c r="Q800" s="174" t="n"/>
      <c r="R800" s="174" t="n"/>
      <c r="S800" s="174" t="n"/>
      <c r="T800" s="71" t="n"/>
      <c r="U800" s="174" t="n"/>
      <c r="V800" s="174" t="n"/>
      <c r="W800" s="174" t="n"/>
      <c r="X800" s="174" t="n"/>
      <c r="Y800" s="174" t="n"/>
      <c r="Z800" s="174" t="n"/>
      <c r="AA800" s="174" t="n"/>
      <c r="AB800" s="174" t="n"/>
      <c r="AC800" s="174" t="n"/>
      <c r="AD800" s="174" t="n"/>
      <c r="AE800" s="174" t="n"/>
      <c r="AT800" s="19" t="inlineStr">
        <is>
          <t>Online PSC</t>
        </is>
      </c>
      <c r="AU800" s="19" t="inlineStr">
        <is>
          <t>2</t>
        </is>
      </c>
    </row>
    <row r="801" customFormat="1" s="181">
      <c r="A801" s="181" t="n"/>
      <c r="B801" s="177" t="n"/>
      <c r="C801" s="181" t="n"/>
      <c r="D801" s="171" t="inlineStr">
        <is>
          <t>VV</t>
        </is>
      </c>
      <c r="E801" s="178" t="inlineStr"/>
      <c r="F801" s="179" t="inlineStr">
        <is>
          <t>pásek kolem stěn</t>
        </is>
      </c>
      <c r="G801" s="181" t="n"/>
      <c r="H801" s="178" t="inlineStr"/>
      <c r="I801" s="181" t="n"/>
      <c r="J801" s="181" t="n"/>
      <c r="K801" s="181" t="n"/>
      <c r="L801" s="177" t="n"/>
      <c r="M801" s="180" t="n"/>
      <c r="N801" s="181" t="n"/>
      <c r="O801" s="181" t="n"/>
      <c r="P801" s="181" t="n"/>
      <c r="Q801" s="181" t="n"/>
      <c r="R801" s="181" t="n"/>
      <c r="S801" s="181" t="n"/>
      <c r="T801" s="182" t="n"/>
      <c r="U801" s="181" t="n"/>
      <c r="V801" s="181" t="n"/>
      <c r="W801" s="181" t="n"/>
      <c r="X801" s="181" t="n"/>
      <c r="Y801" s="181" t="n"/>
      <c r="Z801" s="181" t="n"/>
      <c r="AA801" s="181" t="n"/>
      <c r="AB801" s="181" t="n"/>
      <c r="AC801" s="181" t="n"/>
      <c r="AD801" s="181" t="n"/>
      <c r="AE801" s="181" t="n"/>
      <c r="AT801" s="178" t="inlineStr">
        <is>
          <t>VV</t>
        </is>
      </c>
      <c r="AU801" s="178" t="inlineStr">
        <is>
          <t>2</t>
        </is>
      </c>
      <c r="AV801" s="181" t="inlineStr">
        <is>
          <t>1</t>
        </is>
      </c>
      <c r="AW801" s="181" t="inlineStr">
        <is>
          <t>True</t>
        </is>
      </c>
      <c r="AX801" s="181" t="inlineStr">
        <is>
          <t>0</t>
        </is>
      </c>
      <c r="AY801" s="178" t="inlineStr">
        <is>
          <t>ROZPOCET</t>
        </is>
      </c>
    </row>
    <row r="802" customFormat="1" s="181">
      <c r="A802" s="181" t="n"/>
      <c r="B802" s="177" t="n"/>
      <c r="C802" s="181" t="n"/>
      <c r="D802" s="171" t="inlineStr">
        <is>
          <t>VV</t>
        </is>
      </c>
      <c r="E802" s="178" t="inlineStr"/>
      <c r="F802" s="179" t="inlineStr">
        <is>
          <t>podlaha v 1. np - výměra dle tabulek podlah</t>
        </is>
      </c>
      <c r="G802" s="181" t="n"/>
      <c r="H802" s="178" t="inlineStr"/>
      <c r="I802" s="181" t="n"/>
      <c r="J802" s="181" t="n"/>
      <c r="K802" s="181" t="n"/>
      <c r="L802" s="177" t="n"/>
      <c r="M802" s="180" t="n"/>
      <c r="N802" s="181" t="n"/>
      <c r="O802" s="181" t="n"/>
      <c r="P802" s="181" t="n"/>
      <c r="Q802" s="181" t="n"/>
      <c r="R802" s="181" t="n"/>
      <c r="S802" s="181" t="n"/>
      <c r="T802" s="182" t="n"/>
      <c r="U802" s="181" t="n"/>
      <c r="V802" s="181" t="n"/>
      <c r="W802" s="181" t="n"/>
      <c r="X802" s="181" t="n"/>
      <c r="Y802" s="181" t="n"/>
      <c r="Z802" s="181" t="n"/>
      <c r="AA802" s="181" t="n"/>
      <c r="AB802" s="181" t="n"/>
      <c r="AC802" s="181" t="n"/>
      <c r="AD802" s="181" t="n"/>
      <c r="AE802" s="181" t="n"/>
      <c r="AT802" s="178" t="inlineStr">
        <is>
          <t>VV</t>
        </is>
      </c>
      <c r="AU802" s="178" t="inlineStr">
        <is>
          <t>2</t>
        </is>
      </c>
      <c r="AV802" s="181" t="inlineStr">
        <is>
          <t>1</t>
        </is>
      </c>
      <c r="AW802" s="181" t="inlineStr">
        <is>
          <t>True</t>
        </is>
      </c>
      <c r="AX802" s="181" t="inlineStr">
        <is>
          <t>0</t>
        </is>
      </c>
      <c r="AY802" s="178" t="inlineStr">
        <is>
          <t>ROZPOCET</t>
        </is>
      </c>
    </row>
    <row r="803" customFormat="1" s="188">
      <c r="A803" s="188" t="n"/>
      <c r="B803" s="183" t="n"/>
      <c r="C803" s="188" t="n"/>
      <c r="D803" s="171" t="inlineStr">
        <is>
          <t>VV</t>
        </is>
      </c>
      <c r="E803" s="184" t="inlineStr"/>
      <c r="F803" s="185" t="inlineStr">
        <is>
          <t>216,37*0,85</t>
        </is>
      </c>
      <c r="G803" s="188" t="n"/>
      <c r="H803" s="186" t="n">
        <v>183.915</v>
      </c>
      <c r="I803" s="188" t="n"/>
      <c r="J803" s="188" t="n"/>
      <c r="K803" s="188" t="n"/>
      <c r="L803" s="183" t="n"/>
      <c r="M803" s="187" t="n"/>
      <c r="N803" s="188" t="n"/>
      <c r="O803" s="188" t="n"/>
      <c r="P803" s="188" t="n"/>
      <c r="Q803" s="188" t="n"/>
      <c r="R803" s="188" t="n"/>
      <c r="S803" s="188" t="n"/>
      <c r="T803" s="189" t="n"/>
      <c r="U803" s="188" t="n"/>
      <c r="V803" s="188" t="n"/>
      <c r="W803" s="188" t="n"/>
      <c r="X803" s="188" t="n"/>
      <c r="Y803" s="188" t="n"/>
      <c r="Z803" s="188" t="n"/>
      <c r="AA803" s="188" t="n"/>
      <c r="AB803" s="188" t="n"/>
      <c r="AC803" s="188" t="n"/>
      <c r="AD803" s="188" t="n"/>
      <c r="AE803" s="188" t="n"/>
      <c r="AT803" s="184" t="inlineStr">
        <is>
          <t>VV</t>
        </is>
      </c>
      <c r="AU803" s="184" t="inlineStr">
        <is>
          <t>2</t>
        </is>
      </c>
      <c r="AV803" s="188" t="inlineStr">
        <is>
          <t>2</t>
        </is>
      </c>
      <c r="AW803" s="188" t="inlineStr">
        <is>
          <t>True</t>
        </is>
      </c>
      <c r="AX803" s="188" t="inlineStr">
        <is>
          <t>0</t>
        </is>
      </c>
      <c r="AY803" s="184" t="inlineStr">
        <is>
          <t>ROZPOCET</t>
        </is>
      </c>
    </row>
    <row r="804" customFormat="1" s="195">
      <c r="A804" s="195" t="n"/>
      <c r="B804" s="190" t="n"/>
      <c r="C804" s="195" t="n"/>
      <c r="D804" s="171" t="inlineStr">
        <is>
          <t>VV</t>
        </is>
      </c>
      <c r="E804" s="191" t="inlineStr"/>
      <c r="F804" s="192" t="inlineStr">
        <is>
          <t>Součet</t>
        </is>
      </c>
      <c r="G804" s="195" t="n"/>
      <c r="H804" s="193" t="n">
        <v>183.915</v>
      </c>
      <c r="I804" s="195" t="n"/>
      <c r="J804" s="195" t="n"/>
      <c r="K804" s="195" t="n"/>
      <c r="L804" s="190" t="n"/>
      <c r="M804" s="194" t="n"/>
      <c r="N804" s="195" t="n"/>
      <c r="O804" s="195" t="n"/>
      <c r="P804" s="195" t="n"/>
      <c r="Q804" s="195" t="n"/>
      <c r="R804" s="195" t="n"/>
      <c r="S804" s="195" t="n"/>
      <c r="T804" s="196" t="n"/>
      <c r="U804" s="195" t="n"/>
      <c r="V804" s="195" t="n"/>
      <c r="W804" s="195" t="n"/>
      <c r="X804" s="195" t="n"/>
      <c r="Y804" s="195" t="n"/>
      <c r="Z804" s="195" t="n"/>
      <c r="AA804" s="195" t="n"/>
      <c r="AB804" s="195" t="n"/>
      <c r="AC804" s="195" t="n"/>
      <c r="AD804" s="195" t="n"/>
      <c r="AE804" s="195" t="n"/>
      <c r="AT804" s="191" t="inlineStr">
        <is>
          <t>VV</t>
        </is>
      </c>
      <c r="AU804" s="191" t="inlineStr">
        <is>
          <t>2</t>
        </is>
      </c>
      <c r="AV804" s="195" t="inlineStr">
        <is>
          <t>4</t>
        </is>
      </c>
      <c r="AW804" s="195" t="inlineStr">
        <is>
          <t>True</t>
        </is>
      </c>
      <c r="AX804" s="195" t="inlineStr">
        <is>
          <t>1</t>
        </is>
      </c>
      <c r="AY804" s="191" t="inlineStr">
        <is>
          <t>ROZPOCET</t>
        </is>
      </c>
    </row>
    <row r="805" ht="24.15" customFormat="1" customHeight="1" s="174">
      <c r="A805" s="174" t="n"/>
      <c r="B805" s="158" t="n"/>
      <c r="C805" s="159" t="inlineStr">
        <is>
          <t>64</t>
        </is>
      </c>
      <c r="D805" s="159" t="inlineStr">
        <is>
          <t>K</t>
        </is>
      </c>
      <c r="E805" s="160" t="inlineStr">
        <is>
          <t>635111242</t>
        </is>
      </c>
      <c r="F805" s="161" t="inlineStr">
        <is>
          <t>Násyp pod podlahy z hrubého kameniva 16-32 se zhutněním</t>
        </is>
      </c>
      <c r="G805" s="162" t="inlineStr">
        <is>
          <t>m3</t>
        </is>
      </c>
      <c r="H805" s="163" t="n">
        <v>33.939</v>
      </c>
      <c r="I805" s="164" t="n"/>
      <c r="J805" s="164">
        <f>ROUND(I805*H805,2)</f>
        <v/>
      </c>
      <c r="K805" s="161" t="inlineStr">
        <is>
          <t>CS ÚRS 2026 02</t>
        </is>
      </c>
      <c r="L805" s="48" t="n"/>
      <c r="M805" s="165" t="inlineStr"/>
      <c r="N805" s="166" t="inlineStr">
        <is>
          <t>snížená</t>
        </is>
      </c>
      <c r="O805" s="167" t="n">
        <v>2.048</v>
      </c>
      <c r="P805" s="167">
        <f>O805*H805</f>
        <v/>
      </c>
      <c r="Q805" s="167" t="n">
        <v>2.16</v>
      </c>
      <c r="R805" s="167">
        <f>Q805*H805</f>
        <v/>
      </c>
      <c r="S805" s="167" t="n">
        <v>0</v>
      </c>
      <c r="T805" s="168">
        <f>S805*H805</f>
        <v/>
      </c>
      <c r="U805" s="174" t="n"/>
      <c r="V805" s="174" t="n"/>
      <c r="W805" s="174" t="n"/>
      <c r="X805" s="174" t="n"/>
      <c r="Y805" s="174" t="n"/>
      <c r="Z805" s="174" t="n"/>
      <c r="AA805" s="174" t="n"/>
      <c r="AB805" s="174" t="n"/>
      <c r="AC805" s="174" t="n"/>
      <c r="AD805" s="174" t="n"/>
      <c r="AE805" s="174" t="n"/>
      <c r="AR805" s="169" t="inlineStr">
        <is>
          <t>4</t>
        </is>
      </c>
      <c r="AT805" s="169" t="inlineStr">
        <is>
          <t>K</t>
        </is>
      </c>
      <c r="AU805" s="169" t="inlineStr">
        <is>
          <t>2</t>
        </is>
      </c>
      <c r="AY805" s="19" t="inlineStr">
        <is>
          <t>ROZPOCET</t>
        </is>
      </c>
      <c r="BE805" s="170">
        <f>IF(N805="základní",J805,0)</f>
        <v/>
      </c>
      <c r="BF805" s="170">
        <f>IF(N805="snížená",J805,0)</f>
        <v/>
      </c>
      <c r="BG805" s="170">
        <f>IF(N805="zákl. přenesená",J805,0)</f>
        <v/>
      </c>
      <c r="BH805" s="170">
        <f>IF(N805="sníž. přenesená",J805,0)</f>
        <v/>
      </c>
      <c r="BI805" s="170">
        <f>IF(N805="nulová",J805,0)</f>
        <v/>
      </c>
      <c r="BJ805" s="19" t="inlineStr">
        <is>
          <t>2</t>
        </is>
      </c>
      <c r="BK805" s="170">
        <f>ROUND(I805*H805,2)</f>
        <v/>
      </c>
      <c r="BL805" s="19" t="inlineStr">
        <is>
          <t>4</t>
        </is>
      </c>
      <c r="BM805" s="169" t="inlineStr">
        <is>
          <t>-59116109</t>
        </is>
      </c>
    </row>
    <row r="806" customFormat="1" s="174">
      <c r="A806" s="174" t="n"/>
      <c r="B806" s="48" t="n"/>
      <c r="C806" s="174" t="n"/>
      <c r="D806" s="171" t="inlineStr">
        <is>
          <t>PP</t>
        </is>
      </c>
      <c r="E806" s="174" t="n"/>
      <c r="F806" s="172" t="inlineStr">
        <is>
          <t>Násyp ze štěrkopísku, písku nebo kameniva pod podlahy se zhutněním z kameniva hrubého 16-32</t>
        </is>
      </c>
      <c r="G806" s="174" t="n"/>
      <c r="H806" s="174" t="n"/>
      <c r="I806" s="174" t="n"/>
      <c r="J806" s="174" t="n"/>
      <c r="K806" s="174" t="n"/>
      <c r="L806" s="48" t="n"/>
      <c r="M806" s="173" t="n"/>
      <c r="N806" s="174" t="n"/>
      <c r="O806" s="174" t="n"/>
      <c r="P806" s="174" t="n"/>
      <c r="Q806" s="174" t="n"/>
      <c r="R806" s="174" t="n"/>
      <c r="S806" s="174" t="n"/>
      <c r="T806" s="71" t="n"/>
      <c r="U806" s="174" t="n"/>
      <c r="V806" s="174" t="n"/>
      <c r="W806" s="174" t="n"/>
      <c r="X806" s="174" t="n"/>
      <c r="Y806" s="174" t="n"/>
      <c r="Z806" s="174" t="n"/>
      <c r="AA806" s="174" t="n"/>
      <c r="AB806" s="174" t="n"/>
      <c r="AC806" s="174" t="n"/>
      <c r="AD806" s="174" t="n"/>
      <c r="AE806" s="174" t="n"/>
      <c r="AT806" s="19" t="inlineStr">
        <is>
          <t>PP</t>
        </is>
      </c>
      <c r="AU806" s="19" t="inlineStr">
        <is>
          <t>2</t>
        </is>
      </c>
    </row>
    <row r="807" customFormat="1" s="174">
      <c r="A807" s="174" t="n"/>
      <c r="B807" s="48" t="n"/>
      <c r="C807" s="174" t="n"/>
      <c r="D807" s="175" t="inlineStr">
        <is>
          <t>Online PSC</t>
        </is>
      </c>
      <c r="E807" s="174" t="n"/>
      <c r="F807" s="176" t="inlineStr">
        <is>
          <t>https://podminky.urs.cz/item/CS_URS_2026_02/635111242</t>
        </is>
      </c>
      <c r="G807" s="174" t="n"/>
      <c r="H807" s="174" t="n"/>
      <c r="I807" s="174" t="n"/>
      <c r="J807" s="174" t="n"/>
      <c r="K807" s="174" t="n"/>
      <c r="L807" s="48" t="n"/>
      <c r="M807" s="173" t="n"/>
      <c r="N807" s="174" t="n"/>
      <c r="O807" s="174" t="n"/>
      <c r="P807" s="174" t="n"/>
      <c r="Q807" s="174" t="n"/>
      <c r="R807" s="174" t="n"/>
      <c r="S807" s="174" t="n"/>
      <c r="T807" s="71" t="n"/>
      <c r="U807" s="174" t="n"/>
      <c r="V807" s="174" t="n"/>
      <c r="W807" s="174" t="n"/>
      <c r="X807" s="174" t="n"/>
      <c r="Y807" s="174" t="n"/>
      <c r="Z807" s="174" t="n"/>
      <c r="AA807" s="174" t="n"/>
      <c r="AB807" s="174" t="n"/>
      <c r="AC807" s="174" t="n"/>
      <c r="AD807" s="174" t="n"/>
      <c r="AE807" s="174" t="n"/>
      <c r="AT807" s="19" t="inlineStr">
        <is>
          <t>Online PSC</t>
        </is>
      </c>
      <c r="AU807" s="19" t="inlineStr">
        <is>
          <t>2</t>
        </is>
      </c>
    </row>
    <row r="808" customFormat="1" s="181">
      <c r="A808" s="181" t="n"/>
      <c r="B808" s="177" t="n"/>
      <c r="C808" s="181" t="n"/>
      <c r="D808" s="171" t="inlineStr">
        <is>
          <t>VV</t>
        </is>
      </c>
      <c r="E808" s="178" t="inlineStr"/>
      <c r="F808" s="179" t="inlineStr">
        <is>
          <t>podlaha v 1. np</t>
        </is>
      </c>
      <c r="G808" s="181" t="n"/>
      <c r="H808" s="178" t="inlineStr"/>
      <c r="I808" s="181" t="n"/>
      <c r="J808" s="181" t="n"/>
      <c r="K808" s="181" t="n"/>
      <c r="L808" s="177" t="n"/>
      <c r="M808" s="180" t="n"/>
      <c r="N808" s="181" t="n"/>
      <c r="O808" s="181" t="n"/>
      <c r="P808" s="181" t="n"/>
      <c r="Q808" s="181" t="n"/>
      <c r="R808" s="181" t="n"/>
      <c r="S808" s="181" t="n"/>
      <c r="T808" s="182" t="n"/>
      <c r="U808" s="181" t="n"/>
      <c r="V808" s="181" t="n"/>
      <c r="W808" s="181" t="n"/>
      <c r="X808" s="181" t="n"/>
      <c r="Y808" s="181" t="n"/>
      <c r="Z808" s="181" t="n"/>
      <c r="AA808" s="181" t="n"/>
      <c r="AB808" s="181" t="n"/>
      <c r="AC808" s="181" t="n"/>
      <c r="AD808" s="181" t="n"/>
      <c r="AE808" s="181" t="n"/>
      <c r="AT808" s="178" t="inlineStr">
        <is>
          <t>VV</t>
        </is>
      </c>
      <c r="AU808" s="178" t="inlineStr">
        <is>
          <t>2</t>
        </is>
      </c>
      <c r="AV808" s="181" t="inlineStr">
        <is>
          <t>1</t>
        </is>
      </c>
      <c r="AW808" s="181" t="inlineStr">
        <is>
          <t>True</t>
        </is>
      </c>
      <c r="AX808" s="181" t="inlineStr">
        <is>
          <t>0</t>
        </is>
      </c>
      <c r="AY808" s="178" t="inlineStr">
        <is>
          <t>ROZPOCET</t>
        </is>
      </c>
    </row>
    <row r="809" customFormat="1" s="188">
      <c r="A809" s="188" t="n"/>
      <c r="B809" s="183" t="n"/>
      <c r="C809" s="188" t="n"/>
      <c r="D809" s="171" t="inlineStr">
        <is>
          <t>VV</t>
        </is>
      </c>
      <c r="E809" s="184" t="inlineStr"/>
      <c r="F809" s="185" t="inlineStr">
        <is>
          <t>226,259*0,15</t>
        </is>
      </c>
      <c r="G809" s="188" t="n"/>
      <c r="H809" s="186" t="n">
        <v>33.939</v>
      </c>
      <c r="I809" s="188" t="n"/>
      <c r="J809" s="188" t="n"/>
      <c r="K809" s="188" t="n"/>
      <c r="L809" s="183" t="n"/>
      <c r="M809" s="187" t="n"/>
      <c r="N809" s="188" t="n"/>
      <c r="O809" s="188" t="n"/>
      <c r="P809" s="188" t="n"/>
      <c r="Q809" s="188" t="n"/>
      <c r="R809" s="188" t="n"/>
      <c r="S809" s="188" t="n"/>
      <c r="T809" s="189" t="n"/>
      <c r="U809" s="188" t="n"/>
      <c r="V809" s="188" t="n"/>
      <c r="W809" s="188" t="n"/>
      <c r="X809" s="188" t="n"/>
      <c r="Y809" s="188" t="n"/>
      <c r="Z809" s="188" t="n"/>
      <c r="AA809" s="188" t="n"/>
      <c r="AB809" s="188" t="n"/>
      <c r="AC809" s="188" t="n"/>
      <c r="AD809" s="188" t="n"/>
      <c r="AE809" s="188" t="n"/>
      <c r="AT809" s="184" t="inlineStr">
        <is>
          <t>VV</t>
        </is>
      </c>
      <c r="AU809" s="184" t="inlineStr">
        <is>
          <t>2</t>
        </is>
      </c>
      <c r="AV809" s="188" t="inlineStr">
        <is>
          <t>2</t>
        </is>
      </c>
      <c r="AW809" s="188" t="inlineStr">
        <is>
          <t>True</t>
        </is>
      </c>
      <c r="AX809" s="188" t="inlineStr">
        <is>
          <t>0</t>
        </is>
      </c>
      <c r="AY809" s="184" t="inlineStr">
        <is>
          <t>ROZPOCET</t>
        </is>
      </c>
    </row>
    <row r="810" customFormat="1" s="195">
      <c r="A810" s="195" t="n"/>
      <c r="B810" s="190" t="n"/>
      <c r="C810" s="195" t="n"/>
      <c r="D810" s="171" t="inlineStr">
        <is>
          <t>VV</t>
        </is>
      </c>
      <c r="E810" s="191" t="inlineStr"/>
      <c r="F810" s="192" t="inlineStr">
        <is>
          <t>Součet</t>
        </is>
      </c>
      <c r="G810" s="195" t="n"/>
      <c r="H810" s="193" t="n">
        <v>33.939</v>
      </c>
      <c r="I810" s="195" t="n"/>
      <c r="J810" s="195" t="n"/>
      <c r="K810" s="195" t="n"/>
      <c r="L810" s="190" t="n"/>
      <c r="M810" s="194" t="n"/>
      <c r="N810" s="195" t="n"/>
      <c r="O810" s="195" t="n"/>
      <c r="P810" s="195" t="n"/>
      <c r="Q810" s="195" t="n"/>
      <c r="R810" s="195" t="n"/>
      <c r="S810" s="195" t="n"/>
      <c r="T810" s="196" t="n"/>
      <c r="U810" s="195" t="n"/>
      <c r="V810" s="195" t="n"/>
      <c r="W810" s="195" t="n"/>
      <c r="X810" s="195" t="n"/>
      <c r="Y810" s="195" t="n"/>
      <c r="Z810" s="195" t="n"/>
      <c r="AA810" s="195" t="n"/>
      <c r="AB810" s="195" t="n"/>
      <c r="AC810" s="195" t="n"/>
      <c r="AD810" s="195" t="n"/>
      <c r="AE810" s="195" t="n"/>
      <c r="AT810" s="191" t="inlineStr">
        <is>
          <t>VV</t>
        </is>
      </c>
      <c r="AU810" s="191" t="inlineStr">
        <is>
          <t>2</t>
        </is>
      </c>
      <c r="AV810" s="195" t="inlineStr">
        <is>
          <t>4</t>
        </is>
      </c>
      <c r="AW810" s="195" t="inlineStr">
        <is>
          <t>True</t>
        </is>
      </c>
      <c r="AX810" s="195" t="inlineStr">
        <is>
          <t>1</t>
        </is>
      </c>
      <c r="AY810" s="191" t="inlineStr">
        <is>
          <t>ROZPOCET</t>
        </is>
      </c>
    </row>
    <row r="811" ht="16.5" customFormat="1" customHeight="1" s="174">
      <c r="A811" s="174" t="n"/>
      <c r="B811" s="158" t="n"/>
      <c r="C811" s="159" t="inlineStr">
        <is>
          <t>65</t>
        </is>
      </c>
      <c r="D811" s="159" t="inlineStr">
        <is>
          <t>K</t>
        </is>
      </c>
      <c r="E811" s="160" t="inlineStr">
        <is>
          <t>635211121.1</t>
        </is>
      </c>
      <c r="F811" s="161" t="inlineStr">
        <is>
          <t>Násyp pod podlahy z liaporu</t>
        </is>
      </c>
      <c r="G811" s="162" t="inlineStr">
        <is>
          <t>m3</t>
        </is>
      </c>
      <c r="H811" s="163" t="n">
        <v>8.679</v>
      </c>
      <c r="I811" s="164" t="n"/>
      <c r="J811" s="164">
        <f>ROUND(I811*H811,2)</f>
        <v/>
      </c>
      <c r="K811" s="161" t="inlineStr"/>
      <c r="L811" s="48" t="n"/>
      <c r="M811" s="165" t="inlineStr"/>
      <c r="N811" s="166" t="inlineStr">
        <is>
          <t>snížená</t>
        </is>
      </c>
      <c r="O811" s="167" t="n">
        <v>1.836</v>
      </c>
      <c r="P811" s="167">
        <f>O811*H811</f>
        <v/>
      </c>
      <c r="Q811" s="167" t="n">
        <v>0.42</v>
      </c>
      <c r="R811" s="167">
        <f>Q811*H811</f>
        <v/>
      </c>
      <c r="S811" s="167" t="n">
        <v>0</v>
      </c>
      <c r="T811" s="168">
        <f>S811*H811</f>
        <v/>
      </c>
      <c r="U811" s="174" t="n"/>
      <c r="V811" s="174" t="n"/>
      <c r="W811" s="174" t="n"/>
      <c r="X811" s="174" t="n"/>
      <c r="Y811" s="174" t="n"/>
      <c r="Z811" s="174" t="n"/>
      <c r="AA811" s="174" t="n"/>
      <c r="AB811" s="174" t="n"/>
      <c r="AC811" s="174" t="n"/>
      <c r="AD811" s="174" t="n"/>
      <c r="AE811" s="174" t="n"/>
      <c r="AR811" s="169" t="inlineStr">
        <is>
          <t>4</t>
        </is>
      </c>
      <c r="AT811" s="169" t="inlineStr">
        <is>
          <t>K</t>
        </is>
      </c>
      <c r="AU811" s="169" t="inlineStr">
        <is>
          <t>2</t>
        </is>
      </c>
      <c r="AY811" s="19" t="inlineStr">
        <is>
          <t>ROZPOCET</t>
        </is>
      </c>
      <c r="BE811" s="170">
        <f>IF(N811="základní",J811,0)</f>
        <v/>
      </c>
      <c r="BF811" s="170">
        <f>IF(N811="snížená",J811,0)</f>
        <v/>
      </c>
      <c r="BG811" s="170">
        <f>IF(N811="zákl. přenesená",J811,0)</f>
        <v/>
      </c>
      <c r="BH811" s="170">
        <f>IF(N811="sníž. přenesená",J811,0)</f>
        <v/>
      </c>
      <c r="BI811" s="170">
        <f>IF(N811="nulová",J811,0)</f>
        <v/>
      </c>
      <c r="BJ811" s="19" t="inlineStr">
        <is>
          <t>2</t>
        </is>
      </c>
      <c r="BK811" s="170">
        <f>ROUND(I811*H811,2)</f>
        <v/>
      </c>
      <c r="BL811" s="19" t="inlineStr">
        <is>
          <t>4</t>
        </is>
      </c>
      <c r="BM811" s="169" t="inlineStr">
        <is>
          <t>905000016</t>
        </is>
      </c>
    </row>
    <row r="812" customFormat="1" s="174">
      <c r="A812" s="174" t="n"/>
      <c r="B812" s="48" t="n"/>
      <c r="C812" s="174" t="n"/>
      <c r="D812" s="171" t="inlineStr">
        <is>
          <t>PP</t>
        </is>
      </c>
      <c r="E812" s="174" t="n"/>
      <c r="F812" s="172" t="inlineStr">
        <is>
          <t>Násyp lehký pod podlahy s udusáním a urovnáním povrchu z keramzitu</t>
        </is>
      </c>
      <c r="G812" s="174" t="n"/>
      <c r="H812" s="174" t="n"/>
      <c r="I812" s="174" t="n"/>
      <c r="J812" s="174" t="n"/>
      <c r="K812" s="174" t="n"/>
      <c r="L812" s="48" t="n"/>
      <c r="M812" s="173" t="n"/>
      <c r="N812" s="174" t="n"/>
      <c r="O812" s="174" t="n"/>
      <c r="P812" s="174" t="n"/>
      <c r="Q812" s="174" t="n"/>
      <c r="R812" s="174" t="n"/>
      <c r="S812" s="174" t="n"/>
      <c r="T812" s="71" t="n"/>
      <c r="U812" s="174" t="n"/>
      <c r="V812" s="174" t="n"/>
      <c r="W812" s="174" t="n"/>
      <c r="X812" s="174" t="n"/>
      <c r="Y812" s="174" t="n"/>
      <c r="Z812" s="174" t="n"/>
      <c r="AA812" s="174" t="n"/>
      <c r="AB812" s="174" t="n"/>
      <c r="AC812" s="174" t="n"/>
      <c r="AD812" s="174" t="n"/>
      <c r="AE812" s="174" t="n"/>
      <c r="AT812" s="19" t="inlineStr">
        <is>
          <t>PP</t>
        </is>
      </c>
      <c r="AU812" s="19" t="inlineStr">
        <is>
          <t>2</t>
        </is>
      </c>
    </row>
    <row r="813" customFormat="1" s="181">
      <c r="A813" s="181" t="n"/>
      <c r="B813" s="177" t="n"/>
      <c r="C813" s="181" t="n"/>
      <c r="D813" s="171" t="inlineStr">
        <is>
          <t>VV</t>
        </is>
      </c>
      <c r="E813" s="178" t="inlineStr"/>
      <c r="F813" s="179" t="inlineStr">
        <is>
          <t xml:space="preserve">dřevěný strop 3. np </t>
        </is>
      </c>
      <c r="G813" s="181" t="n"/>
      <c r="H813" s="178" t="inlineStr"/>
      <c r="I813" s="181" t="n"/>
      <c r="J813" s="181" t="n"/>
      <c r="K813" s="181" t="n"/>
      <c r="L813" s="177" t="n"/>
      <c r="M813" s="180" t="n"/>
      <c r="N813" s="181" t="n"/>
      <c r="O813" s="181" t="n"/>
      <c r="P813" s="181" t="n"/>
      <c r="Q813" s="181" t="n"/>
      <c r="R813" s="181" t="n"/>
      <c r="S813" s="181" t="n"/>
      <c r="T813" s="182" t="n"/>
      <c r="U813" s="181" t="n"/>
      <c r="V813" s="181" t="n"/>
      <c r="W813" s="181" t="n"/>
      <c r="X813" s="181" t="n"/>
      <c r="Y813" s="181" t="n"/>
      <c r="Z813" s="181" t="n"/>
      <c r="AA813" s="181" t="n"/>
      <c r="AB813" s="181" t="n"/>
      <c r="AC813" s="181" t="n"/>
      <c r="AD813" s="181" t="n"/>
      <c r="AE813" s="181" t="n"/>
      <c r="AT813" s="178" t="inlineStr">
        <is>
          <t>VV</t>
        </is>
      </c>
      <c r="AU813" s="178" t="inlineStr">
        <is>
          <t>2</t>
        </is>
      </c>
      <c r="AV813" s="181" t="inlineStr">
        <is>
          <t>1</t>
        </is>
      </c>
      <c r="AW813" s="181" t="inlineStr">
        <is>
          <t>True</t>
        </is>
      </c>
      <c r="AX813" s="181" t="inlineStr">
        <is>
          <t>0</t>
        </is>
      </c>
      <c r="AY813" s="178" t="inlineStr">
        <is>
          <t>ROZPOCET</t>
        </is>
      </c>
    </row>
    <row r="814" customFormat="1" s="188">
      <c r="A814" s="188" t="n"/>
      <c r="B814" s="183" t="n"/>
      <c r="C814" s="188" t="n"/>
      <c r="D814" s="171" t="inlineStr">
        <is>
          <t>VV</t>
        </is>
      </c>
      <c r="E814" s="184" t="inlineStr"/>
      <c r="F814" s="185" t="inlineStr">
        <is>
          <t>(18,145*(3,52+0,30+4,152))*0,06</t>
        </is>
      </c>
      <c r="G814" s="188" t="n"/>
      <c r="H814" s="186" t="n">
        <v>8.679</v>
      </c>
      <c r="I814" s="188" t="n"/>
      <c r="J814" s="188" t="n"/>
      <c r="K814" s="188" t="n"/>
      <c r="L814" s="183" t="n"/>
      <c r="M814" s="187" t="n"/>
      <c r="N814" s="188" t="n"/>
      <c r="O814" s="188" t="n"/>
      <c r="P814" s="188" t="n"/>
      <c r="Q814" s="188" t="n"/>
      <c r="R814" s="188" t="n"/>
      <c r="S814" s="188" t="n"/>
      <c r="T814" s="189" t="n"/>
      <c r="U814" s="188" t="n"/>
      <c r="V814" s="188" t="n"/>
      <c r="W814" s="188" t="n"/>
      <c r="X814" s="188" t="n"/>
      <c r="Y814" s="188" t="n"/>
      <c r="Z814" s="188" t="n"/>
      <c r="AA814" s="188" t="n"/>
      <c r="AB814" s="188" t="n"/>
      <c r="AC814" s="188" t="n"/>
      <c r="AD814" s="188" t="n"/>
      <c r="AE814" s="188" t="n"/>
      <c r="AT814" s="184" t="inlineStr">
        <is>
          <t>VV</t>
        </is>
      </c>
      <c r="AU814" s="184" t="inlineStr">
        <is>
          <t>2</t>
        </is>
      </c>
      <c r="AV814" s="188" t="inlineStr">
        <is>
          <t>2</t>
        </is>
      </c>
      <c r="AW814" s="188" t="inlineStr">
        <is>
          <t>True</t>
        </is>
      </c>
      <c r="AX814" s="188" t="inlineStr">
        <is>
          <t>0</t>
        </is>
      </c>
      <c r="AY814" s="184" t="inlineStr">
        <is>
          <t>ROZPOCET</t>
        </is>
      </c>
    </row>
    <row r="815" customFormat="1" s="195">
      <c r="A815" s="195" t="n"/>
      <c r="B815" s="190" t="n"/>
      <c r="C815" s="195" t="n"/>
      <c r="D815" s="171" t="inlineStr">
        <is>
          <t>VV</t>
        </is>
      </c>
      <c r="E815" s="191" t="inlineStr"/>
      <c r="F815" s="192" t="inlineStr">
        <is>
          <t>Součet</t>
        </is>
      </c>
      <c r="G815" s="195" t="n"/>
      <c r="H815" s="193" t="n">
        <v>8.679</v>
      </c>
      <c r="I815" s="195" t="n"/>
      <c r="J815" s="195" t="n"/>
      <c r="K815" s="195" t="n"/>
      <c r="L815" s="190" t="n"/>
      <c r="M815" s="194" t="n"/>
      <c r="N815" s="195" t="n"/>
      <c r="O815" s="195" t="n"/>
      <c r="P815" s="195" t="n"/>
      <c r="Q815" s="195" t="n"/>
      <c r="R815" s="195" t="n"/>
      <c r="S815" s="195" t="n"/>
      <c r="T815" s="196" t="n"/>
      <c r="U815" s="195" t="n"/>
      <c r="V815" s="195" t="n"/>
      <c r="W815" s="195" t="n"/>
      <c r="X815" s="195" t="n"/>
      <c r="Y815" s="195" t="n"/>
      <c r="Z815" s="195" t="n"/>
      <c r="AA815" s="195" t="n"/>
      <c r="AB815" s="195" t="n"/>
      <c r="AC815" s="195" t="n"/>
      <c r="AD815" s="195" t="n"/>
      <c r="AE815" s="195" t="n"/>
      <c r="AT815" s="191" t="inlineStr">
        <is>
          <t>VV</t>
        </is>
      </c>
      <c r="AU815" s="191" t="inlineStr">
        <is>
          <t>2</t>
        </is>
      </c>
      <c r="AV815" s="195" t="inlineStr">
        <is>
          <t>4</t>
        </is>
      </c>
      <c r="AW815" s="195" t="inlineStr">
        <is>
          <t>True</t>
        </is>
      </c>
      <c r="AX815" s="195" t="inlineStr">
        <is>
          <t>1</t>
        </is>
      </c>
      <c r="AY815" s="191" t="inlineStr">
        <is>
          <t>ROZPOCET</t>
        </is>
      </c>
    </row>
    <row r="816" ht="21.75" customFormat="1" customHeight="1" s="174">
      <c r="A816" s="174" t="n"/>
      <c r="B816" s="158" t="n"/>
      <c r="C816" s="159" t="inlineStr">
        <is>
          <t>66</t>
        </is>
      </c>
      <c r="D816" s="159" t="inlineStr">
        <is>
          <t>K</t>
        </is>
      </c>
      <c r="E816" s="160" t="inlineStr">
        <is>
          <t>637121113</t>
        </is>
      </c>
      <c r="F816" s="161" t="inlineStr">
        <is>
          <t>Okapový chodník z kačírku tl 200 mm s udusáním</t>
        </is>
      </c>
      <c r="G816" s="162" t="inlineStr">
        <is>
          <t>m2</t>
        </is>
      </c>
      <c r="H816" s="163" t="n">
        <v>24</v>
      </c>
      <c r="I816" s="164" t="n"/>
      <c r="J816" s="164">
        <f>ROUND(I816*H816,2)</f>
        <v/>
      </c>
      <c r="K816" s="161" t="inlineStr">
        <is>
          <t>CS ÚRS 2026 02</t>
        </is>
      </c>
      <c r="L816" s="48" t="n"/>
      <c r="M816" s="165" t="inlineStr"/>
      <c r="N816" s="166" t="inlineStr">
        <is>
          <t>snížená</t>
        </is>
      </c>
      <c r="O816" s="167" t="n">
        <v>0.3</v>
      </c>
      <c r="P816" s="167">
        <f>O816*H816</f>
        <v/>
      </c>
      <c r="Q816" s="167" t="n">
        <v>0.3674</v>
      </c>
      <c r="R816" s="167">
        <f>Q816*H816</f>
        <v/>
      </c>
      <c r="S816" s="167" t="n">
        <v>0</v>
      </c>
      <c r="T816" s="168">
        <f>S816*H816</f>
        <v/>
      </c>
      <c r="U816" s="174" t="n"/>
      <c r="V816" s="174" t="n"/>
      <c r="W816" s="174" t="n"/>
      <c r="X816" s="174" t="n"/>
      <c r="Y816" s="174" t="n"/>
      <c r="Z816" s="174" t="n"/>
      <c r="AA816" s="174" t="n"/>
      <c r="AB816" s="174" t="n"/>
      <c r="AC816" s="174" t="n"/>
      <c r="AD816" s="174" t="n"/>
      <c r="AE816" s="174" t="n"/>
      <c r="AR816" s="169" t="inlineStr">
        <is>
          <t>4</t>
        </is>
      </c>
      <c r="AT816" s="169" t="inlineStr">
        <is>
          <t>K</t>
        </is>
      </c>
      <c r="AU816" s="169" t="inlineStr">
        <is>
          <t>2</t>
        </is>
      </c>
      <c r="AY816" s="19" t="inlineStr">
        <is>
          <t>ROZPOCET</t>
        </is>
      </c>
      <c r="BE816" s="170">
        <f>IF(N816="základní",J816,0)</f>
        <v/>
      </c>
      <c r="BF816" s="170">
        <f>IF(N816="snížená",J816,0)</f>
        <v/>
      </c>
      <c r="BG816" s="170">
        <f>IF(N816="zákl. přenesená",J816,0)</f>
        <v/>
      </c>
      <c r="BH816" s="170">
        <f>IF(N816="sníž. přenesená",J816,0)</f>
        <v/>
      </c>
      <c r="BI816" s="170">
        <f>IF(N816="nulová",J816,0)</f>
        <v/>
      </c>
      <c r="BJ816" s="19" t="inlineStr">
        <is>
          <t>2</t>
        </is>
      </c>
      <c r="BK816" s="170">
        <f>ROUND(I816*H816,2)</f>
        <v/>
      </c>
      <c r="BL816" s="19" t="inlineStr">
        <is>
          <t>4</t>
        </is>
      </c>
      <c r="BM816" s="169" t="inlineStr">
        <is>
          <t>-426039426</t>
        </is>
      </c>
    </row>
    <row r="817" customFormat="1" s="174">
      <c r="A817" s="174" t="n"/>
      <c r="B817" s="48" t="n"/>
      <c r="C817" s="174" t="n"/>
      <c r="D817" s="171" t="inlineStr">
        <is>
          <t>PP</t>
        </is>
      </c>
      <c r="E817" s="174" t="n"/>
      <c r="F817" s="172" t="inlineStr">
        <is>
          <t>Okapový chodník z kameniva s udusáním a urovnáním povrchu z kačírku tl. 200 mm</t>
        </is>
      </c>
      <c r="G817" s="174" t="n"/>
      <c r="H817" s="174" t="n"/>
      <c r="I817" s="174" t="n"/>
      <c r="J817" s="174" t="n"/>
      <c r="K817" s="174" t="n"/>
      <c r="L817" s="48" t="n"/>
      <c r="M817" s="173" t="n"/>
      <c r="N817" s="174" t="n"/>
      <c r="O817" s="174" t="n"/>
      <c r="P817" s="174" t="n"/>
      <c r="Q817" s="174" t="n"/>
      <c r="R817" s="174" t="n"/>
      <c r="S817" s="174" t="n"/>
      <c r="T817" s="71" t="n"/>
      <c r="U817" s="174" t="n"/>
      <c r="V817" s="174" t="n"/>
      <c r="W817" s="174" t="n"/>
      <c r="X817" s="174" t="n"/>
      <c r="Y817" s="174" t="n"/>
      <c r="Z817" s="174" t="n"/>
      <c r="AA817" s="174" t="n"/>
      <c r="AB817" s="174" t="n"/>
      <c r="AC817" s="174" t="n"/>
      <c r="AD817" s="174" t="n"/>
      <c r="AE817" s="174" t="n"/>
      <c r="AT817" s="19" t="inlineStr">
        <is>
          <t>PP</t>
        </is>
      </c>
      <c r="AU817" s="19" t="inlineStr">
        <is>
          <t>2</t>
        </is>
      </c>
    </row>
    <row r="818" customFormat="1" s="174">
      <c r="A818" s="174" t="n"/>
      <c r="B818" s="48" t="n"/>
      <c r="C818" s="174" t="n"/>
      <c r="D818" s="175" t="inlineStr">
        <is>
          <t>Online PSC</t>
        </is>
      </c>
      <c r="E818" s="174" t="n"/>
      <c r="F818" s="176" t="inlineStr">
        <is>
          <t>https://podminky.urs.cz/item/CS_URS_2026_02/637121113</t>
        </is>
      </c>
      <c r="G818" s="174" t="n"/>
      <c r="H818" s="174" t="n"/>
      <c r="I818" s="174" t="n"/>
      <c r="J818" s="174" t="n"/>
      <c r="K818" s="174" t="n"/>
      <c r="L818" s="48" t="n"/>
      <c r="M818" s="173" t="n"/>
      <c r="N818" s="174" t="n"/>
      <c r="O818" s="174" t="n"/>
      <c r="P818" s="174" t="n"/>
      <c r="Q818" s="174" t="n"/>
      <c r="R818" s="174" t="n"/>
      <c r="S818" s="174" t="n"/>
      <c r="T818" s="71" t="n"/>
      <c r="U818" s="174" t="n"/>
      <c r="V818" s="174" t="n"/>
      <c r="W818" s="174" t="n"/>
      <c r="X818" s="174" t="n"/>
      <c r="Y818" s="174" t="n"/>
      <c r="Z818" s="174" t="n"/>
      <c r="AA818" s="174" t="n"/>
      <c r="AB818" s="174" t="n"/>
      <c r="AC818" s="174" t="n"/>
      <c r="AD818" s="174" t="n"/>
      <c r="AE818" s="174" t="n"/>
      <c r="AT818" s="19" t="inlineStr">
        <is>
          <t>Online PSC</t>
        </is>
      </c>
      <c r="AU818" s="19" t="inlineStr">
        <is>
          <t>2</t>
        </is>
      </c>
    </row>
    <row r="819" customFormat="1" s="181">
      <c r="A819" s="181" t="n"/>
      <c r="B819" s="177" t="n"/>
      <c r="C819" s="181" t="n"/>
      <c r="D819" s="171" t="inlineStr">
        <is>
          <t>VV</t>
        </is>
      </c>
      <c r="E819" s="178" t="inlineStr"/>
      <c r="F819" s="179" t="inlineStr">
        <is>
          <t>kolem objektu</t>
        </is>
      </c>
      <c r="G819" s="181" t="n"/>
      <c r="H819" s="178" t="inlineStr"/>
      <c r="I819" s="181" t="n"/>
      <c r="J819" s="181" t="n"/>
      <c r="K819" s="181" t="n"/>
      <c r="L819" s="177" t="n"/>
      <c r="M819" s="180" t="n"/>
      <c r="N819" s="181" t="n"/>
      <c r="O819" s="181" t="n"/>
      <c r="P819" s="181" t="n"/>
      <c r="Q819" s="181" t="n"/>
      <c r="R819" s="181" t="n"/>
      <c r="S819" s="181" t="n"/>
      <c r="T819" s="182" t="n"/>
      <c r="U819" s="181" t="n"/>
      <c r="V819" s="181" t="n"/>
      <c r="W819" s="181" t="n"/>
      <c r="X819" s="181" t="n"/>
      <c r="Y819" s="181" t="n"/>
      <c r="Z819" s="181" t="n"/>
      <c r="AA819" s="181" t="n"/>
      <c r="AB819" s="181" t="n"/>
      <c r="AC819" s="181" t="n"/>
      <c r="AD819" s="181" t="n"/>
      <c r="AE819" s="181" t="n"/>
      <c r="AT819" s="178" t="inlineStr">
        <is>
          <t>VV</t>
        </is>
      </c>
      <c r="AU819" s="178" t="inlineStr">
        <is>
          <t>2</t>
        </is>
      </c>
      <c r="AV819" s="181" t="inlineStr">
        <is>
          <t>1</t>
        </is>
      </c>
      <c r="AW819" s="181" t="inlineStr">
        <is>
          <t>True</t>
        </is>
      </c>
      <c r="AX819" s="181" t="inlineStr">
        <is>
          <t>0</t>
        </is>
      </c>
      <c r="AY819" s="178" t="inlineStr">
        <is>
          <t>ROZPOCET</t>
        </is>
      </c>
    </row>
    <row r="820" customFormat="1" s="188">
      <c r="A820" s="188" t="n"/>
      <c r="B820" s="183" t="n"/>
      <c r="C820" s="188" t="n"/>
      <c r="D820" s="171" t="inlineStr">
        <is>
          <t>VV</t>
        </is>
      </c>
      <c r="E820" s="184" t="inlineStr"/>
      <c r="F820" s="185" t="inlineStr">
        <is>
          <t>(6,00+0,50+22,00+0,50+19,00)*0,50</t>
        </is>
      </c>
      <c r="G820" s="188" t="n"/>
      <c r="H820" s="186" t="n">
        <v>24</v>
      </c>
      <c r="I820" s="188" t="n"/>
      <c r="J820" s="188" t="n"/>
      <c r="K820" s="188" t="n"/>
      <c r="L820" s="183" t="n"/>
      <c r="M820" s="187" t="n"/>
      <c r="N820" s="188" t="n"/>
      <c r="O820" s="188" t="n"/>
      <c r="P820" s="188" t="n"/>
      <c r="Q820" s="188" t="n"/>
      <c r="R820" s="188" t="n"/>
      <c r="S820" s="188" t="n"/>
      <c r="T820" s="189" t="n"/>
      <c r="U820" s="188" t="n"/>
      <c r="V820" s="188" t="n"/>
      <c r="W820" s="188" t="n"/>
      <c r="X820" s="188" t="n"/>
      <c r="Y820" s="188" t="n"/>
      <c r="Z820" s="188" t="n"/>
      <c r="AA820" s="188" t="n"/>
      <c r="AB820" s="188" t="n"/>
      <c r="AC820" s="188" t="n"/>
      <c r="AD820" s="188" t="n"/>
      <c r="AE820" s="188" t="n"/>
      <c r="AT820" s="184" t="inlineStr">
        <is>
          <t>VV</t>
        </is>
      </c>
      <c r="AU820" s="184" t="inlineStr">
        <is>
          <t>2</t>
        </is>
      </c>
      <c r="AV820" s="188" t="inlineStr">
        <is>
          <t>2</t>
        </is>
      </c>
      <c r="AW820" s="188" t="inlineStr">
        <is>
          <t>True</t>
        </is>
      </c>
      <c r="AX820" s="188" t="inlineStr">
        <is>
          <t>0</t>
        </is>
      </c>
      <c r="AY820" s="184" t="inlineStr">
        <is>
          <t>ROZPOCET</t>
        </is>
      </c>
    </row>
    <row r="821" customFormat="1" s="195">
      <c r="A821" s="195" t="n"/>
      <c r="B821" s="190" t="n"/>
      <c r="C821" s="195" t="n"/>
      <c r="D821" s="171" t="inlineStr">
        <is>
          <t>VV</t>
        </is>
      </c>
      <c r="E821" s="191" t="inlineStr"/>
      <c r="F821" s="192" t="inlineStr">
        <is>
          <t>Součet</t>
        </is>
      </c>
      <c r="G821" s="195" t="n"/>
      <c r="H821" s="193" t="n">
        <v>24</v>
      </c>
      <c r="I821" s="195" t="n"/>
      <c r="J821" s="195" t="n"/>
      <c r="K821" s="195" t="n"/>
      <c r="L821" s="190" t="n"/>
      <c r="M821" s="194" t="n"/>
      <c r="N821" s="195" t="n"/>
      <c r="O821" s="195" t="n"/>
      <c r="P821" s="195" t="n"/>
      <c r="Q821" s="195" t="n"/>
      <c r="R821" s="195" t="n"/>
      <c r="S821" s="195" t="n"/>
      <c r="T821" s="196" t="n"/>
      <c r="U821" s="195" t="n"/>
      <c r="V821" s="195" t="n"/>
      <c r="W821" s="195" t="n"/>
      <c r="X821" s="195" t="n"/>
      <c r="Y821" s="195" t="n"/>
      <c r="Z821" s="195" t="n"/>
      <c r="AA821" s="195" t="n"/>
      <c r="AB821" s="195" t="n"/>
      <c r="AC821" s="195" t="n"/>
      <c r="AD821" s="195" t="n"/>
      <c r="AE821" s="195" t="n"/>
      <c r="AT821" s="191" t="inlineStr">
        <is>
          <t>VV</t>
        </is>
      </c>
      <c r="AU821" s="191" t="inlineStr">
        <is>
          <t>2</t>
        </is>
      </c>
      <c r="AV821" s="195" t="inlineStr">
        <is>
          <t>4</t>
        </is>
      </c>
      <c r="AW821" s="195" t="inlineStr">
        <is>
          <t>True</t>
        </is>
      </c>
      <c r="AX821" s="195" t="inlineStr">
        <is>
          <t>1</t>
        </is>
      </c>
      <c r="AY821" s="191" t="inlineStr">
        <is>
          <t>ROZPOCET</t>
        </is>
      </c>
    </row>
    <row r="822" ht="24.15" customFormat="1" customHeight="1" s="174">
      <c r="A822" s="174" t="n"/>
      <c r="B822" s="158" t="n"/>
      <c r="C822" s="159" t="inlineStr">
        <is>
          <t>67</t>
        </is>
      </c>
      <c r="D822" s="159" t="inlineStr">
        <is>
          <t>K</t>
        </is>
      </c>
      <c r="E822" s="160" t="inlineStr">
        <is>
          <t>637311131</t>
        </is>
      </c>
      <c r="F822" s="161" t="inlineStr">
        <is>
          <t>Okapový chodník z betonových záhonových obrubníků lože beton</t>
        </is>
      </c>
      <c r="G822" s="162" t="inlineStr">
        <is>
          <t>m</t>
        </is>
      </c>
      <c r="H822" s="163" t="n">
        <v>50</v>
      </c>
      <c r="I822" s="164" t="n"/>
      <c r="J822" s="164">
        <f>ROUND(I822*H822,2)</f>
        <v/>
      </c>
      <c r="K822" s="161" t="inlineStr">
        <is>
          <t>CS ÚRS 2026 02</t>
        </is>
      </c>
      <c r="L822" s="48" t="n"/>
      <c r="M822" s="165" t="inlineStr"/>
      <c r="N822" s="166" t="inlineStr">
        <is>
          <t>snížená</t>
        </is>
      </c>
      <c r="O822" s="167" t="n">
        <v>0.163</v>
      </c>
      <c r="P822" s="167">
        <f>O822*H822</f>
        <v/>
      </c>
      <c r="Q822" s="167" t="n">
        <v>0.12895</v>
      </c>
      <c r="R822" s="167">
        <f>Q822*H822</f>
        <v/>
      </c>
      <c r="S822" s="167" t="n">
        <v>0</v>
      </c>
      <c r="T822" s="168">
        <f>S822*H822</f>
        <v/>
      </c>
      <c r="U822" s="174" t="n"/>
      <c r="V822" s="174" t="n"/>
      <c r="W822" s="174" t="n"/>
      <c r="X822" s="174" t="n"/>
      <c r="Y822" s="174" t="n"/>
      <c r="Z822" s="174" t="n"/>
      <c r="AA822" s="174" t="n"/>
      <c r="AB822" s="174" t="n"/>
      <c r="AC822" s="174" t="n"/>
      <c r="AD822" s="174" t="n"/>
      <c r="AE822" s="174" t="n"/>
      <c r="AR822" s="169" t="inlineStr">
        <is>
          <t>4</t>
        </is>
      </c>
      <c r="AT822" s="169" t="inlineStr">
        <is>
          <t>K</t>
        </is>
      </c>
      <c r="AU822" s="169" t="inlineStr">
        <is>
          <t>2</t>
        </is>
      </c>
      <c r="AY822" s="19" t="inlineStr">
        <is>
          <t>ROZPOCET</t>
        </is>
      </c>
      <c r="BE822" s="170">
        <f>IF(N822="základní",J822,0)</f>
        <v/>
      </c>
      <c r="BF822" s="170">
        <f>IF(N822="snížená",J822,0)</f>
        <v/>
      </c>
      <c r="BG822" s="170">
        <f>IF(N822="zákl. přenesená",J822,0)</f>
        <v/>
      </c>
      <c r="BH822" s="170">
        <f>IF(N822="sníž. přenesená",J822,0)</f>
        <v/>
      </c>
      <c r="BI822" s="170">
        <f>IF(N822="nulová",J822,0)</f>
        <v/>
      </c>
      <c r="BJ822" s="19" t="inlineStr">
        <is>
          <t>2</t>
        </is>
      </c>
      <c r="BK822" s="170">
        <f>ROUND(I822*H822,2)</f>
        <v/>
      </c>
      <c r="BL822" s="19" t="inlineStr">
        <is>
          <t>4</t>
        </is>
      </c>
      <c r="BM822" s="169" t="inlineStr">
        <is>
          <t>-1314138389</t>
        </is>
      </c>
    </row>
    <row r="823" customFormat="1" s="174">
      <c r="A823" s="174" t="n"/>
      <c r="B823" s="48" t="n"/>
      <c r="C823" s="174" t="n"/>
      <c r="D823" s="171" t="inlineStr">
        <is>
          <t>PP</t>
        </is>
      </c>
      <c r="E823" s="174" t="n"/>
      <c r="F823" s="172" t="inlineStr">
        <is>
          <t>Okapový chodník z obrubníků betonových zahradních, se zalitím spár cementovou maltou do lože z betonu prostého</t>
        </is>
      </c>
      <c r="G823" s="174" t="n"/>
      <c r="H823" s="174" t="n"/>
      <c r="I823" s="174" t="n"/>
      <c r="J823" s="174" t="n"/>
      <c r="K823" s="174" t="n"/>
      <c r="L823" s="48" t="n"/>
      <c r="M823" s="173" t="n"/>
      <c r="N823" s="174" t="n"/>
      <c r="O823" s="174" t="n"/>
      <c r="P823" s="174" t="n"/>
      <c r="Q823" s="174" t="n"/>
      <c r="R823" s="174" t="n"/>
      <c r="S823" s="174" t="n"/>
      <c r="T823" s="71" t="n"/>
      <c r="U823" s="174" t="n"/>
      <c r="V823" s="174" t="n"/>
      <c r="W823" s="174" t="n"/>
      <c r="X823" s="174" t="n"/>
      <c r="Y823" s="174" t="n"/>
      <c r="Z823" s="174" t="n"/>
      <c r="AA823" s="174" t="n"/>
      <c r="AB823" s="174" t="n"/>
      <c r="AC823" s="174" t="n"/>
      <c r="AD823" s="174" t="n"/>
      <c r="AE823" s="174" t="n"/>
      <c r="AT823" s="19" t="inlineStr">
        <is>
          <t>PP</t>
        </is>
      </c>
      <c r="AU823" s="19" t="inlineStr">
        <is>
          <t>2</t>
        </is>
      </c>
    </row>
    <row r="824" customFormat="1" s="174">
      <c r="A824" s="174" t="n"/>
      <c r="B824" s="48" t="n"/>
      <c r="C824" s="174" t="n"/>
      <c r="D824" s="175" t="inlineStr">
        <is>
          <t>Online PSC</t>
        </is>
      </c>
      <c r="E824" s="174" t="n"/>
      <c r="F824" s="176" t="inlineStr">
        <is>
          <t>https://podminky.urs.cz/item/CS_URS_2026_02/637311131</t>
        </is>
      </c>
      <c r="G824" s="174" t="n"/>
      <c r="H824" s="174" t="n"/>
      <c r="I824" s="174" t="n"/>
      <c r="J824" s="174" t="n"/>
      <c r="K824" s="174" t="n"/>
      <c r="L824" s="48" t="n"/>
      <c r="M824" s="173" t="n"/>
      <c r="N824" s="174" t="n"/>
      <c r="O824" s="174" t="n"/>
      <c r="P824" s="174" t="n"/>
      <c r="Q824" s="174" t="n"/>
      <c r="R824" s="174" t="n"/>
      <c r="S824" s="174" t="n"/>
      <c r="T824" s="71" t="n"/>
      <c r="U824" s="174" t="n"/>
      <c r="V824" s="174" t="n"/>
      <c r="W824" s="174" t="n"/>
      <c r="X824" s="174" t="n"/>
      <c r="Y824" s="174" t="n"/>
      <c r="Z824" s="174" t="n"/>
      <c r="AA824" s="174" t="n"/>
      <c r="AB824" s="174" t="n"/>
      <c r="AC824" s="174" t="n"/>
      <c r="AD824" s="174" t="n"/>
      <c r="AE824" s="174" t="n"/>
      <c r="AT824" s="19" t="inlineStr">
        <is>
          <t>Online PSC</t>
        </is>
      </c>
      <c r="AU824" s="19" t="inlineStr">
        <is>
          <t>2</t>
        </is>
      </c>
    </row>
    <row r="825" customFormat="1" s="181">
      <c r="A825" s="181" t="n"/>
      <c r="B825" s="177" t="n"/>
      <c r="C825" s="181" t="n"/>
      <c r="D825" s="171" t="inlineStr">
        <is>
          <t>VV</t>
        </is>
      </c>
      <c r="E825" s="178" t="inlineStr"/>
      <c r="F825" s="179" t="inlineStr">
        <is>
          <t>kolem objektu</t>
        </is>
      </c>
      <c r="G825" s="181" t="n"/>
      <c r="H825" s="178" t="inlineStr"/>
      <c r="I825" s="181" t="n"/>
      <c r="J825" s="181" t="n"/>
      <c r="K825" s="181" t="n"/>
      <c r="L825" s="177" t="n"/>
      <c r="M825" s="180" t="n"/>
      <c r="N825" s="181" t="n"/>
      <c r="O825" s="181" t="n"/>
      <c r="P825" s="181" t="n"/>
      <c r="Q825" s="181" t="n"/>
      <c r="R825" s="181" t="n"/>
      <c r="S825" s="181" t="n"/>
      <c r="T825" s="182" t="n"/>
      <c r="U825" s="181" t="n"/>
      <c r="V825" s="181" t="n"/>
      <c r="W825" s="181" t="n"/>
      <c r="X825" s="181" t="n"/>
      <c r="Y825" s="181" t="n"/>
      <c r="Z825" s="181" t="n"/>
      <c r="AA825" s="181" t="n"/>
      <c r="AB825" s="181" t="n"/>
      <c r="AC825" s="181" t="n"/>
      <c r="AD825" s="181" t="n"/>
      <c r="AE825" s="181" t="n"/>
      <c r="AT825" s="178" t="inlineStr">
        <is>
          <t>VV</t>
        </is>
      </c>
      <c r="AU825" s="178" t="inlineStr">
        <is>
          <t>2</t>
        </is>
      </c>
      <c r="AV825" s="181" t="inlineStr">
        <is>
          <t>1</t>
        </is>
      </c>
      <c r="AW825" s="181" t="inlineStr">
        <is>
          <t>True</t>
        </is>
      </c>
      <c r="AX825" s="181" t="inlineStr">
        <is>
          <t>0</t>
        </is>
      </c>
      <c r="AY825" s="178" t="inlineStr">
        <is>
          <t>ROZPOCET</t>
        </is>
      </c>
    </row>
    <row r="826" customFormat="1" s="188">
      <c r="A826" s="188" t="n"/>
      <c r="B826" s="183" t="n"/>
      <c r="C826" s="188" t="n"/>
      <c r="D826" s="171" t="inlineStr">
        <is>
          <t>VV</t>
        </is>
      </c>
      <c r="E826" s="184" t="inlineStr"/>
      <c r="F826" s="185" t="inlineStr">
        <is>
          <t>0,50+6,00+0,50*2+22,00+0,50*2+19,00+0,50</t>
        </is>
      </c>
      <c r="G826" s="188" t="n"/>
      <c r="H826" s="186" t="n">
        <v>50</v>
      </c>
      <c r="I826" s="188" t="n"/>
      <c r="J826" s="188" t="n"/>
      <c r="K826" s="188" t="n"/>
      <c r="L826" s="183" t="n"/>
      <c r="M826" s="187" t="n"/>
      <c r="N826" s="188" t="n"/>
      <c r="O826" s="188" t="n"/>
      <c r="P826" s="188" t="n"/>
      <c r="Q826" s="188" t="n"/>
      <c r="R826" s="188" t="n"/>
      <c r="S826" s="188" t="n"/>
      <c r="T826" s="189" t="n"/>
      <c r="U826" s="188" t="n"/>
      <c r="V826" s="188" t="n"/>
      <c r="W826" s="188" t="n"/>
      <c r="X826" s="188" t="n"/>
      <c r="Y826" s="188" t="n"/>
      <c r="Z826" s="188" t="n"/>
      <c r="AA826" s="188" t="n"/>
      <c r="AB826" s="188" t="n"/>
      <c r="AC826" s="188" t="n"/>
      <c r="AD826" s="188" t="n"/>
      <c r="AE826" s="188" t="n"/>
      <c r="AT826" s="184" t="inlineStr">
        <is>
          <t>VV</t>
        </is>
      </c>
      <c r="AU826" s="184" t="inlineStr">
        <is>
          <t>2</t>
        </is>
      </c>
      <c r="AV826" s="188" t="inlineStr">
        <is>
          <t>2</t>
        </is>
      </c>
      <c r="AW826" s="188" t="inlineStr">
        <is>
          <t>True</t>
        </is>
      </c>
      <c r="AX826" s="188" t="inlineStr">
        <is>
          <t>0</t>
        </is>
      </c>
      <c r="AY826" s="184" t="inlineStr">
        <is>
          <t>ROZPOCET</t>
        </is>
      </c>
    </row>
    <row r="827" customFormat="1" s="195">
      <c r="A827" s="195" t="n"/>
      <c r="B827" s="190" t="n"/>
      <c r="C827" s="195" t="n"/>
      <c r="D827" s="171" t="inlineStr">
        <is>
          <t>VV</t>
        </is>
      </c>
      <c r="E827" s="191" t="inlineStr"/>
      <c r="F827" s="192" t="inlineStr">
        <is>
          <t>Součet</t>
        </is>
      </c>
      <c r="G827" s="195" t="n"/>
      <c r="H827" s="193" t="n">
        <v>50</v>
      </c>
      <c r="I827" s="195" t="n"/>
      <c r="J827" s="195" t="n"/>
      <c r="K827" s="195" t="n"/>
      <c r="L827" s="190" t="n"/>
      <c r="M827" s="194" t="n"/>
      <c r="N827" s="195" t="n"/>
      <c r="O827" s="195" t="n"/>
      <c r="P827" s="195" t="n"/>
      <c r="Q827" s="195" t="n"/>
      <c r="R827" s="195" t="n"/>
      <c r="S827" s="195" t="n"/>
      <c r="T827" s="196" t="n"/>
      <c r="U827" s="195" t="n"/>
      <c r="V827" s="195" t="n"/>
      <c r="W827" s="195" t="n"/>
      <c r="X827" s="195" t="n"/>
      <c r="Y827" s="195" t="n"/>
      <c r="Z827" s="195" t="n"/>
      <c r="AA827" s="195" t="n"/>
      <c r="AB827" s="195" t="n"/>
      <c r="AC827" s="195" t="n"/>
      <c r="AD827" s="195" t="n"/>
      <c r="AE827" s="195" t="n"/>
      <c r="AT827" s="191" t="inlineStr">
        <is>
          <t>VV</t>
        </is>
      </c>
      <c r="AU827" s="191" t="inlineStr">
        <is>
          <t>2</t>
        </is>
      </c>
      <c r="AV827" s="195" t="inlineStr">
        <is>
          <t>4</t>
        </is>
      </c>
      <c r="AW827" s="195" t="inlineStr">
        <is>
          <t>True</t>
        </is>
      </c>
      <c r="AX827" s="195" t="inlineStr">
        <is>
          <t>1</t>
        </is>
      </c>
      <c r="AY827" s="191" t="inlineStr">
        <is>
          <t>ROZPOCET</t>
        </is>
      </c>
    </row>
    <row r="828" ht="24.15" customFormat="1" customHeight="1" s="174">
      <c r="A828" s="174" t="n"/>
      <c r="B828" s="158" t="n"/>
      <c r="C828" s="159" t="inlineStr">
        <is>
          <t>68</t>
        </is>
      </c>
      <c r="D828" s="159" t="inlineStr">
        <is>
          <t>K</t>
        </is>
      </c>
      <c r="E828" s="160" t="inlineStr">
        <is>
          <t>644941112</t>
        </is>
      </c>
      <c r="F828" s="161" t="inlineStr">
        <is>
          <t>Osazování ventilačních mřížek velikosti přes 150 x 200 do 300 x 300 mm</t>
        </is>
      </c>
      <c r="G828" s="162" t="inlineStr">
        <is>
          <t>kus</t>
        </is>
      </c>
      <c r="H828" s="163" t="n">
        <v>10</v>
      </c>
      <c r="I828" s="164" t="n"/>
      <c r="J828" s="164">
        <f>ROUND(I828*H828,2)</f>
        <v/>
      </c>
      <c r="K828" s="161" t="inlineStr">
        <is>
          <t>CS ÚRS 2026 02</t>
        </is>
      </c>
      <c r="L828" s="48" t="n"/>
      <c r="M828" s="165" t="inlineStr"/>
      <c r="N828" s="166" t="inlineStr">
        <is>
          <t>snížená</t>
        </is>
      </c>
      <c r="O828" s="167" t="n">
        <v>0.2</v>
      </c>
      <c r="P828" s="167">
        <f>O828*H828</f>
        <v/>
      </c>
      <c r="Q828" s="167" t="n">
        <v>0</v>
      </c>
      <c r="R828" s="167">
        <f>Q828*H828</f>
        <v/>
      </c>
      <c r="S828" s="167" t="n">
        <v>0</v>
      </c>
      <c r="T828" s="168">
        <f>S828*H828</f>
        <v/>
      </c>
      <c r="U828" s="174" t="n"/>
      <c r="V828" s="174" t="n"/>
      <c r="W828" s="174" t="n"/>
      <c r="X828" s="174" t="n"/>
      <c r="Y828" s="174" t="n"/>
      <c r="Z828" s="174" t="n"/>
      <c r="AA828" s="174" t="n"/>
      <c r="AB828" s="174" t="n"/>
      <c r="AC828" s="174" t="n"/>
      <c r="AD828" s="174" t="n"/>
      <c r="AE828" s="174" t="n"/>
      <c r="AR828" s="169" t="inlineStr">
        <is>
          <t>4</t>
        </is>
      </c>
      <c r="AT828" s="169" t="inlineStr">
        <is>
          <t>K</t>
        </is>
      </c>
      <c r="AU828" s="169" t="inlineStr">
        <is>
          <t>2</t>
        </is>
      </c>
      <c r="AY828" s="19" t="inlineStr">
        <is>
          <t>ROZPOCET</t>
        </is>
      </c>
      <c r="BE828" s="170">
        <f>IF(N828="základní",J828,0)</f>
        <v/>
      </c>
      <c r="BF828" s="170">
        <f>IF(N828="snížená",J828,0)</f>
        <v/>
      </c>
      <c r="BG828" s="170">
        <f>IF(N828="zákl. přenesená",J828,0)</f>
        <v/>
      </c>
      <c r="BH828" s="170">
        <f>IF(N828="sníž. přenesená",J828,0)</f>
        <v/>
      </c>
      <c r="BI828" s="170">
        <f>IF(N828="nulová",J828,0)</f>
        <v/>
      </c>
      <c r="BJ828" s="19" t="inlineStr">
        <is>
          <t>2</t>
        </is>
      </c>
      <c r="BK828" s="170">
        <f>ROUND(I828*H828,2)</f>
        <v/>
      </c>
      <c r="BL828" s="19" t="inlineStr">
        <is>
          <t>4</t>
        </is>
      </c>
      <c r="BM828" s="169" t="inlineStr">
        <is>
          <t>-1631787694</t>
        </is>
      </c>
    </row>
    <row r="829" customFormat="1" s="174">
      <c r="A829" s="174" t="n"/>
      <c r="B829" s="48" t="n"/>
      <c r="C829" s="174" t="n"/>
      <c r="D829" s="171" t="inlineStr">
        <is>
          <t>PP</t>
        </is>
      </c>
      <c r="E829" s="174" t="n"/>
      <c r="F829" s="172" t="inlineStr">
        <is>
          <t>Montáž průvětrníků nebo mřížek odvětrávacích velikosti přes 150 x 200 do 300 x 300 mm</t>
        </is>
      </c>
      <c r="G829" s="174" t="n"/>
      <c r="H829" s="174" t="n"/>
      <c r="I829" s="174" t="n"/>
      <c r="J829" s="174" t="n"/>
      <c r="K829" s="174" t="n"/>
      <c r="L829" s="48" t="n"/>
      <c r="M829" s="173" t="n"/>
      <c r="N829" s="174" t="n"/>
      <c r="O829" s="174" t="n"/>
      <c r="P829" s="174" t="n"/>
      <c r="Q829" s="174" t="n"/>
      <c r="R829" s="174" t="n"/>
      <c r="S829" s="174" t="n"/>
      <c r="T829" s="71" t="n"/>
      <c r="U829" s="174" t="n"/>
      <c r="V829" s="174" t="n"/>
      <c r="W829" s="174" t="n"/>
      <c r="X829" s="174" t="n"/>
      <c r="Y829" s="174" t="n"/>
      <c r="Z829" s="174" t="n"/>
      <c r="AA829" s="174" t="n"/>
      <c r="AB829" s="174" t="n"/>
      <c r="AC829" s="174" t="n"/>
      <c r="AD829" s="174" t="n"/>
      <c r="AE829" s="174" t="n"/>
      <c r="AT829" s="19" t="inlineStr">
        <is>
          <t>PP</t>
        </is>
      </c>
      <c r="AU829" s="19" t="inlineStr">
        <is>
          <t>2</t>
        </is>
      </c>
    </row>
    <row r="830" customFormat="1" s="174">
      <c r="A830" s="174" t="n"/>
      <c r="B830" s="48" t="n"/>
      <c r="C830" s="174" t="n"/>
      <c r="D830" s="175" t="inlineStr">
        <is>
          <t>Online PSC</t>
        </is>
      </c>
      <c r="E830" s="174" t="n"/>
      <c r="F830" s="176" t="inlineStr">
        <is>
          <t>https://podminky.urs.cz/item/CS_URS_2026_02/644941112</t>
        </is>
      </c>
      <c r="G830" s="174" t="n"/>
      <c r="H830" s="174" t="n"/>
      <c r="I830" s="174" t="n"/>
      <c r="J830" s="174" t="n"/>
      <c r="K830" s="174" t="n"/>
      <c r="L830" s="48" t="n"/>
      <c r="M830" s="173" t="n"/>
      <c r="N830" s="174" t="n"/>
      <c r="O830" s="174" t="n"/>
      <c r="P830" s="174" t="n"/>
      <c r="Q830" s="174" t="n"/>
      <c r="R830" s="174" t="n"/>
      <c r="S830" s="174" t="n"/>
      <c r="T830" s="71" t="n"/>
      <c r="U830" s="174" t="n"/>
      <c r="V830" s="174" t="n"/>
      <c r="W830" s="174" t="n"/>
      <c r="X830" s="174" t="n"/>
      <c r="Y830" s="174" t="n"/>
      <c r="Z830" s="174" t="n"/>
      <c r="AA830" s="174" t="n"/>
      <c r="AB830" s="174" t="n"/>
      <c r="AC830" s="174" t="n"/>
      <c r="AD830" s="174" t="n"/>
      <c r="AE830" s="174" t="n"/>
      <c r="AT830" s="19" t="inlineStr">
        <is>
          <t>Online PSC</t>
        </is>
      </c>
      <c r="AU830" s="19" t="inlineStr">
        <is>
          <t>2</t>
        </is>
      </c>
    </row>
    <row r="831" customFormat="1" s="181">
      <c r="A831" s="181" t="n"/>
      <c r="B831" s="177" t="n"/>
      <c r="C831" s="181" t="n"/>
      <c r="D831" s="171" t="inlineStr">
        <is>
          <t>VV</t>
        </is>
      </c>
      <c r="E831" s="178" t="inlineStr"/>
      <c r="F831" s="179" t="inlineStr">
        <is>
          <t>odvětrání podloží</t>
        </is>
      </c>
      <c r="G831" s="181" t="n"/>
      <c r="H831" s="178" t="inlineStr"/>
      <c r="I831" s="181" t="n"/>
      <c r="J831" s="181" t="n"/>
      <c r="K831" s="181" t="n"/>
      <c r="L831" s="177" t="n"/>
      <c r="M831" s="180" t="n"/>
      <c r="N831" s="181" t="n"/>
      <c r="O831" s="181" t="n"/>
      <c r="P831" s="181" t="n"/>
      <c r="Q831" s="181" t="n"/>
      <c r="R831" s="181" t="n"/>
      <c r="S831" s="181" t="n"/>
      <c r="T831" s="182" t="n"/>
      <c r="U831" s="181" t="n"/>
      <c r="V831" s="181" t="n"/>
      <c r="W831" s="181" t="n"/>
      <c r="X831" s="181" t="n"/>
      <c r="Y831" s="181" t="n"/>
      <c r="Z831" s="181" t="n"/>
      <c r="AA831" s="181" t="n"/>
      <c r="AB831" s="181" t="n"/>
      <c r="AC831" s="181" t="n"/>
      <c r="AD831" s="181" t="n"/>
      <c r="AE831" s="181" t="n"/>
      <c r="AT831" s="178" t="inlineStr">
        <is>
          <t>VV</t>
        </is>
      </c>
      <c r="AU831" s="178" t="inlineStr">
        <is>
          <t>2</t>
        </is>
      </c>
      <c r="AV831" s="181" t="inlineStr">
        <is>
          <t>1</t>
        </is>
      </c>
      <c r="AW831" s="181" t="inlineStr">
        <is>
          <t>True</t>
        </is>
      </c>
      <c r="AX831" s="181" t="inlineStr">
        <is>
          <t>0</t>
        </is>
      </c>
      <c r="AY831" s="178" t="inlineStr">
        <is>
          <t>ROZPOCET</t>
        </is>
      </c>
    </row>
    <row r="832" customFormat="1" s="188">
      <c r="A832" s="188" t="n"/>
      <c r="B832" s="183" t="n"/>
      <c r="C832" s="188" t="n"/>
      <c r="D832" s="171" t="inlineStr">
        <is>
          <t>VV</t>
        </is>
      </c>
      <c r="E832" s="184" t="inlineStr"/>
      <c r="F832" s="185" t="inlineStr">
        <is>
          <t>10</t>
        </is>
      </c>
      <c r="G832" s="188" t="n"/>
      <c r="H832" s="186" t="n">
        <v>10</v>
      </c>
      <c r="I832" s="188" t="n"/>
      <c r="J832" s="188" t="n"/>
      <c r="K832" s="188" t="n"/>
      <c r="L832" s="183" t="n"/>
      <c r="M832" s="187" t="n"/>
      <c r="N832" s="188" t="n"/>
      <c r="O832" s="188" t="n"/>
      <c r="P832" s="188" t="n"/>
      <c r="Q832" s="188" t="n"/>
      <c r="R832" s="188" t="n"/>
      <c r="S832" s="188" t="n"/>
      <c r="T832" s="189" t="n"/>
      <c r="U832" s="188" t="n"/>
      <c r="V832" s="188" t="n"/>
      <c r="W832" s="188" t="n"/>
      <c r="X832" s="188" t="n"/>
      <c r="Y832" s="188" t="n"/>
      <c r="Z832" s="188" t="n"/>
      <c r="AA832" s="188" t="n"/>
      <c r="AB832" s="188" t="n"/>
      <c r="AC832" s="188" t="n"/>
      <c r="AD832" s="188" t="n"/>
      <c r="AE832" s="188" t="n"/>
      <c r="AT832" s="184" t="inlineStr">
        <is>
          <t>VV</t>
        </is>
      </c>
      <c r="AU832" s="184" t="inlineStr">
        <is>
          <t>2</t>
        </is>
      </c>
      <c r="AV832" s="188" t="inlineStr">
        <is>
          <t>2</t>
        </is>
      </c>
      <c r="AW832" s="188" t="inlineStr">
        <is>
          <t>True</t>
        </is>
      </c>
      <c r="AX832" s="188" t="inlineStr">
        <is>
          <t>0</t>
        </is>
      </c>
      <c r="AY832" s="184" t="inlineStr">
        <is>
          <t>ROZPOCET</t>
        </is>
      </c>
    </row>
    <row r="833" customFormat="1" s="195">
      <c r="A833" s="195" t="n"/>
      <c r="B833" s="190" t="n"/>
      <c r="C833" s="195" t="n"/>
      <c r="D833" s="171" t="inlineStr">
        <is>
          <t>VV</t>
        </is>
      </c>
      <c r="E833" s="191" t="inlineStr"/>
      <c r="F833" s="192" t="inlineStr">
        <is>
          <t>Součet</t>
        </is>
      </c>
      <c r="G833" s="195" t="n"/>
      <c r="H833" s="193" t="n">
        <v>10</v>
      </c>
      <c r="I833" s="195" t="n"/>
      <c r="J833" s="195" t="n"/>
      <c r="K833" s="195" t="n"/>
      <c r="L833" s="190" t="n"/>
      <c r="M833" s="194" t="n"/>
      <c r="N833" s="195" t="n"/>
      <c r="O833" s="195" t="n"/>
      <c r="P833" s="195" t="n"/>
      <c r="Q833" s="195" t="n"/>
      <c r="R833" s="195" t="n"/>
      <c r="S833" s="195" t="n"/>
      <c r="T833" s="196" t="n"/>
      <c r="U833" s="195" t="n"/>
      <c r="V833" s="195" t="n"/>
      <c r="W833" s="195" t="n"/>
      <c r="X833" s="195" t="n"/>
      <c r="Y833" s="195" t="n"/>
      <c r="Z833" s="195" t="n"/>
      <c r="AA833" s="195" t="n"/>
      <c r="AB833" s="195" t="n"/>
      <c r="AC833" s="195" t="n"/>
      <c r="AD833" s="195" t="n"/>
      <c r="AE833" s="195" t="n"/>
      <c r="AT833" s="191" t="inlineStr">
        <is>
          <t>VV</t>
        </is>
      </c>
      <c r="AU833" s="191" t="inlineStr">
        <is>
          <t>2</t>
        </is>
      </c>
      <c r="AV833" s="195" t="inlineStr">
        <is>
          <t>4</t>
        </is>
      </c>
      <c r="AW833" s="195" t="inlineStr">
        <is>
          <t>True</t>
        </is>
      </c>
      <c r="AX833" s="195" t="inlineStr">
        <is>
          <t>1</t>
        </is>
      </c>
      <c r="AY833" s="191" t="inlineStr">
        <is>
          <t>ROZPOCET</t>
        </is>
      </c>
    </row>
    <row r="834" ht="21.75" customFormat="1" customHeight="1" s="174">
      <c r="A834" s="174" t="n"/>
      <c r="B834" s="158" t="n"/>
      <c r="C834" s="197" t="inlineStr">
        <is>
          <t>69</t>
        </is>
      </c>
      <c r="D834" s="197" t="inlineStr">
        <is>
          <t>M</t>
        </is>
      </c>
      <c r="E834" s="198" t="inlineStr">
        <is>
          <t>56245640</t>
        </is>
      </c>
      <c r="F834" s="199" t="inlineStr">
        <is>
          <t>mřížka větrací kruhová plast se síťovinou 160mm</t>
        </is>
      </c>
      <c r="G834" s="200" t="inlineStr">
        <is>
          <t>kus</t>
        </is>
      </c>
      <c r="H834" s="201" t="n">
        <v>10</v>
      </c>
      <c r="I834" s="202" t="n"/>
      <c r="J834" s="202">
        <f>ROUND(I834*H834,2)</f>
        <v/>
      </c>
      <c r="K834" s="199" t="inlineStr">
        <is>
          <t>CS ÚRS 2026 02</t>
        </is>
      </c>
      <c r="L834" s="203" t="n"/>
      <c r="M834" s="204" t="inlineStr"/>
      <c r="N834" s="205" t="inlineStr">
        <is>
          <t>snížená</t>
        </is>
      </c>
      <c r="O834" s="167" t="n">
        <v>0</v>
      </c>
      <c r="P834" s="167">
        <f>O834*H834</f>
        <v/>
      </c>
      <c r="Q834" s="167" t="n">
        <v>6e-05</v>
      </c>
      <c r="R834" s="167">
        <f>Q834*H834</f>
        <v/>
      </c>
      <c r="S834" s="167" t="n">
        <v>0</v>
      </c>
      <c r="T834" s="168">
        <f>S834*H834</f>
        <v/>
      </c>
      <c r="U834" s="174" t="n"/>
      <c r="V834" s="174" t="n"/>
      <c r="W834" s="174" t="n"/>
      <c r="X834" s="174" t="n"/>
      <c r="Y834" s="174" t="n"/>
      <c r="Z834" s="174" t="n"/>
      <c r="AA834" s="174" t="n"/>
      <c r="AB834" s="174" t="n"/>
      <c r="AC834" s="174" t="n"/>
      <c r="AD834" s="174" t="n"/>
      <c r="AE834" s="174" t="n"/>
      <c r="AR834" s="169" t="inlineStr">
        <is>
          <t>8</t>
        </is>
      </c>
      <c r="AT834" s="169" t="inlineStr">
        <is>
          <t>M</t>
        </is>
      </c>
      <c r="AU834" s="169" t="inlineStr">
        <is>
          <t>2</t>
        </is>
      </c>
      <c r="AY834" s="19" t="inlineStr">
        <is>
          <t>ROZPOCET</t>
        </is>
      </c>
      <c r="BE834" s="170">
        <f>IF(N834="základní",J834,0)</f>
        <v/>
      </c>
      <c r="BF834" s="170">
        <f>IF(N834="snížená",J834,0)</f>
        <v/>
      </c>
      <c r="BG834" s="170">
        <f>IF(N834="zákl. přenesená",J834,0)</f>
        <v/>
      </c>
      <c r="BH834" s="170">
        <f>IF(N834="sníž. přenesená",J834,0)</f>
        <v/>
      </c>
      <c r="BI834" s="170">
        <f>IF(N834="nulová",J834,0)</f>
        <v/>
      </c>
      <c r="BJ834" s="19" t="inlineStr">
        <is>
          <t>2</t>
        </is>
      </c>
      <c r="BK834" s="170">
        <f>ROUND(I834*H834,2)</f>
        <v/>
      </c>
      <c r="BL834" s="19" t="inlineStr">
        <is>
          <t>4</t>
        </is>
      </c>
      <c r="BM834" s="169" t="inlineStr">
        <is>
          <t>417772054</t>
        </is>
      </c>
    </row>
    <row r="835" customFormat="1" s="174">
      <c r="A835" s="174" t="n"/>
      <c r="B835" s="48" t="n"/>
      <c r="C835" s="174" t="n"/>
      <c r="D835" s="171" t="inlineStr">
        <is>
          <t>PP</t>
        </is>
      </c>
      <c r="E835" s="174" t="n"/>
      <c r="F835" s="172" t="inlineStr">
        <is>
          <t>mřížka větrací kruhová plast se síťovinou 160mm</t>
        </is>
      </c>
      <c r="G835" s="174" t="n"/>
      <c r="H835" s="174" t="n"/>
      <c r="I835" s="174" t="n"/>
      <c r="J835" s="174" t="n"/>
      <c r="K835" s="174" t="n"/>
      <c r="L835" s="48" t="n"/>
      <c r="M835" s="173" t="n"/>
      <c r="N835" s="174" t="n"/>
      <c r="O835" s="174" t="n"/>
      <c r="P835" s="174" t="n"/>
      <c r="Q835" s="174" t="n"/>
      <c r="R835" s="174" t="n"/>
      <c r="S835" s="174" t="n"/>
      <c r="T835" s="71" t="n"/>
      <c r="U835" s="174" t="n"/>
      <c r="V835" s="174" t="n"/>
      <c r="W835" s="174" t="n"/>
      <c r="X835" s="174" t="n"/>
      <c r="Y835" s="174" t="n"/>
      <c r="Z835" s="174" t="n"/>
      <c r="AA835" s="174" t="n"/>
      <c r="AB835" s="174" t="n"/>
      <c r="AC835" s="174" t="n"/>
      <c r="AD835" s="174" t="n"/>
      <c r="AE835" s="174" t="n"/>
      <c r="AT835" s="19" t="inlineStr">
        <is>
          <t>PP</t>
        </is>
      </c>
      <c r="AU835" s="19" t="inlineStr">
        <is>
          <t>2</t>
        </is>
      </c>
    </row>
    <row r="836" ht="22.8" customFormat="1" customHeight="1" s="151">
      <c r="A836" s="151" t="n"/>
      <c r="B836" s="146" t="n"/>
      <c r="C836" s="151" t="n"/>
      <c r="D836" s="147" t="inlineStr">
        <is>
          <t>D</t>
        </is>
      </c>
      <c r="E836" s="156" t="inlineStr">
        <is>
          <t>8</t>
        </is>
      </c>
      <c r="F836" s="156" t="inlineStr">
        <is>
          <t>Vedení trubní dálková a přípojná</t>
        </is>
      </c>
      <c r="G836" s="151" t="n"/>
      <c r="H836" s="151" t="n"/>
      <c r="I836" s="151" t="n"/>
      <c r="J836" s="157">
        <f>BK836</f>
        <v/>
      </c>
      <c r="K836" s="151" t="n"/>
      <c r="L836" s="146" t="n"/>
      <c r="M836" s="150" t="n"/>
      <c r="N836" s="151" t="n"/>
      <c r="O836" s="151" t="n"/>
      <c r="P836" s="152">
        <f>SUM(P837:P858)</f>
        <v/>
      </c>
      <c r="Q836" s="151" t="n"/>
      <c r="R836" s="152">
        <f>SUM(R837:R858)</f>
        <v/>
      </c>
      <c r="S836" s="151" t="n"/>
      <c r="T836" s="153">
        <f>SUM(T837:T858)</f>
        <v/>
      </c>
      <c r="U836" s="151" t="n"/>
      <c r="V836" s="151" t="n"/>
      <c r="W836" s="151" t="n"/>
      <c r="X836" s="151" t="n"/>
      <c r="Y836" s="151" t="n"/>
      <c r="Z836" s="151" t="n"/>
      <c r="AA836" s="151" t="n"/>
      <c r="AB836" s="151" t="n"/>
      <c r="AC836" s="151" t="n"/>
      <c r="AD836" s="151" t="n"/>
      <c r="AE836" s="151" t="n"/>
      <c r="AR836" s="147" t="inlineStr">
        <is>
          <t>1</t>
        </is>
      </c>
      <c r="AT836" s="154" t="inlineStr">
        <is>
          <t>D</t>
        </is>
      </c>
      <c r="AU836" s="154" t="inlineStr">
        <is>
          <t>1</t>
        </is>
      </c>
      <c r="AY836" s="147" t="inlineStr">
        <is>
          <t>ROZPOCET</t>
        </is>
      </c>
      <c r="BK836" s="155">
        <f>SUM(BK837:BK858)</f>
        <v/>
      </c>
    </row>
    <row r="837" ht="24.15" customFormat="1" customHeight="1" s="174">
      <c r="A837" s="174" t="n"/>
      <c r="B837" s="158" t="n"/>
      <c r="C837" s="159" t="inlineStr">
        <is>
          <t>70</t>
        </is>
      </c>
      <c r="D837" s="159" t="inlineStr">
        <is>
          <t>K</t>
        </is>
      </c>
      <c r="E837" s="160" t="inlineStr">
        <is>
          <t>8 - 1</t>
        </is>
      </c>
      <c r="F837" s="161" t="inlineStr">
        <is>
          <t>kanalizace dešťová - Odvodnění střechy – lapače a napojení</t>
        </is>
      </c>
      <c r="G837" s="162" t="inlineStr">
        <is>
          <t>Kč</t>
        </is>
      </c>
      <c r="H837" s="163" t="n">
        <v>1</v>
      </c>
      <c r="I837" s="164" t="n"/>
      <c r="J837" s="164">
        <f>ROUND(I837*H837,2)</f>
        <v/>
      </c>
      <c r="K837" s="161" t="inlineStr"/>
      <c r="L837" s="48" t="n"/>
      <c r="M837" s="165" t="inlineStr"/>
      <c r="N837" s="166" t="inlineStr">
        <is>
          <t>snížená</t>
        </is>
      </c>
      <c r="O837" s="167" t="n">
        <v>0</v>
      </c>
      <c r="P837" s="167">
        <f>O837*H837</f>
        <v/>
      </c>
      <c r="Q837" s="167" t="n">
        <v>0</v>
      </c>
      <c r="R837" s="167">
        <f>Q837*H837</f>
        <v/>
      </c>
      <c r="S837" s="167" t="n">
        <v>0</v>
      </c>
      <c r="T837" s="168">
        <f>S837*H837</f>
        <v/>
      </c>
      <c r="U837" s="174" t="n"/>
      <c r="V837" s="174" t="n"/>
      <c r="W837" s="174" t="n"/>
      <c r="X837" s="174" t="n"/>
      <c r="Y837" s="174" t="n"/>
      <c r="Z837" s="174" t="n"/>
      <c r="AA837" s="174" t="n"/>
      <c r="AB837" s="174" t="n"/>
      <c r="AC837" s="174" t="n"/>
      <c r="AD837" s="174" t="n"/>
      <c r="AE837" s="174" t="n"/>
      <c r="AR837" s="169" t="inlineStr">
        <is>
          <t>4</t>
        </is>
      </c>
      <c r="AT837" s="169" t="inlineStr">
        <is>
          <t>K</t>
        </is>
      </c>
      <c r="AU837" s="169" t="inlineStr">
        <is>
          <t>2</t>
        </is>
      </c>
      <c r="AY837" s="19" t="inlineStr">
        <is>
          <t>ROZPOCET</t>
        </is>
      </c>
      <c r="BE837" s="170">
        <f>IF(N837="základní",J837,0)</f>
        <v/>
      </c>
      <c r="BF837" s="170">
        <f>IF(N837="snížená",J837,0)</f>
        <v/>
      </c>
      <c r="BG837" s="170">
        <f>IF(N837="zákl. přenesená",J837,0)</f>
        <v/>
      </c>
      <c r="BH837" s="170">
        <f>IF(N837="sníž. přenesená",J837,0)</f>
        <v/>
      </c>
      <c r="BI837" s="170">
        <f>IF(N837="nulová",J837,0)</f>
        <v/>
      </c>
      <c r="BJ837" s="19" t="inlineStr">
        <is>
          <t>2</t>
        </is>
      </c>
      <c r="BK837" s="170">
        <f>ROUND(I837*H837,2)</f>
        <v/>
      </c>
      <c r="BL837" s="19" t="inlineStr">
        <is>
          <t>4</t>
        </is>
      </c>
      <c r="BM837" s="169" t="inlineStr">
        <is>
          <t>-513474228</t>
        </is>
      </c>
    </row>
    <row r="838" customFormat="1" s="174">
      <c r="A838" s="174" t="n"/>
      <c r="B838" s="48" t="n"/>
      <c r="C838" s="174" t="n"/>
      <c r="D838" s="171" t="inlineStr">
        <is>
          <t>PP</t>
        </is>
      </c>
      <c r="E838" s="174" t="n"/>
      <c r="F838" s="172" t="inlineStr">
        <is>
          <t>kanalizace dešťová - Odvodnění střechy – lapače a napojení</t>
        </is>
      </c>
      <c r="G838" s="174" t="n"/>
      <c r="H838" s="174" t="n"/>
      <c r="I838" s="174" t="n"/>
      <c r="J838" s="174" t="n"/>
      <c r="K838" s="174" t="n"/>
      <c r="L838" s="48" t="n"/>
      <c r="M838" s="173" t="n"/>
      <c r="N838" s="174" t="n"/>
      <c r="O838" s="174" t="n"/>
      <c r="P838" s="174" t="n"/>
      <c r="Q838" s="174" t="n"/>
      <c r="R838" s="174" t="n"/>
      <c r="S838" s="174" t="n"/>
      <c r="T838" s="71" t="n"/>
      <c r="U838" s="174" t="n"/>
      <c r="V838" s="174" t="n"/>
      <c r="W838" s="174" t="n"/>
      <c r="X838" s="174" t="n"/>
      <c r="Y838" s="174" t="n"/>
      <c r="Z838" s="174" t="n"/>
      <c r="AA838" s="174" t="n"/>
      <c r="AB838" s="174" t="n"/>
      <c r="AC838" s="174" t="n"/>
      <c r="AD838" s="174" t="n"/>
      <c r="AE838" s="174" t="n"/>
      <c r="AT838" s="19" t="inlineStr">
        <is>
          <t>PP</t>
        </is>
      </c>
      <c r="AU838" s="19" t="inlineStr">
        <is>
          <t>2</t>
        </is>
      </c>
    </row>
    <row r="839" ht="24.15" customFormat="1" customHeight="1" s="174">
      <c r="A839" s="174" t="n"/>
      <c r="B839" s="158" t="n"/>
      <c r="C839" s="159" t="inlineStr">
        <is>
          <t>71</t>
        </is>
      </c>
      <c r="D839" s="159" t="inlineStr">
        <is>
          <t>K</t>
        </is>
      </c>
      <c r="E839" s="160" t="inlineStr">
        <is>
          <t>8 - 2</t>
        </is>
      </c>
      <c r="F839" s="161" t="inlineStr">
        <is>
          <t>kanalizace dešťová - Venkovní svodné potrubí a tvarovky</t>
        </is>
      </c>
      <c r="G839" s="162" t="inlineStr">
        <is>
          <t>Kč</t>
        </is>
      </c>
      <c r="H839" s="163" t="n">
        <v>1</v>
      </c>
      <c r="I839" s="164" t="n"/>
      <c r="J839" s="164">
        <f>ROUND(I839*H839,2)</f>
        <v/>
      </c>
      <c r="K839" s="161" t="inlineStr"/>
      <c r="L839" s="48" t="n"/>
      <c r="M839" s="165" t="inlineStr"/>
      <c r="N839" s="166" t="inlineStr">
        <is>
          <t>snížená</t>
        </is>
      </c>
      <c r="O839" s="167" t="n">
        <v>0</v>
      </c>
      <c r="P839" s="167">
        <f>O839*H839</f>
        <v/>
      </c>
      <c r="Q839" s="167" t="n">
        <v>0</v>
      </c>
      <c r="R839" s="167">
        <f>Q839*H839</f>
        <v/>
      </c>
      <c r="S839" s="167" t="n">
        <v>0</v>
      </c>
      <c r="T839" s="168">
        <f>S839*H839</f>
        <v/>
      </c>
      <c r="U839" s="174" t="n"/>
      <c r="V839" s="174" t="n"/>
      <c r="W839" s="174" t="n"/>
      <c r="X839" s="174" t="n"/>
      <c r="Y839" s="174" t="n"/>
      <c r="Z839" s="174" t="n"/>
      <c r="AA839" s="174" t="n"/>
      <c r="AB839" s="174" t="n"/>
      <c r="AC839" s="174" t="n"/>
      <c r="AD839" s="174" t="n"/>
      <c r="AE839" s="174" t="n"/>
      <c r="AR839" s="169" t="inlineStr">
        <is>
          <t>4</t>
        </is>
      </c>
      <c r="AT839" s="169" t="inlineStr">
        <is>
          <t>K</t>
        </is>
      </c>
      <c r="AU839" s="169" t="inlineStr">
        <is>
          <t>2</t>
        </is>
      </c>
      <c r="AY839" s="19" t="inlineStr">
        <is>
          <t>ROZPOCET</t>
        </is>
      </c>
      <c r="BE839" s="170">
        <f>IF(N839="základní",J839,0)</f>
        <v/>
      </c>
      <c r="BF839" s="170">
        <f>IF(N839="snížená",J839,0)</f>
        <v/>
      </c>
      <c r="BG839" s="170">
        <f>IF(N839="zákl. přenesená",J839,0)</f>
        <v/>
      </c>
      <c r="BH839" s="170">
        <f>IF(N839="sníž. přenesená",J839,0)</f>
        <v/>
      </c>
      <c r="BI839" s="170">
        <f>IF(N839="nulová",J839,0)</f>
        <v/>
      </c>
      <c r="BJ839" s="19" t="inlineStr">
        <is>
          <t>2</t>
        </is>
      </c>
      <c r="BK839" s="170">
        <f>ROUND(I839*H839,2)</f>
        <v/>
      </c>
      <c r="BL839" s="19" t="inlineStr">
        <is>
          <t>4</t>
        </is>
      </c>
      <c r="BM839" s="169" t="inlineStr">
        <is>
          <t>1157465775</t>
        </is>
      </c>
    </row>
    <row r="840" customFormat="1" s="174">
      <c r="A840" s="174" t="n"/>
      <c r="B840" s="48" t="n"/>
      <c r="C840" s="174" t="n"/>
      <c r="D840" s="171" t="inlineStr">
        <is>
          <t>PP</t>
        </is>
      </c>
      <c r="E840" s="174" t="n"/>
      <c r="F840" s="172" t="inlineStr">
        <is>
          <t>kanalizace dešťová - Venkovní svodné potrubí a tvarovky</t>
        </is>
      </c>
      <c r="G840" s="174" t="n"/>
      <c r="H840" s="174" t="n"/>
      <c r="I840" s="174" t="n"/>
      <c r="J840" s="174" t="n"/>
      <c r="K840" s="174" t="n"/>
      <c r="L840" s="48" t="n"/>
      <c r="M840" s="173" t="n"/>
      <c r="N840" s="174" t="n"/>
      <c r="O840" s="174" t="n"/>
      <c r="P840" s="174" t="n"/>
      <c r="Q840" s="174" t="n"/>
      <c r="R840" s="174" t="n"/>
      <c r="S840" s="174" t="n"/>
      <c r="T840" s="71" t="n"/>
      <c r="U840" s="174" t="n"/>
      <c r="V840" s="174" t="n"/>
      <c r="W840" s="174" t="n"/>
      <c r="X840" s="174" t="n"/>
      <c r="Y840" s="174" t="n"/>
      <c r="Z840" s="174" t="n"/>
      <c r="AA840" s="174" t="n"/>
      <c r="AB840" s="174" t="n"/>
      <c r="AC840" s="174" t="n"/>
      <c r="AD840" s="174" t="n"/>
      <c r="AE840" s="174" t="n"/>
      <c r="AT840" s="19" t="inlineStr">
        <is>
          <t>PP</t>
        </is>
      </c>
      <c r="AU840" s="19" t="inlineStr">
        <is>
          <t>2</t>
        </is>
      </c>
    </row>
    <row r="841" ht="16.5" customFormat="1" customHeight="1" s="174">
      <c r="A841" s="174" t="n"/>
      <c r="B841" s="158" t="n"/>
      <c r="C841" s="159" t="inlineStr">
        <is>
          <t>72</t>
        </is>
      </c>
      <c r="D841" s="159" t="inlineStr">
        <is>
          <t>K</t>
        </is>
      </c>
      <c r="E841" s="160" t="inlineStr">
        <is>
          <t>8 - 3</t>
        </is>
      </c>
      <c r="F841" s="161" t="inlineStr">
        <is>
          <t xml:space="preserve">kanalizace dešťová - Zemní práce </t>
        </is>
      </c>
      <c r="G841" s="162" t="inlineStr">
        <is>
          <t>Kč</t>
        </is>
      </c>
      <c r="H841" s="163" t="n">
        <v>1</v>
      </c>
      <c r="I841" s="164" t="n"/>
      <c r="J841" s="164">
        <f>ROUND(I841*H841,2)</f>
        <v/>
      </c>
      <c r="K841" s="161" t="inlineStr"/>
      <c r="L841" s="48" t="n"/>
      <c r="M841" s="165" t="inlineStr"/>
      <c r="N841" s="166" t="inlineStr">
        <is>
          <t>snížená</t>
        </is>
      </c>
      <c r="O841" s="167" t="n">
        <v>0</v>
      </c>
      <c r="P841" s="167">
        <f>O841*H841</f>
        <v/>
      </c>
      <c r="Q841" s="167" t="n">
        <v>0</v>
      </c>
      <c r="R841" s="167">
        <f>Q841*H841</f>
        <v/>
      </c>
      <c r="S841" s="167" t="n">
        <v>0</v>
      </c>
      <c r="T841" s="168">
        <f>S841*H841</f>
        <v/>
      </c>
      <c r="U841" s="174" t="n"/>
      <c r="V841" s="174" t="n"/>
      <c r="W841" s="174" t="n"/>
      <c r="X841" s="174" t="n"/>
      <c r="Y841" s="174" t="n"/>
      <c r="Z841" s="174" t="n"/>
      <c r="AA841" s="174" t="n"/>
      <c r="AB841" s="174" t="n"/>
      <c r="AC841" s="174" t="n"/>
      <c r="AD841" s="174" t="n"/>
      <c r="AE841" s="174" t="n"/>
      <c r="AR841" s="169" t="inlineStr">
        <is>
          <t>4</t>
        </is>
      </c>
      <c r="AT841" s="169" t="inlineStr">
        <is>
          <t>K</t>
        </is>
      </c>
      <c r="AU841" s="169" t="inlineStr">
        <is>
          <t>2</t>
        </is>
      </c>
      <c r="AY841" s="19" t="inlineStr">
        <is>
          <t>ROZPOCET</t>
        </is>
      </c>
      <c r="BE841" s="170">
        <f>IF(N841="základní",J841,0)</f>
        <v/>
      </c>
      <c r="BF841" s="170">
        <f>IF(N841="snížená",J841,0)</f>
        <v/>
      </c>
      <c r="BG841" s="170">
        <f>IF(N841="zákl. přenesená",J841,0)</f>
        <v/>
      </c>
      <c r="BH841" s="170">
        <f>IF(N841="sníž. přenesená",J841,0)</f>
        <v/>
      </c>
      <c r="BI841" s="170">
        <f>IF(N841="nulová",J841,0)</f>
        <v/>
      </c>
      <c r="BJ841" s="19" t="inlineStr">
        <is>
          <t>2</t>
        </is>
      </c>
      <c r="BK841" s="170">
        <f>ROUND(I841*H841,2)</f>
        <v/>
      </c>
      <c r="BL841" s="19" t="inlineStr">
        <is>
          <t>4</t>
        </is>
      </c>
      <c r="BM841" s="169" t="inlineStr">
        <is>
          <t>908086119</t>
        </is>
      </c>
    </row>
    <row r="842" customFormat="1" s="174">
      <c r="A842" s="174" t="n"/>
      <c r="B842" s="48" t="n"/>
      <c r="C842" s="174" t="n"/>
      <c r="D842" s="171" t="inlineStr">
        <is>
          <t>PP</t>
        </is>
      </c>
      <c r="E842" s="174" t="n"/>
      <c r="F842" s="172" t="inlineStr">
        <is>
          <t xml:space="preserve">kanalizace dešťová - Zemní práce </t>
        </is>
      </c>
      <c r="G842" s="174" t="n"/>
      <c r="H842" s="174" t="n"/>
      <c r="I842" s="174" t="n"/>
      <c r="J842" s="174" t="n"/>
      <c r="K842" s="174" t="n"/>
      <c r="L842" s="48" t="n"/>
      <c r="M842" s="173" t="n"/>
      <c r="N842" s="174" t="n"/>
      <c r="O842" s="174" t="n"/>
      <c r="P842" s="174" t="n"/>
      <c r="Q842" s="174" t="n"/>
      <c r="R842" s="174" t="n"/>
      <c r="S842" s="174" t="n"/>
      <c r="T842" s="71" t="n"/>
      <c r="U842" s="174" t="n"/>
      <c r="V842" s="174" t="n"/>
      <c r="W842" s="174" t="n"/>
      <c r="X842" s="174" t="n"/>
      <c r="Y842" s="174" t="n"/>
      <c r="Z842" s="174" t="n"/>
      <c r="AA842" s="174" t="n"/>
      <c r="AB842" s="174" t="n"/>
      <c r="AC842" s="174" t="n"/>
      <c r="AD842" s="174" t="n"/>
      <c r="AE842" s="174" t="n"/>
      <c r="AT842" s="19" t="inlineStr">
        <is>
          <t>PP</t>
        </is>
      </c>
      <c r="AU842" s="19" t="inlineStr">
        <is>
          <t>2</t>
        </is>
      </c>
    </row>
    <row r="843" ht="24.15" customFormat="1" customHeight="1" s="174">
      <c r="A843" s="174" t="n"/>
      <c r="B843" s="158" t="n"/>
      <c r="C843" s="159" t="inlineStr">
        <is>
          <t>73</t>
        </is>
      </c>
      <c r="D843" s="159" t="inlineStr">
        <is>
          <t>K</t>
        </is>
      </c>
      <c r="E843" s="160" t="inlineStr">
        <is>
          <t>8 - 4</t>
        </is>
      </c>
      <c r="F843" s="161" t="inlineStr">
        <is>
          <t>kanalizace dešťová - Akumulační nádrž 20 m³ a čerpadlo a využití rozvodu závlahy</t>
        </is>
      </c>
      <c r="G843" s="162" t="inlineStr">
        <is>
          <t>Kč</t>
        </is>
      </c>
      <c r="H843" s="163" t="n">
        <v>1</v>
      </c>
      <c r="I843" s="164" t="n"/>
      <c r="J843" s="164">
        <f>ROUND(I843*H843,2)</f>
        <v/>
      </c>
      <c r="K843" s="161" t="inlineStr"/>
      <c r="L843" s="48" t="n"/>
      <c r="M843" s="165" t="inlineStr"/>
      <c r="N843" s="166" t="inlineStr">
        <is>
          <t>snížená</t>
        </is>
      </c>
      <c r="O843" s="167" t="n">
        <v>0</v>
      </c>
      <c r="P843" s="167">
        <f>O843*H843</f>
        <v/>
      </c>
      <c r="Q843" s="167" t="n">
        <v>0</v>
      </c>
      <c r="R843" s="167">
        <f>Q843*H843</f>
        <v/>
      </c>
      <c r="S843" s="167" t="n">
        <v>0</v>
      </c>
      <c r="T843" s="168">
        <f>S843*H843</f>
        <v/>
      </c>
      <c r="U843" s="174" t="n"/>
      <c r="V843" s="174" t="n"/>
      <c r="W843" s="174" t="n"/>
      <c r="X843" s="174" t="n"/>
      <c r="Y843" s="174" t="n"/>
      <c r="Z843" s="174" t="n"/>
      <c r="AA843" s="174" t="n"/>
      <c r="AB843" s="174" t="n"/>
      <c r="AC843" s="174" t="n"/>
      <c r="AD843" s="174" t="n"/>
      <c r="AE843" s="174" t="n"/>
      <c r="AR843" s="169" t="inlineStr">
        <is>
          <t>4</t>
        </is>
      </c>
      <c r="AT843" s="169" t="inlineStr">
        <is>
          <t>K</t>
        </is>
      </c>
      <c r="AU843" s="169" t="inlineStr">
        <is>
          <t>2</t>
        </is>
      </c>
      <c r="AY843" s="19" t="inlineStr">
        <is>
          <t>ROZPOCET</t>
        </is>
      </c>
      <c r="BE843" s="170">
        <f>IF(N843="základní",J843,0)</f>
        <v/>
      </c>
      <c r="BF843" s="170">
        <f>IF(N843="snížená",J843,0)</f>
        <v/>
      </c>
      <c r="BG843" s="170">
        <f>IF(N843="zákl. přenesená",J843,0)</f>
        <v/>
      </c>
      <c r="BH843" s="170">
        <f>IF(N843="sníž. přenesená",J843,0)</f>
        <v/>
      </c>
      <c r="BI843" s="170">
        <f>IF(N843="nulová",J843,0)</f>
        <v/>
      </c>
      <c r="BJ843" s="19" t="inlineStr">
        <is>
          <t>2</t>
        </is>
      </c>
      <c r="BK843" s="170">
        <f>ROUND(I843*H843,2)</f>
        <v/>
      </c>
      <c r="BL843" s="19" t="inlineStr">
        <is>
          <t>4</t>
        </is>
      </c>
      <c r="BM843" s="169" t="inlineStr">
        <is>
          <t>129893748</t>
        </is>
      </c>
    </row>
    <row r="844" customFormat="1" s="174">
      <c r="A844" s="174" t="n"/>
      <c r="B844" s="48" t="n"/>
      <c r="C844" s="174" t="n"/>
      <c r="D844" s="171" t="inlineStr">
        <is>
          <t>PP</t>
        </is>
      </c>
      <c r="E844" s="174" t="n"/>
      <c r="F844" s="172" t="inlineStr">
        <is>
          <t>kanalizace dešťová - Akumulační nádrž 20 m³ a čerpadlo a využití rozvodu závlahy</t>
        </is>
      </c>
      <c r="G844" s="174" t="n"/>
      <c r="H844" s="174" t="n"/>
      <c r="I844" s="174" t="n"/>
      <c r="J844" s="174" t="n"/>
      <c r="K844" s="174" t="n"/>
      <c r="L844" s="48" t="n"/>
      <c r="M844" s="173" t="n"/>
      <c r="N844" s="174" t="n"/>
      <c r="O844" s="174" t="n"/>
      <c r="P844" s="174" t="n"/>
      <c r="Q844" s="174" t="n"/>
      <c r="R844" s="174" t="n"/>
      <c r="S844" s="174" t="n"/>
      <c r="T844" s="71" t="n"/>
      <c r="U844" s="174" t="n"/>
      <c r="V844" s="174" t="n"/>
      <c r="W844" s="174" t="n"/>
      <c r="X844" s="174" t="n"/>
      <c r="Y844" s="174" t="n"/>
      <c r="Z844" s="174" t="n"/>
      <c r="AA844" s="174" t="n"/>
      <c r="AB844" s="174" t="n"/>
      <c r="AC844" s="174" t="n"/>
      <c r="AD844" s="174" t="n"/>
      <c r="AE844" s="174" t="n"/>
      <c r="AT844" s="19" t="inlineStr">
        <is>
          <t>PP</t>
        </is>
      </c>
      <c r="AU844" s="19" t="inlineStr">
        <is>
          <t>2</t>
        </is>
      </c>
    </row>
    <row r="845" ht="16.5" customFormat="1" customHeight="1" s="174">
      <c r="A845" s="174" t="n"/>
      <c r="B845" s="158" t="n"/>
      <c r="C845" s="159" t="inlineStr">
        <is>
          <t>74</t>
        </is>
      </c>
      <c r="D845" s="159" t="inlineStr">
        <is>
          <t>K</t>
        </is>
      </c>
      <c r="E845" s="160" t="inlineStr">
        <is>
          <t>8 - 5</t>
        </is>
      </c>
      <c r="F845" s="161" t="inlineStr">
        <is>
          <t>kanalizace dešťová - zkoušky</t>
        </is>
      </c>
      <c r="G845" s="162" t="inlineStr">
        <is>
          <t>Kč</t>
        </is>
      </c>
      <c r="H845" s="163" t="n">
        <v>1</v>
      </c>
      <c r="I845" s="164" t="n"/>
      <c r="J845" s="164">
        <f>ROUND(I845*H845,2)</f>
        <v/>
      </c>
      <c r="K845" s="161" t="inlineStr"/>
      <c r="L845" s="48" t="n"/>
      <c r="M845" s="165" t="inlineStr"/>
      <c r="N845" s="166" t="inlineStr">
        <is>
          <t>snížená</t>
        </is>
      </c>
      <c r="O845" s="167" t="n">
        <v>0</v>
      </c>
      <c r="P845" s="167">
        <f>O845*H845</f>
        <v/>
      </c>
      <c r="Q845" s="167" t="n">
        <v>0</v>
      </c>
      <c r="R845" s="167">
        <f>Q845*H845</f>
        <v/>
      </c>
      <c r="S845" s="167" t="n">
        <v>0</v>
      </c>
      <c r="T845" s="168">
        <f>S845*H845</f>
        <v/>
      </c>
      <c r="U845" s="174" t="n"/>
      <c r="V845" s="174" t="n"/>
      <c r="W845" s="174" t="n"/>
      <c r="X845" s="174" t="n"/>
      <c r="Y845" s="174" t="n"/>
      <c r="Z845" s="174" t="n"/>
      <c r="AA845" s="174" t="n"/>
      <c r="AB845" s="174" t="n"/>
      <c r="AC845" s="174" t="n"/>
      <c r="AD845" s="174" t="n"/>
      <c r="AE845" s="174" t="n"/>
      <c r="AR845" s="169" t="inlineStr">
        <is>
          <t>4</t>
        </is>
      </c>
      <c r="AT845" s="169" t="inlineStr">
        <is>
          <t>K</t>
        </is>
      </c>
      <c r="AU845" s="169" t="inlineStr">
        <is>
          <t>2</t>
        </is>
      </c>
      <c r="AY845" s="19" t="inlineStr">
        <is>
          <t>ROZPOCET</t>
        </is>
      </c>
      <c r="BE845" s="170">
        <f>IF(N845="základní",J845,0)</f>
        <v/>
      </c>
      <c r="BF845" s="170">
        <f>IF(N845="snížená",J845,0)</f>
        <v/>
      </c>
      <c r="BG845" s="170">
        <f>IF(N845="zákl. přenesená",J845,0)</f>
        <v/>
      </c>
      <c r="BH845" s="170">
        <f>IF(N845="sníž. přenesená",J845,0)</f>
        <v/>
      </c>
      <c r="BI845" s="170">
        <f>IF(N845="nulová",J845,0)</f>
        <v/>
      </c>
      <c r="BJ845" s="19" t="inlineStr">
        <is>
          <t>2</t>
        </is>
      </c>
      <c r="BK845" s="170">
        <f>ROUND(I845*H845,2)</f>
        <v/>
      </c>
      <c r="BL845" s="19" t="inlineStr">
        <is>
          <t>4</t>
        </is>
      </c>
      <c r="BM845" s="169" t="inlineStr">
        <is>
          <t>786212726</t>
        </is>
      </c>
    </row>
    <row r="846" customFormat="1" s="174">
      <c r="A846" s="174" t="n"/>
      <c r="B846" s="48" t="n"/>
      <c r="C846" s="174" t="n"/>
      <c r="D846" s="171" t="inlineStr">
        <is>
          <t>PP</t>
        </is>
      </c>
      <c r="E846" s="174" t="n"/>
      <c r="F846" s="172" t="inlineStr">
        <is>
          <t>kanalizace dešťová - zkoušky</t>
        </is>
      </c>
      <c r="G846" s="174" t="n"/>
      <c r="H846" s="174" t="n"/>
      <c r="I846" s="174" t="n"/>
      <c r="J846" s="174" t="n"/>
      <c r="K846" s="174" t="n"/>
      <c r="L846" s="48" t="n"/>
      <c r="M846" s="173" t="n"/>
      <c r="N846" s="174" t="n"/>
      <c r="O846" s="174" t="n"/>
      <c r="P846" s="174" t="n"/>
      <c r="Q846" s="174" t="n"/>
      <c r="R846" s="174" t="n"/>
      <c r="S846" s="174" t="n"/>
      <c r="T846" s="71" t="n"/>
      <c r="U846" s="174" t="n"/>
      <c r="V846" s="174" t="n"/>
      <c r="W846" s="174" t="n"/>
      <c r="X846" s="174" t="n"/>
      <c r="Y846" s="174" t="n"/>
      <c r="Z846" s="174" t="n"/>
      <c r="AA846" s="174" t="n"/>
      <c r="AB846" s="174" t="n"/>
      <c r="AC846" s="174" t="n"/>
      <c r="AD846" s="174" t="n"/>
      <c r="AE846" s="174" t="n"/>
      <c r="AT846" s="19" t="inlineStr">
        <is>
          <t>PP</t>
        </is>
      </c>
      <c r="AU846" s="19" t="inlineStr">
        <is>
          <t>2</t>
        </is>
      </c>
    </row>
    <row r="847" ht="24.15" customFormat="1" customHeight="1" s="174">
      <c r="A847" s="174" t="n"/>
      <c r="B847" s="158" t="n"/>
      <c r="C847" s="159" t="inlineStr">
        <is>
          <t>75</t>
        </is>
      </c>
      <c r="D847" s="159" t="inlineStr">
        <is>
          <t>K</t>
        </is>
      </c>
      <c r="E847" s="160" t="inlineStr">
        <is>
          <t>8 - 6</t>
        </is>
      </c>
      <c r="F847" s="161" t="inlineStr">
        <is>
          <t>kanalizace splašková - Zápachové uzávěrky a napojení zařizovacích předmětů</t>
        </is>
      </c>
      <c r="G847" s="162" t="inlineStr">
        <is>
          <t>Kč</t>
        </is>
      </c>
      <c r="H847" s="163" t="n">
        <v>1</v>
      </c>
      <c r="I847" s="164" t="n"/>
      <c r="J847" s="164">
        <f>ROUND(I847*H847,2)</f>
        <v/>
      </c>
      <c r="K847" s="161" t="inlineStr"/>
      <c r="L847" s="48" t="n"/>
      <c r="M847" s="165" t="inlineStr"/>
      <c r="N847" s="166" t="inlineStr">
        <is>
          <t>snížená</t>
        </is>
      </c>
      <c r="O847" s="167" t="n">
        <v>0</v>
      </c>
      <c r="P847" s="167">
        <f>O847*H847</f>
        <v/>
      </c>
      <c r="Q847" s="167" t="n">
        <v>0</v>
      </c>
      <c r="R847" s="167">
        <f>Q847*H847</f>
        <v/>
      </c>
      <c r="S847" s="167" t="n">
        <v>0</v>
      </c>
      <c r="T847" s="168">
        <f>S847*H847</f>
        <v/>
      </c>
      <c r="U847" s="174" t="n"/>
      <c r="V847" s="174" t="n"/>
      <c r="W847" s="174" t="n"/>
      <c r="X847" s="174" t="n"/>
      <c r="Y847" s="174" t="n"/>
      <c r="Z847" s="174" t="n"/>
      <c r="AA847" s="174" t="n"/>
      <c r="AB847" s="174" t="n"/>
      <c r="AC847" s="174" t="n"/>
      <c r="AD847" s="174" t="n"/>
      <c r="AE847" s="174" t="n"/>
      <c r="AR847" s="169" t="inlineStr">
        <is>
          <t>4</t>
        </is>
      </c>
      <c r="AT847" s="169" t="inlineStr">
        <is>
          <t>K</t>
        </is>
      </c>
      <c r="AU847" s="169" t="inlineStr">
        <is>
          <t>2</t>
        </is>
      </c>
      <c r="AY847" s="19" t="inlineStr">
        <is>
          <t>ROZPOCET</t>
        </is>
      </c>
      <c r="BE847" s="170">
        <f>IF(N847="základní",J847,0)</f>
        <v/>
      </c>
      <c r="BF847" s="170">
        <f>IF(N847="snížená",J847,0)</f>
        <v/>
      </c>
      <c r="BG847" s="170">
        <f>IF(N847="zákl. přenesená",J847,0)</f>
        <v/>
      </c>
      <c r="BH847" s="170">
        <f>IF(N847="sníž. přenesená",J847,0)</f>
        <v/>
      </c>
      <c r="BI847" s="170">
        <f>IF(N847="nulová",J847,0)</f>
        <v/>
      </c>
      <c r="BJ847" s="19" t="inlineStr">
        <is>
          <t>2</t>
        </is>
      </c>
      <c r="BK847" s="170">
        <f>ROUND(I847*H847,2)</f>
        <v/>
      </c>
      <c r="BL847" s="19" t="inlineStr">
        <is>
          <t>4</t>
        </is>
      </c>
      <c r="BM847" s="169" t="inlineStr">
        <is>
          <t>-700824806</t>
        </is>
      </c>
    </row>
    <row r="848" customFormat="1" s="174">
      <c r="A848" s="174" t="n"/>
      <c r="B848" s="48" t="n"/>
      <c r="C848" s="174" t="n"/>
      <c r="D848" s="171" t="inlineStr">
        <is>
          <t>PP</t>
        </is>
      </c>
      <c r="E848" s="174" t="n"/>
      <c r="F848" s="172" t="inlineStr">
        <is>
          <t>kanalizace splašková - Zápachové uzávěrky a napojení zařizovacích předmětů</t>
        </is>
      </c>
      <c r="G848" s="174" t="n"/>
      <c r="H848" s="174" t="n"/>
      <c r="I848" s="174" t="n"/>
      <c r="J848" s="174" t="n"/>
      <c r="K848" s="174" t="n"/>
      <c r="L848" s="48" t="n"/>
      <c r="M848" s="173" t="n"/>
      <c r="N848" s="174" t="n"/>
      <c r="O848" s="174" t="n"/>
      <c r="P848" s="174" t="n"/>
      <c r="Q848" s="174" t="n"/>
      <c r="R848" s="174" t="n"/>
      <c r="S848" s="174" t="n"/>
      <c r="T848" s="71" t="n"/>
      <c r="U848" s="174" t="n"/>
      <c r="V848" s="174" t="n"/>
      <c r="W848" s="174" t="n"/>
      <c r="X848" s="174" t="n"/>
      <c r="Y848" s="174" t="n"/>
      <c r="Z848" s="174" t="n"/>
      <c r="AA848" s="174" t="n"/>
      <c r="AB848" s="174" t="n"/>
      <c r="AC848" s="174" t="n"/>
      <c r="AD848" s="174" t="n"/>
      <c r="AE848" s="174" t="n"/>
      <c r="AT848" s="19" t="inlineStr">
        <is>
          <t>PP</t>
        </is>
      </c>
      <c r="AU848" s="19" t="inlineStr">
        <is>
          <t>2</t>
        </is>
      </c>
    </row>
    <row r="849" ht="16.5" customFormat="1" customHeight="1" s="174">
      <c r="A849" s="174" t="n"/>
      <c r="B849" s="158" t="n"/>
      <c r="C849" s="159" t="inlineStr">
        <is>
          <t>76</t>
        </is>
      </c>
      <c r="D849" s="159" t="inlineStr">
        <is>
          <t>K</t>
        </is>
      </c>
      <c r="E849" s="160" t="inlineStr">
        <is>
          <t>8 - 7</t>
        </is>
      </c>
      <c r="F849" s="161" t="inlineStr">
        <is>
          <t>kanalizace splašková - Vnitřní potrubí a tvarovky</t>
        </is>
      </c>
      <c r="G849" s="162" t="inlineStr">
        <is>
          <t>Kč</t>
        </is>
      </c>
      <c r="H849" s="163" t="n">
        <v>1</v>
      </c>
      <c r="I849" s="164" t="n"/>
      <c r="J849" s="164">
        <f>ROUND(I849*H849,2)</f>
        <v/>
      </c>
      <c r="K849" s="161" t="inlineStr"/>
      <c r="L849" s="48" t="n"/>
      <c r="M849" s="165" t="inlineStr"/>
      <c r="N849" s="166" t="inlineStr">
        <is>
          <t>snížená</t>
        </is>
      </c>
      <c r="O849" s="167" t="n">
        <v>0</v>
      </c>
      <c r="P849" s="167">
        <f>O849*H849</f>
        <v/>
      </c>
      <c r="Q849" s="167" t="n">
        <v>0</v>
      </c>
      <c r="R849" s="167">
        <f>Q849*H849</f>
        <v/>
      </c>
      <c r="S849" s="167" t="n">
        <v>0</v>
      </c>
      <c r="T849" s="168">
        <f>S849*H849</f>
        <v/>
      </c>
      <c r="U849" s="174" t="n"/>
      <c r="V849" s="174" t="n"/>
      <c r="W849" s="174" t="n"/>
      <c r="X849" s="174" t="n"/>
      <c r="Y849" s="174" t="n"/>
      <c r="Z849" s="174" t="n"/>
      <c r="AA849" s="174" t="n"/>
      <c r="AB849" s="174" t="n"/>
      <c r="AC849" s="174" t="n"/>
      <c r="AD849" s="174" t="n"/>
      <c r="AE849" s="174" t="n"/>
      <c r="AR849" s="169" t="inlineStr">
        <is>
          <t>4</t>
        </is>
      </c>
      <c r="AT849" s="169" t="inlineStr">
        <is>
          <t>K</t>
        </is>
      </c>
      <c r="AU849" s="169" t="inlineStr">
        <is>
          <t>2</t>
        </is>
      </c>
      <c r="AY849" s="19" t="inlineStr">
        <is>
          <t>ROZPOCET</t>
        </is>
      </c>
      <c r="BE849" s="170">
        <f>IF(N849="základní",J849,0)</f>
        <v/>
      </c>
      <c r="BF849" s="170">
        <f>IF(N849="snížená",J849,0)</f>
        <v/>
      </c>
      <c r="BG849" s="170">
        <f>IF(N849="zákl. přenesená",J849,0)</f>
        <v/>
      </c>
      <c r="BH849" s="170">
        <f>IF(N849="sníž. přenesená",J849,0)</f>
        <v/>
      </c>
      <c r="BI849" s="170">
        <f>IF(N849="nulová",J849,0)</f>
        <v/>
      </c>
      <c r="BJ849" s="19" t="inlineStr">
        <is>
          <t>2</t>
        </is>
      </c>
      <c r="BK849" s="170">
        <f>ROUND(I849*H849,2)</f>
        <v/>
      </c>
      <c r="BL849" s="19" t="inlineStr">
        <is>
          <t>4</t>
        </is>
      </c>
      <c r="BM849" s="169" t="inlineStr">
        <is>
          <t>-1305993746</t>
        </is>
      </c>
    </row>
    <row r="850" customFormat="1" s="174">
      <c r="A850" s="174" t="n"/>
      <c r="B850" s="48" t="n"/>
      <c r="C850" s="174" t="n"/>
      <c r="D850" s="171" t="inlineStr">
        <is>
          <t>PP</t>
        </is>
      </c>
      <c r="E850" s="174" t="n"/>
      <c r="F850" s="172" t="inlineStr">
        <is>
          <t>kanalizace splašková - Vnitřní potrubí a tvarovky</t>
        </is>
      </c>
      <c r="G850" s="174" t="n"/>
      <c r="H850" s="174" t="n"/>
      <c r="I850" s="174" t="n"/>
      <c r="J850" s="174" t="n"/>
      <c r="K850" s="174" t="n"/>
      <c r="L850" s="48" t="n"/>
      <c r="M850" s="173" t="n"/>
      <c r="N850" s="174" t="n"/>
      <c r="O850" s="174" t="n"/>
      <c r="P850" s="174" t="n"/>
      <c r="Q850" s="174" t="n"/>
      <c r="R850" s="174" t="n"/>
      <c r="S850" s="174" t="n"/>
      <c r="T850" s="71" t="n"/>
      <c r="U850" s="174" t="n"/>
      <c r="V850" s="174" t="n"/>
      <c r="W850" s="174" t="n"/>
      <c r="X850" s="174" t="n"/>
      <c r="Y850" s="174" t="n"/>
      <c r="Z850" s="174" t="n"/>
      <c r="AA850" s="174" t="n"/>
      <c r="AB850" s="174" t="n"/>
      <c r="AC850" s="174" t="n"/>
      <c r="AD850" s="174" t="n"/>
      <c r="AE850" s="174" t="n"/>
      <c r="AT850" s="19" t="inlineStr">
        <is>
          <t>PP</t>
        </is>
      </c>
      <c r="AU850" s="19" t="inlineStr">
        <is>
          <t>2</t>
        </is>
      </c>
    </row>
    <row r="851" ht="16.5" customFormat="1" customHeight="1" s="174">
      <c r="A851" s="174" t="n"/>
      <c r="B851" s="158" t="n"/>
      <c r="C851" s="159" t="inlineStr">
        <is>
          <t>77</t>
        </is>
      </c>
      <c r="D851" s="159" t="inlineStr">
        <is>
          <t>K</t>
        </is>
      </c>
      <c r="E851" s="160" t="inlineStr">
        <is>
          <t>8 - 8</t>
        </is>
      </c>
      <c r="F851" s="161" t="inlineStr">
        <is>
          <t>kanalizace splašková - Montáž</t>
        </is>
      </c>
      <c r="G851" s="162" t="inlineStr">
        <is>
          <t>Kč</t>
        </is>
      </c>
      <c r="H851" s="163" t="n">
        <v>1</v>
      </c>
      <c r="I851" s="164" t="n"/>
      <c r="J851" s="164">
        <f>ROUND(I851*H851,2)</f>
        <v/>
      </c>
      <c r="K851" s="161" t="inlineStr"/>
      <c r="L851" s="48" t="n"/>
      <c r="M851" s="165" t="inlineStr"/>
      <c r="N851" s="166" t="inlineStr">
        <is>
          <t>snížená</t>
        </is>
      </c>
      <c r="O851" s="167" t="n">
        <v>0</v>
      </c>
      <c r="P851" s="167">
        <f>O851*H851</f>
        <v/>
      </c>
      <c r="Q851" s="167" t="n">
        <v>0</v>
      </c>
      <c r="R851" s="167">
        <f>Q851*H851</f>
        <v/>
      </c>
      <c r="S851" s="167" t="n">
        <v>0</v>
      </c>
      <c r="T851" s="168">
        <f>S851*H851</f>
        <v/>
      </c>
      <c r="U851" s="174" t="n"/>
      <c r="V851" s="174" t="n"/>
      <c r="W851" s="174" t="n"/>
      <c r="X851" s="174" t="n"/>
      <c r="Y851" s="174" t="n"/>
      <c r="Z851" s="174" t="n"/>
      <c r="AA851" s="174" t="n"/>
      <c r="AB851" s="174" t="n"/>
      <c r="AC851" s="174" t="n"/>
      <c r="AD851" s="174" t="n"/>
      <c r="AE851" s="174" t="n"/>
      <c r="AR851" s="169" t="inlineStr">
        <is>
          <t>4</t>
        </is>
      </c>
      <c r="AT851" s="169" t="inlineStr">
        <is>
          <t>K</t>
        </is>
      </c>
      <c r="AU851" s="169" t="inlineStr">
        <is>
          <t>2</t>
        </is>
      </c>
      <c r="AY851" s="19" t="inlineStr">
        <is>
          <t>ROZPOCET</t>
        </is>
      </c>
      <c r="BE851" s="170">
        <f>IF(N851="základní",J851,0)</f>
        <v/>
      </c>
      <c r="BF851" s="170">
        <f>IF(N851="snížená",J851,0)</f>
        <v/>
      </c>
      <c r="BG851" s="170">
        <f>IF(N851="zákl. přenesená",J851,0)</f>
        <v/>
      </c>
      <c r="BH851" s="170">
        <f>IF(N851="sníž. přenesená",J851,0)</f>
        <v/>
      </c>
      <c r="BI851" s="170">
        <f>IF(N851="nulová",J851,0)</f>
        <v/>
      </c>
      <c r="BJ851" s="19" t="inlineStr">
        <is>
          <t>2</t>
        </is>
      </c>
      <c r="BK851" s="170">
        <f>ROUND(I851*H851,2)</f>
        <v/>
      </c>
      <c r="BL851" s="19" t="inlineStr">
        <is>
          <t>4</t>
        </is>
      </c>
      <c r="BM851" s="169" t="inlineStr">
        <is>
          <t>-624365220</t>
        </is>
      </c>
    </row>
    <row r="852" customFormat="1" s="174">
      <c r="A852" s="174" t="n"/>
      <c r="B852" s="48" t="n"/>
      <c r="C852" s="174" t="n"/>
      <c r="D852" s="171" t="inlineStr">
        <is>
          <t>PP</t>
        </is>
      </c>
      <c r="E852" s="174" t="n"/>
      <c r="F852" s="172" t="inlineStr">
        <is>
          <t>kanalizace splašková - Montáž</t>
        </is>
      </c>
      <c r="G852" s="174" t="n"/>
      <c r="H852" s="174" t="n"/>
      <c r="I852" s="174" t="n"/>
      <c r="J852" s="174" t="n"/>
      <c r="K852" s="174" t="n"/>
      <c r="L852" s="48" t="n"/>
      <c r="M852" s="173" t="n"/>
      <c r="N852" s="174" t="n"/>
      <c r="O852" s="174" t="n"/>
      <c r="P852" s="174" t="n"/>
      <c r="Q852" s="174" t="n"/>
      <c r="R852" s="174" t="n"/>
      <c r="S852" s="174" t="n"/>
      <c r="T852" s="71" t="n"/>
      <c r="U852" s="174" t="n"/>
      <c r="V852" s="174" t="n"/>
      <c r="W852" s="174" t="n"/>
      <c r="X852" s="174" t="n"/>
      <c r="Y852" s="174" t="n"/>
      <c r="Z852" s="174" t="n"/>
      <c r="AA852" s="174" t="n"/>
      <c r="AB852" s="174" t="n"/>
      <c r="AC852" s="174" t="n"/>
      <c r="AD852" s="174" t="n"/>
      <c r="AE852" s="174" t="n"/>
      <c r="AT852" s="19" t="inlineStr">
        <is>
          <t>PP</t>
        </is>
      </c>
      <c r="AU852" s="19" t="inlineStr">
        <is>
          <t>2</t>
        </is>
      </c>
    </row>
    <row r="853" ht="24.15" customFormat="1" customHeight="1" s="174">
      <c r="A853" s="174" t="n"/>
      <c r="B853" s="158" t="n"/>
      <c r="C853" s="159" t="inlineStr">
        <is>
          <t>78</t>
        </is>
      </c>
      <c r="D853" s="159" t="inlineStr">
        <is>
          <t>K</t>
        </is>
      </c>
      <c r="E853" s="160" t="inlineStr">
        <is>
          <t>8 - 9</t>
        </is>
      </c>
      <c r="F853" s="161" t="inlineStr">
        <is>
          <t>kanalizace splašková - Venkovní kanalizace a napojení do stávající jímky</t>
        </is>
      </c>
      <c r="G853" s="162" t="inlineStr">
        <is>
          <t>Kč</t>
        </is>
      </c>
      <c r="H853" s="163" t="n">
        <v>1</v>
      </c>
      <c r="I853" s="164" t="n"/>
      <c r="J853" s="164">
        <f>ROUND(I853*H853,2)</f>
        <v/>
      </c>
      <c r="K853" s="161" t="inlineStr"/>
      <c r="L853" s="48" t="n"/>
      <c r="M853" s="165" t="inlineStr"/>
      <c r="N853" s="166" t="inlineStr">
        <is>
          <t>snížená</t>
        </is>
      </c>
      <c r="O853" s="167" t="n">
        <v>0</v>
      </c>
      <c r="P853" s="167">
        <f>O853*H853</f>
        <v/>
      </c>
      <c r="Q853" s="167" t="n">
        <v>0</v>
      </c>
      <c r="R853" s="167">
        <f>Q853*H853</f>
        <v/>
      </c>
      <c r="S853" s="167" t="n">
        <v>0</v>
      </c>
      <c r="T853" s="168">
        <f>S853*H853</f>
        <v/>
      </c>
      <c r="U853" s="174" t="n"/>
      <c r="V853" s="174" t="n"/>
      <c r="W853" s="174" t="n"/>
      <c r="X853" s="174" t="n"/>
      <c r="Y853" s="174" t="n"/>
      <c r="Z853" s="174" t="n"/>
      <c r="AA853" s="174" t="n"/>
      <c r="AB853" s="174" t="n"/>
      <c r="AC853" s="174" t="n"/>
      <c r="AD853" s="174" t="n"/>
      <c r="AE853" s="174" t="n"/>
      <c r="AR853" s="169" t="inlineStr">
        <is>
          <t>4</t>
        </is>
      </c>
      <c r="AT853" s="169" t="inlineStr">
        <is>
          <t>K</t>
        </is>
      </c>
      <c r="AU853" s="169" t="inlineStr">
        <is>
          <t>2</t>
        </is>
      </c>
      <c r="AY853" s="19" t="inlineStr">
        <is>
          <t>ROZPOCET</t>
        </is>
      </c>
      <c r="BE853" s="170">
        <f>IF(N853="základní",J853,0)</f>
        <v/>
      </c>
      <c r="BF853" s="170">
        <f>IF(N853="snížená",J853,0)</f>
        <v/>
      </c>
      <c r="BG853" s="170">
        <f>IF(N853="zákl. přenesená",J853,0)</f>
        <v/>
      </c>
      <c r="BH853" s="170">
        <f>IF(N853="sníž. přenesená",J853,0)</f>
        <v/>
      </c>
      <c r="BI853" s="170">
        <f>IF(N853="nulová",J853,0)</f>
        <v/>
      </c>
      <c r="BJ853" s="19" t="inlineStr">
        <is>
          <t>2</t>
        </is>
      </c>
      <c r="BK853" s="170">
        <f>ROUND(I853*H853,2)</f>
        <v/>
      </c>
      <c r="BL853" s="19" t="inlineStr">
        <is>
          <t>4</t>
        </is>
      </c>
      <c r="BM853" s="169" t="inlineStr">
        <is>
          <t>-2146187247</t>
        </is>
      </c>
    </row>
    <row r="854" customFormat="1" s="174">
      <c r="A854" s="174" t="n"/>
      <c r="B854" s="48" t="n"/>
      <c r="C854" s="174" t="n"/>
      <c r="D854" s="171" t="inlineStr">
        <is>
          <t>PP</t>
        </is>
      </c>
      <c r="E854" s="174" t="n"/>
      <c r="F854" s="172" t="inlineStr">
        <is>
          <t>kanalizace splašková - Venkovní kanalizace a napojení do stávající jímky</t>
        </is>
      </c>
      <c r="G854" s="174" t="n"/>
      <c r="H854" s="174" t="n"/>
      <c r="I854" s="174" t="n"/>
      <c r="J854" s="174" t="n"/>
      <c r="K854" s="174" t="n"/>
      <c r="L854" s="48" t="n"/>
      <c r="M854" s="173" t="n"/>
      <c r="N854" s="174" t="n"/>
      <c r="O854" s="174" t="n"/>
      <c r="P854" s="174" t="n"/>
      <c r="Q854" s="174" t="n"/>
      <c r="R854" s="174" t="n"/>
      <c r="S854" s="174" t="n"/>
      <c r="T854" s="71" t="n"/>
      <c r="U854" s="174" t="n"/>
      <c r="V854" s="174" t="n"/>
      <c r="W854" s="174" t="n"/>
      <c r="X854" s="174" t="n"/>
      <c r="Y854" s="174" t="n"/>
      <c r="Z854" s="174" t="n"/>
      <c r="AA854" s="174" t="n"/>
      <c r="AB854" s="174" t="n"/>
      <c r="AC854" s="174" t="n"/>
      <c r="AD854" s="174" t="n"/>
      <c r="AE854" s="174" t="n"/>
      <c r="AT854" s="19" t="inlineStr">
        <is>
          <t>PP</t>
        </is>
      </c>
      <c r="AU854" s="19" t="inlineStr">
        <is>
          <t>2</t>
        </is>
      </c>
    </row>
    <row r="855" ht="24.15" customFormat="1" customHeight="1" s="174">
      <c r="A855" s="174" t="n"/>
      <c r="B855" s="158" t="n"/>
      <c r="C855" s="159" t="inlineStr">
        <is>
          <t>79</t>
        </is>
      </c>
      <c r="D855" s="159" t="inlineStr">
        <is>
          <t>K</t>
        </is>
      </c>
      <c r="E855" s="160" t="inlineStr">
        <is>
          <t>8 - 10</t>
        </is>
      </c>
      <c r="F855" s="161" t="inlineStr">
        <is>
          <t>kanalizace splašková - Sanace stávající jímky na splaškové vody 50 m³</t>
        </is>
      </c>
      <c r="G855" s="162" t="inlineStr">
        <is>
          <t>Kč</t>
        </is>
      </c>
      <c r="H855" s="163" t="n">
        <v>1</v>
      </c>
      <c r="I855" s="164" t="n"/>
      <c r="J855" s="164">
        <f>ROUND(I855*H855,2)</f>
        <v/>
      </c>
      <c r="K855" s="161" t="inlineStr"/>
      <c r="L855" s="48" t="n"/>
      <c r="M855" s="165" t="inlineStr"/>
      <c r="N855" s="166" t="inlineStr">
        <is>
          <t>snížená</t>
        </is>
      </c>
      <c r="O855" s="167" t="n">
        <v>0</v>
      </c>
      <c r="P855" s="167">
        <f>O855*H855</f>
        <v/>
      </c>
      <c r="Q855" s="167" t="n">
        <v>0</v>
      </c>
      <c r="R855" s="167">
        <f>Q855*H855</f>
        <v/>
      </c>
      <c r="S855" s="167" t="n">
        <v>0</v>
      </c>
      <c r="T855" s="168">
        <f>S855*H855</f>
        <v/>
      </c>
      <c r="U855" s="174" t="n"/>
      <c r="V855" s="174" t="n"/>
      <c r="W855" s="174" t="n"/>
      <c r="X855" s="174" t="n"/>
      <c r="Y855" s="174" t="n"/>
      <c r="Z855" s="174" t="n"/>
      <c r="AA855" s="174" t="n"/>
      <c r="AB855" s="174" t="n"/>
      <c r="AC855" s="174" t="n"/>
      <c r="AD855" s="174" t="n"/>
      <c r="AE855" s="174" t="n"/>
      <c r="AR855" s="169" t="inlineStr">
        <is>
          <t>4</t>
        </is>
      </c>
      <c r="AT855" s="169" t="inlineStr">
        <is>
          <t>K</t>
        </is>
      </c>
      <c r="AU855" s="169" t="inlineStr">
        <is>
          <t>2</t>
        </is>
      </c>
      <c r="AY855" s="19" t="inlineStr">
        <is>
          <t>ROZPOCET</t>
        </is>
      </c>
      <c r="BE855" s="170">
        <f>IF(N855="základní",J855,0)</f>
        <v/>
      </c>
      <c r="BF855" s="170">
        <f>IF(N855="snížená",J855,0)</f>
        <v/>
      </c>
      <c r="BG855" s="170">
        <f>IF(N855="zákl. přenesená",J855,0)</f>
        <v/>
      </c>
      <c r="BH855" s="170">
        <f>IF(N855="sníž. přenesená",J855,0)</f>
        <v/>
      </c>
      <c r="BI855" s="170">
        <f>IF(N855="nulová",J855,0)</f>
        <v/>
      </c>
      <c r="BJ855" s="19" t="inlineStr">
        <is>
          <t>2</t>
        </is>
      </c>
      <c r="BK855" s="170">
        <f>ROUND(I855*H855,2)</f>
        <v/>
      </c>
      <c r="BL855" s="19" t="inlineStr">
        <is>
          <t>4</t>
        </is>
      </c>
      <c r="BM855" s="169" t="inlineStr">
        <is>
          <t>1500731394</t>
        </is>
      </c>
    </row>
    <row r="856" customFormat="1" s="174">
      <c r="A856" s="174" t="n"/>
      <c r="B856" s="48" t="n"/>
      <c r="C856" s="174" t="n"/>
      <c r="D856" s="171" t="inlineStr">
        <is>
          <t>PP</t>
        </is>
      </c>
      <c r="E856" s="174" t="n"/>
      <c r="F856" s="172" t="inlineStr">
        <is>
          <t>kanalizace splašková - Sanace stávající jímky na splaškové vody 50 m³</t>
        </is>
      </c>
      <c r="G856" s="174" t="n"/>
      <c r="H856" s="174" t="n"/>
      <c r="I856" s="174" t="n"/>
      <c r="J856" s="174" t="n"/>
      <c r="K856" s="174" t="n"/>
      <c r="L856" s="48" t="n"/>
      <c r="M856" s="173" t="n"/>
      <c r="N856" s="174" t="n"/>
      <c r="O856" s="174" t="n"/>
      <c r="P856" s="174" t="n"/>
      <c r="Q856" s="174" t="n"/>
      <c r="R856" s="174" t="n"/>
      <c r="S856" s="174" t="n"/>
      <c r="T856" s="71" t="n"/>
      <c r="U856" s="174" t="n"/>
      <c r="V856" s="174" t="n"/>
      <c r="W856" s="174" t="n"/>
      <c r="X856" s="174" t="n"/>
      <c r="Y856" s="174" t="n"/>
      <c r="Z856" s="174" t="n"/>
      <c r="AA856" s="174" t="n"/>
      <c r="AB856" s="174" t="n"/>
      <c r="AC856" s="174" t="n"/>
      <c r="AD856" s="174" t="n"/>
      <c r="AE856" s="174" t="n"/>
      <c r="AT856" s="19" t="inlineStr">
        <is>
          <t>PP</t>
        </is>
      </c>
      <c r="AU856" s="19" t="inlineStr">
        <is>
          <t>2</t>
        </is>
      </c>
    </row>
    <row r="857" ht="16.5" customFormat="1" customHeight="1" s="174">
      <c r="A857" s="174" t="n"/>
      <c r="B857" s="158" t="n"/>
      <c r="C857" s="159" t="inlineStr">
        <is>
          <t>80</t>
        </is>
      </c>
      <c r="D857" s="159" t="inlineStr">
        <is>
          <t>K</t>
        </is>
      </c>
      <c r="E857" s="160" t="inlineStr">
        <is>
          <t>8 - 11</t>
        </is>
      </c>
      <c r="F857" s="161" t="inlineStr">
        <is>
          <t>kanalizace splašková - zkoušky</t>
        </is>
      </c>
      <c r="G857" s="162" t="inlineStr">
        <is>
          <t>Kč</t>
        </is>
      </c>
      <c r="H857" s="163" t="n">
        <v>1</v>
      </c>
      <c r="I857" s="164" t="n"/>
      <c r="J857" s="164">
        <f>ROUND(I857*H857,2)</f>
        <v/>
      </c>
      <c r="K857" s="161" t="inlineStr"/>
      <c r="L857" s="48" t="n"/>
      <c r="M857" s="165" t="inlineStr"/>
      <c r="N857" s="166" t="inlineStr">
        <is>
          <t>snížená</t>
        </is>
      </c>
      <c r="O857" s="167" t="n">
        <v>0</v>
      </c>
      <c r="P857" s="167">
        <f>O857*H857</f>
        <v/>
      </c>
      <c r="Q857" s="167" t="n">
        <v>0</v>
      </c>
      <c r="R857" s="167">
        <f>Q857*H857</f>
        <v/>
      </c>
      <c r="S857" s="167" t="n">
        <v>0</v>
      </c>
      <c r="T857" s="168">
        <f>S857*H857</f>
        <v/>
      </c>
      <c r="U857" s="174" t="n"/>
      <c r="V857" s="174" t="n"/>
      <c r="W857" s="174" t="n"/>
      <c r="X857" s="174" t="n"/>
      <c r="Y857" s="174" t="n"/>
      <c r="Z857" s="174" t="n"/>
      <c r="AA857" s="174" t="n"/>
      <c r="AB857" s="174" t="n"/>
      <c r="AC857" s="174" t="n"/>
      <c r="AD857" s="174" t="n"/>
      <c r="AE857" s="174" t="n"/>
      <c r="AR857" s="169" t="inlineStr">
        <is>
          <t>4</t>
        </is>
      </c>
      <c r="AT857" s="169" t="inlineStr">
        <is>
          <t>K</t>
        </is>
      </c>
      <c r="AU857" s="169" t="inlineStr">
        <is>
          <t>2</t>
        </is>
      </c>
      <c r="AY857" s="19" t="inlineStr">
        <is>
          <t>ROZPOCET</t>
        </is>
      </c>
      <c r="BE857" s="170">
        <f>IF(N857="základní",J857,0)</f>
        <v/>
      </c>
      <c r="BF857" s="170">
        <f>IF(N857="snížená",J857,0)</f>
        <v/>
      </c>
      <c r="BG857" s="170">
        <f>IF(N857="zákl. přenesená",J857,0)</f>
        <v/>
      </c>
      <c r="BH857" s="170">
        <f>IF(N857="sníž. přenesená",J857,0)</f>
        <v/>
      </c>
      <c r="BI857" s="170">
        <f>IF(N857="nulová",J857,0)</f>
        <v/>
      </c>
      <c r="BJ857" s="19" t="inlineStr">
        <is>
          <t>2</t>
        </is>
      </c>
      <c r="BK857" s="170">
        <f>ROUND(I857*H857,2)</f>
        <v/>
      </c>
      <c r="BL857" s="19" t="inlineStr">
        <is>
          <t>4</t>
        </is>
      </c>
      <c r="BM857" s="169" t="inlineStr">
        <is>
          <t>844407967</t>
        </is>
      </c>
    </row>
    <row r="858" customFormat="1" s="174">
      <c r="A858" s="174" t="n"/>
      <c r="B858" s="48" t="n"/>
      <c r="C858" s="174" t="n"/>
      <c r="D858" s="171" t="inlineStr">
        <is>
          <t>PP</t>
        </is>
      </c>
      <c r="E858" s="174" t="n"/>
      <c r="F858" s="172" t="inlineStr">
        <is>
          <t>kanalizace splašková - zkoušky</t>
        </is>
      </c>
      <c r="G858" s="174" t="n"/>
      <c r="H858" s="174" t="n"/>
      <c r="I858" s="174" t="n"/>
      <c r="J858" s="174" t="n"/>
      <c r="K858" s="174" t="n"/>
      <c r="L858" s="48" t="n"/>
      <c r="M858" s="173" t="n"/>
      <c r="N858" s="174" t="n"/>
      <c r="O858" s="174" t="n"/>
      <c r="P858" s="174" t="n"/>
      <c r="Q858" s="174" t="n"/>
      <c r="R858" s="174" t="n"/>
      <c r="S858" s="174" t="n"/>
      <c r="T858" s="71" t="n"/>
      <c r="U858" s="174" t="n"/>
      <c r="V858" s="174" t="n"/>
      <c r="W858" s="174" t="n"/>
      <c r="X858" s="174" t="n"/>
      <c r="Y858" s="174" t="n"/>
      <c r="Z858" s="174" t="n"/>
      <c r="AA858" s="174" t="n"/>
      <c r="AB858" s="174" t="n"/>
      <c r="AC858" s="174" t="n"/>
      <c r="AD858" s="174" t="n"/>
      <c r="AE858" s="174" t="n"/>
      <c r="AT858" s="19" t="inlineStr">
        <is>
          <t>PP</t>
        </is>
      </c>
      <c r="AU858" s="19" t="inlineStr">
        <is>
          <t>2</t>
        </is>
      </c>
    </row>
    <row r="859" ht="22.8" customFormat="1" customHeight="1" s="151">
      <c r="A859" s="151" t="n"/>
      <c r="B859" s="146" t="n"/>
      <c r="C859" s="151" t="n"/>
      <c r="D859" s="147" t="inlineStr">
        <is>
          <t>D</t>
        </is>
      </c>
      <c r="E859" s="156" t="inlineStr">
        <is>
          <t>9</t>
        </is>
      </c>
      <c r="F859" s="156" t="inlineStr">
        <is>
          <t>Ostatní konstrukce a práce, bourání</t>
        </is>
      </c>
      <c r="G859" s="151" t="n"/>
      <c r="H859" s="151" t="n"/>
      <c r="I859" s="151" t="n"/>
      <c r="J859" s="157">
        <f>BK859</f>
        <v/>
      </c>
      <c r="K859" s="151" t="n"/>
      <c r="L859" s="146" t="n"/>
      <c r="M859" s="150" t="n"/>
      <c r="N859" s="151" t="n"/>
      <c r="O859" s="151" t="n"/>
      <c r="P859" s="152">
        <f>SUM(P860:P1198)</f>
        <v/>
      </c>
      <c r="Q859" s="151" t="n"/>
      <c r="R859" s="152">
        <f>SUM(R860:R1198)</f>
        <v/>
      </c>
      <c r="S859" s="151" t="n"/>
      <c r="T859" s="153">
        <f>SUM(T860:T1198)</f>
        <v/>
      </c>
      <c r="U859" s="151" t="n"/>
      <c r="V859" s="151" t="n"/>
      <c r="W859" s="151" t="n"/>
      <c r="X859" s="151" t="n"/>
      <c r="Y859" s="151" t="n"/>
      <c r="Z859" s="151" t="n"/>
      <c r="AA859" s="151" t="n"/>
      <c r="AB859" s="151" t="n"/>
      <c r="AC859" s="151" t="n"/>
      <c r="AD859" s="151" t="n"/>
      <c r="AE859" s="151" t="n"/>
      <c r="AR859" s="147" t="inlineStr">
        <is>
          <t>1</t>
        </is>
      </c>
      <c r="AT859" s="154" t="inlineStr">
        <is>
          <t>D</t>
        </is>
      </c>
      <c r="AU859" s="154" t="inlineStr">
        <is>
          <t>1</t>
        </is>
      </c>
      <c r="AY859" s="147" t="inlineStr">
        <is>
          <t>ROZPOCET</t>
        </is>
      </c>
      <c r="BK859" s="155">
        <f>SUM(BK860:BK1198)</f>
        <v/>
      </c>
    </row>
    <row r="860" ht="37.8" customFormat="1" customHeight="1" s="174">
      <c r="A860" s="174" t="n"/>
      <c r="B860" s="158" t="n"/>
      <c r="C860" s="159" t="inlineStr">
        <is>
          <t>81</t>
        </is>
      </c>
      <c r="D860" s="159" t="inlineStr">
        <is>
          <t>K</t>
        </is>
      </c>
      <c r="E860" s="160" t="inlineStr">
        <is>
          <t>916141211</t>
        </is>
      </c>
      <c r="F860" s="161" t="inlineStr">
        <is>
          <t>Osazení silničního obrubníku kamenného do lože z betonu prostého s boční opěrou šířky přes 100 do 150 mm</t>
        </is>
      </c>
      <c r="G860" s="162" t="inlineStr">
        <is>
          <t>m</t>
        </is>
      </c>
      <c r="H860" s="163" t="n">
        <v>21.5</v>
      </c>
      <c r="I860" s="164" t="n"/>
      <c r="J860" s="164">
        <f>ROUND(I860*H860,2)</f>
        <v/>
      </c>
      <c r="K860" s="161" t="inlineStr">
        <is>
          <t>CS ÚRS 2026 02</t>
        </is>
      </c>
      <c r="L860" s="48" t="n"/>
      <c r="M860" s="165" t="inlineStr"/>
      <c r="N860" s="166" t="inlineStr">
        <is>
          <t>snížená</t>
        </is>
      </c>
      <c r="O860" s="167" t="n">
        <v>0.427</v>
      </c>
      <c r="P860" s="167">
        <f>O860*H860</f>
        <v/>
      </c>
      <c r="Q860" s="167" t="n">
        <v>0.16762</v>
      </c>
      <c r="R860" s="167">
        <f>Q860*H860</f>
        <v/>
      </c>
      <c r="S860" s="167" t="n">
        <v>0</v>
      </c>
      <c r="T860" s="168">
        <f>S860*H860</f>
        <v/>
      </c>
      <c r="U860" s="174" t="n"/>
      <c r="V860" s="174" t="n"/>
      <c r="W860" s="174" t="n"/>
      <c r="X860" s="174" t="n"/>
      <c r="Y860" s="174" t="n"/>
      <c r="Z860" s="174" t="n"/>
      <c r="AA860" s="174" t="n"/>
      <c r="AB860" s="174" t="n"/>
      <c r="AC860" s="174" t="n"/>
      <c r="AD860" s="174" t="n"/>
      <c r="AE860" s="174" t="n"/>
      <c r="AR860" s="169" t="inlineStr">
        <is>
          <t>4</t>
        </is>
      </c>
      <c r="AT860" s="169" t="inlineStr">
        <is>
          <t>K</t>
        </is>
      </c>
      <c r="AU860" s="169" t="inlineStr">
        <is>
          <t>2</t>
        </is>
      </c>
      <c r="AY860" s="19" t="inlineStr">
        <is>
          <t>ROZPOCET</t>
        </is>
      </c>
      <c r="BE860" s="170">
        <f>IF(N860="základní",J860,0)</f>
        <v/>
      </c>
      <c r="BF860" s="170">
        <f>IF(N860="snížená",J860,0)</f>
        <v/>
      </c>
      <c r="BG860" s="170">
        <f>IF(N860="zákl. přenesená",J860,0)</f>
        <v/>
      </c>
      <c r="BH860" s="170">
        <f>IF(N860="sníž. přenesená",J860,0)</f>
        <v/>
      </c>
      <c r="BI860" s="170">
        <f>IF(N860="nulová",J860,0)</f>
        <v/>
      </c>
      <c r="BJ860" s="19" t="inlineStr">
        <is>
          <t>2</t>
        </is>
      </c>
      <c r="BK860" s="170">
        <f>ROUND(I860*H860,2)</f>
        <v/>
      </c>
      <c r="BL860" s="19" t="inlineStr">
        <is>
          <t>4</t>
        </is>
      </c>
      <c r="BM860" s="169" t="inlineStr">
        <is>
          <t>-1949851871</t>
        </is>
      </c>
    </row>
    <row r="861" customFormat="1" s="174">
      <c r="A861" s="174" t="n"/>
      <c r="B861" s="48" t="n"/>
      <c r="C861" s="174" t="n"/>
      <c r="D861" s="171" t="inlineStr">
        <is>
          <t>PP</t>
        </is>
      </c>
      <c r="E861" s="174" t="n"/>
      <c r="F861" s="172" t="inlineStr">
        <is>
          <t>Osazení silničního obrubníku kamenného s vyplněním a zatřením spár cementovou maltou, se zřízením lože z prostého betonu s boční opěrou, šířky obrubníku přes 100 do 150 mm</t>
        </is>
      </c>
      <c r="G861" s="174" t="n"/>
      <c r="H861" s="174" t="n"/>
      <c r="I861" s="174" t="n"/>
      <c r="J861" s="174" t="n"/>
      <c r="K861" s="174" t="n"/>
      <c r="L861" s="48" t="n"/>
      <c r="M861" s="173" t="n"/>
      <c r="N861" s="174" t="n"/>
      <c r="O861" s="174" t="n"/>
      <c r="P861" s="174" t="n"/>
      <c r="Q861" s="174" t="n"/>
      <c r="R861" s="174" t="n"/>
      <c r="S861" s="174" t="n"/>
      <c r="T861" s="71" t="n"/>
      <c r="U861" s="174" t="n"/>
      <c r="V861" s="174" t="n"/>
      <c r="W861" s="174" t="n"/>
      <c r="X861" s="174" t="n"/>
      <c r="Y861" s="174" t="n"/>
      <c r="Z861" s="174" t="n"/>
      <c r="AA861" s="174" t="n"/>
      <c r="AB861" s="174" t="n"/>
      <c r="AC861" s="174" t="n"/>
      <c r="AD861" s="174" t="n"/>
      <c r="AE861" s="174" t="n"/>
      <c r="AT861" s="19" t="inlineStr">
        <is>
          <t>PP</t>
        </is>
      </c>
      <c r="AU861" s="19" t="inlineStr">
        <is>
          <t>2</t>
        </is>
      </c>
    </row>
    <row r="862" customFormat="1" s="174">
      <c r="A862" s="174" t="n"/>
      <c r="B862" s="48" t="n"/>
      <c r="C862" s="174" t="n"/>
      <c r="D862" s="175" t="inlineStr">
        <is>
          <t>Online PSC</t>
        </is>
      </c>
      <c r="E862" s="174" t="n"/>
      <c r="F862" s="176" t="inlineStr">
        <is>
          <t>https://podminky.urs.cz/item/CS_URS_2026_02/916141211</t>
        </is>
      </c>
      <c r="G862" s="174" t="n"/>
      <c r="H862" s="174" t="n"/>
      <c r="I862" s="174" t="n"/>
      <c r="J862" s="174" t="n"/>
      <c r="K862" s="174" t="n"/>
      <c r="L862" s="48" t="n"/>
      <c r="M862" s="173" t="n"/>
      <c r="N862" s="174" t="n"/>
      <c r="O862" s="174" t="n"/>
      <c r="P862" s="174" t="n"/>
      <c r="Q862" s="174" t="n"/>
      <c r="R862" s="174" t="n"/>
      <c r="S862" s="174" t="n"/>
      <c r="T862" s="71" t="n"/>
      <c r="U862" s="174" t="n"/>
      <c r="V862" s="174" t="n"/>
      <c r="W862" s="174" t="n"/>
      <c r="X862" s="174" t="n"/>
      <c r="Y862" s="174" t="n"/>
      <c r="Z862" s="174" t="n"/>
      <c r="AA862" s="174" t="n"/>
      <c r="AB862" s="174" t="n"/>
      <c r="AC862" s="174" t="n"/>
      <c r="AD862" s="174" t="n"/>
      <c r="AE862" s="174" t="n"/>
      <c r="AT862" s="19" t="inlineStr">
        <is>
          <t>Online PSC</t>
        </is>
      </c>
      <c r="AU862" s="19" t="inlineStr">
        <is>
          <t>2</t>
        </is>
      </c>
    </row>
    <row r="863" customFormat="1" s="188">
      <c r="A863" s="188" t="n"/>
      <c r="B863" s="183" t="n"/>
      <c r="C863" s="188" t="n"/>
      <c r="D863" s="171" t="inlineStr">
        <is>
          <t>VV</t>
        </is>
      </c>
      <c r="E863" s="184" t="inlineStr"/>
      <c r="F863" s="185" t="inlineStr">
        <is>
          <t>2,00+10,50+7,00+2,00</t>
        </is>
      </c>
      <c r="G863" s="188" t="n"/>
      <c r="H863" s="186" t="n">
        <v>21.5</v>
      </c>
      <c r="I863" s="188" t="n"/>
      <c r="J863" s="188" t="n"/>
      <c r="K863" s="188" t="n"/>
      <c r="L863" s="183" t="n"/>
      <c r="M863" s="187" t="n"/>
      <c r="N863" s="188" t="n"/>
      <c r="O863" s="188" t="n"/>
      <c r="P863" s="188" t="n"/>
      <c r="Q863" s="188" t="n"/>
      <c r="R863" s="188" t="n"/>
      <c r="S863" s="188" t="n"/>
      <c r="T863" s="189" t="n"/>
      <c r="U863" s="188" t="n"/>
      <c r="V863" s="188" t="n"/>
      <c r="W863" s="188" t="n"/>
      <c r="X863" s="188" t="n"/>
      <c r="Y863" s="188" t="n"/>
      <c r="Z863" s="188" t="n"/>
      <c r="AA863" s="188" t="n"/>
      <c r="AB863" s="188" t="n"/>
      <c r="AC863" s="188" t="n"/>
      <c r="AD863" s="188" t="n"/>
      <c r="AE863" s="188" t="n"/>
      <c r="AT863" s="184" t="inlineStr">
        <is>
          <t>VV</t>
        </is>
      </c>
      <c r="AU863" s="184" t="inlineStr">
        <is>
          <t>2</t>
        </is>
      </c>
      <c r="AV863" s="188" t="inlineStr">
        <is>
          <t>2</t>
        </is>
      </c>
      <c r="AW863" s="188" t="inlineStr">
        <is>
          <t>True</t>
        </is>
      </c>
      <c r="AX863" s="188" t="inlineStr">
        <is>
          <t>0</t>
        </is>
      </c>
      <c r="AY863" s="184" t="inlineStr">
        <is>
          <t>ROZPOCET</t>
        </is>
      </c>
    </row>
    <row r="864" customFormat="1" s="195">
      <c r="A864" s="195" t="n"/>
      <c r="B864" s="190" t="n"/>
      <c r="C864" s="195" t="n"/>
      <c r="D864" s="171" t="inlineStr">
        <is>
          <t>VV</t>
        </is>
      </c>
      <c r="E864" s="191" t="inlineStr"/>
      <c r="F864" s="192" t="inlineStr">
        <is>
          <t>Součet</t>
        </is>
      </c>
      <c r="G864" s="195" t="n"/>
      <c r="H864" s="193" t="n">
        <v>21.5</v>
      </c>
      <c r="I864" s="195" t="n"/>
      <c r="J864" s="195" t="n"/>
      <c r="K864" s="195" t="n"/>
      <c r="L864" s="190" t="n"/>
      <c r="M864" s="194" t="n"/>
      <c r="N864" s="195" t="n"/>
      <c r="O864" s="195" t="n"/>
      <c r="P864" s="195" t="n"/>
      <c r="Q864" s="195" t="n"/>
      <c r="R864" s="195" t="n"/>
      <c r="S864" s="195" t="n"/>
      <c r="T864" s="196" t="n"/>
      <c r="U864" s="195" t="n"/>
      <c r="V864" s="195" t="n"/>
      <c r="W864" s="195" t="n"/>
      <c r="X864" s="195" t="n"/>
      <c r="Y864" s="195" t="n"/>
      <c r="Z864" s="195" t="n"/>
      <c r="AA864" s="195" t="n"/>
      <c r="AB864" s="195" t="n"/>
      <c r="AC864" s="195" t="n"/>
      <c r="AD864" s="195" t="n"/>
      <c r="AE864" s="195" t="n"/>
      <c r="AT864" s="191" t="inlineStr">
        <is>
          <t>VV</t>
        </is>
      </c>
      <c r="AU864" s="191" t="inlineStr">
        <is>
          <t>2</t>
        </is>
      </c>
      <c r="AV864" s="195" t="inlineStr">
        <is>
          <t>4</t>
        </is>
      </c>
      <c r="AW864" s="195" t="inlineStr">
        <is>
          <t>True</t>
        </is>
      </c>
      <c r="AX864" s="195" t="inlineStr">
        <is>
          <t>1</t>
        </is>
      </c>
      <c r="AY864" s="191" t="inlineStr">
        <is>
          <t>ROZPOCET</t>
        </is>
      </c>
    </row>
    <row r="865" ht="16.5" customFormat="1" customHeight="1" s="174">
      <c r="A865" s="174" t="n"/>
      <c r="B865" s="158" t="n"/>
      <c r="C865" s="197" t="inlineStr">
        <is>
          <t>82</t>
        </is>
      </c>
      <c r="D865" s="197" t="inlineStr">
        <is>
          <t>M</t>
        </is>
      </c>
      <c r="E865" s="198" t="inlineStr">
        <is>
          <t>58380374</t>
        </is>
      </c>
      <c r="F865" s="199" t="inlineStr">
        <is>
          <t>obrubník kamenný žulový přímý OP7 120x250mm</t>
        </is>
      </c>
      <c r="G865" s="200" t="inlineStr">
        <is>
          <t>m</t>
        </is>
      </c>
      <c r="H865" s="201" t="n">
        <v>21.93</v>
      </c>
      <c r="I865" s="202" t="n"/>
      <c r="J865" s="202">
        <f>ROUND(I865*H865,2)</f>
        <v/>
      </c>
      <c r="K865" s="199" t="inlineStr">
        <is>
          <t>CS ÚRS 2026 02</t>
        </is>
      </c>
      <c r="L865" s="203" t="n"/>
      <c r="M865" s="204" t="inlineStr"/>
      <c r="N865" s="205" t="inlineStr">
        <is>
          <t>snížená</t>
        </is>
      </c>
      <c r="O865" s="167" t="n">
        <v>0</v>
      </c>
      <c r="P865" s="167">
        <f>O865*H865</f>
        <v/>
      </c>
      <c r="Q865" s="167" t="n">
        <v>0.082</v>
      </c>
      <c r="R865" s="167">
        <f>Q865*H865</f>
        <v/>
      </c>
      <c r="S865" s="167" t="n">
        <v>0</v>
      </c>
      <c r="T865" s="168">
        <f>S865*H865</f>
        <v/>
      </c>
      <c r="U865" s="174" t="n"/>
      <c r="V865" s="174" t="n"/>
      <c r="W865" s="174" t="n"/>
      <c r="X865" s="174" t="n"/>
      <c r="Y865" s="174" t="n"/>
      <c r="Z865" s="174" t="n"/>
      <c r="AA865" s="174" t="n"/>
      <c r="AB865" s="174" t="n"/>
      <c r="AC865" s="174" t="n"/>
      <c r="AD865" s="174" t="n"/>
      <c r="AE865" s="174" t="n"/>
      <c r="AR865" s="169" t="inlineStr">
        <is>
          <t>8</t>
        </is>
      </c>
      <c r="AT865" s="169" t="inlineStr">
        <is>
          <t>M</t>
        </is>
      </c>
      <c r="AU865" s="169" t="inlineStr">
        <is>
          <t>2</t>
        </is>
      </c>
      <c r="AY865" s="19" t="inlineStr">
        <is>
          <t>ROZPOCET</t>
        </is>
      </c>
      <c r="BE865" s="170">
        <f>IF(N865="základní",J865,0)</f>
        <v/>
      </c>
      <c r="BF865" s="170">
        <f>IF(N865="snížená",J865,0)</f>
        <v/>
      </c>
      <c r="BG865" s="170">
        <f>IF(N865="zákl. přenesená",J865,0)</f>
        <v/>
      </c>
      <c r="BH865" s="170">
        <f>IF(N865="sníž. přenesená",J865,0)</f>
        <v/>
      </c>
      <c r="BI865" s="170">
        <f>IF(N865="nulová",J865,0)</f>
        <v/>
      </c>
      <c r="BJ865" s="19" t="inlineStr">
        <is>
          <t>2</t>
        </is>
      </c>
      <c r="BK865" s="170">
        <f>ROUND(I865*H865,2)</f>
        <v/>
      </c>
      <c r="BL865" s="19" t="inlineStr">
        <is>
          <t>4</t>
        </is>
      </c>
      <c r="BM865" s="169" t="inlineStr">
        <is>
          <t>1406519573</t>
        </is>
      </c>
    </row>
    <row r="866" customFormat="1" s="174">
      <c r="A866" s="174" t="n"/>
      <c r="B866" s="48" t="n"/>
      <c r="C866" s="174" t="n"/>
      <c r="D866" s="171" t="inlineStr">
        <is>
          <t>PP</t>
        </is>
      </c>
      <c r="E866" s="174" t="n"/>
      <c r="F866" s="172" t="inlineStr">
        <is>
          <t>obrubník kamenný žulový přímý OP7 120x250mm</t>
        </is>
      </c>
      <c r="G866" s="174" t="n"/>
      <c r="H866" s="174" t="n"/>
      <c r="I866" s="174" t="n"/>
      <c r="J866" s="174" t="n"/>
      <c r="K866" s="174" t="n"/>
      <c r="L866" s="48" t="n"/>
      <c r="M866" s="173" t="n"/>
      <c r="N866" s="174" t="n"/>
      <c r="O866" s="174" t="n"/>
      <c r="P866" s="174" t="n"/>
      <c r="Q866" s="174" t="n"/>
      <c r="R866" s="174" t="n"/>
      <c r="S866" s="174" t="n"/>
      <c r="T866" s="71" t="n"/>
      <c r="U866" s="174" t="n"/>
      <c r="V866" s="174" t="n"/>
      <c r="W866" s="174" t="n"/>
      <c r="X866" s="174" t="n"/>
      <c r="Y866" s="174" t="n"/>
      <c r="Z866" s="174" t="n"/>
      <c r="AA866" s="174" t="n"/>
      <c r="AB866" s="174" t="n"/>
      <c r="AC866" s="174" t="n"/>
      <c r="AD866" s="174" t="n"/>
      <c r="AE866" s="174" t="n"/>
      <c r="AT866" s="19" t="inlineStr">
        <is>
          <t>PP</t>
        </is>
      </c>
      <c r="AU866" s="19" t="inlineStr">
        <is>
          <t>2</t>
        </is>
      </c>
    </row>
    <row r="867" customFormat="1" s="188">
      <c r="A867" s="188" t="n"/>
      <c r="B867" s="183" t="n"/>
      <c r="C867" s="188" t="n"/>
      <c r="D867" s="171" t="inlineStr">
        <is>
          <t>VV</t>
        </is>
      </c>
      <c r="E867" s="188" t="n"/>
      <c r="F867" s="185" t="inlineStr">
        <is>
          <t>21,5*1,02 'Přepočtené koeficientem množství</t>
        </is>
      </c>
      <c r="G867" s="188" t="n"/>
      <c r="H867" s="186" t="n">
        <v>21.93</v>
      </c>
      <c r="I867" s="188" t="n"/>
      <c r="J867" s="188" t="n"/>
      <c r="K867" s="188" t="n"/>
      <c r="L867" s="183" t="n"/>
      <c r="M867" s="187" t="n"/>
      <c r="N867" s="188" t="n"/>
      <c r="O867" s="188" t="n"/>
      <c r="P867" s="188" t="n"/>
      <c r="Q867" s="188" t="n"/>
      <c r="R867" s="188" t="n"/>
      <c r="S867" s="188" t="n"/>
      <c r="T867" s="189" t="n"/>
      <c r="U867" s="188" t="n"/>
      <c r="V867" s="188" t="n"/>
      <c r="W867" s="188" t="n"/>
      <c r="X867" s="188" t="n"/>
      <c r="Y867" s="188" t="n"/>
      <c r="Z867" s="188" t="n"/>
      <c r="AA867" s="188" t="n"/>
      <c r="AB867" s="188" t="n"/>
      <c r="AC867" s="188" t="n"/>
      <c r="AD867" s="188" t="n"/>
      <c r="AE867" s="188" t="n"/>
      <c r="AT867" s="184" t="inlineStr">
        <is>
          <t>VV</t>
        </is>
      </c>
      <c r="AU867" s="184" t="inlineStr">
        <is>
          <t>2</t>
        </is>
      </c>
      <c r="AV867" s="188" t="inlineStr">
        <is>
          <t>2</t>
        </is>
      </c>
      <c r="AW867" s="188" t="inlineStr">
        <is>
          <t>False</t>
        </is>
      </c>
      <c r="AX867" s="188" t="inlineStr">
        <is>
          <t>1</t>
        </is>
      </c>
      <c r="AY867" s="184" t="inlineStr">
        <is>
          <t>ROZPOCET</t>
        </is>
      </c>
    </row>
    <row r="868" ht="24.15" customFormat="1" customHeight="1" s="174">
      <c r="A868" s="174" t="n"/>
      <c r="B868" s="158" t="n"/>
      <c r="C868" s="159" t="inlineStr">
        <is>
          <t>83</t>
        </is>
      </c>
      <c r="D868" s="159" t="inlineStr">
        <is>
          <t>K</t>
        </is>
      </c>
      <c r="E868" s="160" t="inlineStr">
        <is>
          <t>916991121</t>
        </is>
      </c>
      <c r="F868" s="161" t="inlineStr">
        <is>
          <t>Lože pod obrubníky, krajníky nebo obruby z dlažebních kostek z betonu prostého</t>
        </is>
      </c>
      <c r="G868" s="162" t="inlineStr">
        <is>
          <t>m3</t>
        </is>
      </c>
      <c r="H868" s="163" t="n">
        <v>0.806</v>
      </c>
      <c r="I868" s="164" t="n"/>
      <c r="J868" s="164">
        <f>ROUND(I868*H868,2)</f>
        <v/>
      </c>
      <c r="K868" s="161" t="inlineStr">
        <is>
          <t>CS ÚRS 2026 02</t>
        </is>
      </c>
      <c r="L868" s="48" t="n"/>
      <c r="M868" s="165" t="inlineStr"/>
      <c r="N868" s="166" t="inlineStr">
        <is>
          <t>snížená</t>
        </is>
      </c>
      <c r="O868" s="167" t="n">
        <v>1.442</v>
      </c>
      <c r="P868" s="167">
        <f>O868*H868</f>
        <v/>
      </c>
      <c r="Q868" s="167" t="n">
        <v>2.25634</v>
      </c>
      <c r="R868" s="167">
        <f>Q868*H868</f>
        <v/>
      </c>
      <c r="S868" s="167" t="n">
        <v>0</v>
      </c>
      <c r="T868" s="168">
        <f>S868*H868</f>
        <v/>
      </c>
      <c r="U868" s="174" t="n"/>
      <c r="V868" s="174" t="n"/>
      <c r="W868" s="174" t="n"/>
      <c r="X868" s="174" t="n"/>
      <c r="Y868" s="174" t="n"/>
      <c r="Z868" s="174" t="n"/>
      <c r="AA868" s="174" t="n"/>
      <c r="AB868" s="174" t="n"/>
      <c r="AC868" s="174" t="n"/>
      <c r="AD868" s="174" t="n"/>
      <c r="AE868" s="174" t="n"/>
      <c r="AR868" s="169" t="inlineStr">
        <is>
          <t>4</t>
        </is>
      </c>
      <c r="AT868" s="169" t="inlineStr">
        <is>
          <t>K</t>
        </is>
      </c>
      <c r="AU868" s="169" t="inlineStr">
        <is>
          <t>2</t>
        </is>
      </c>
      <c r="AY868" s="19" t="inlineStr">
        <is>
          <t>ROZPOCET</t>
        </is>
      </c>
      <c r="BE868" s="170">
        <f>IF(N868="základní",J868,0)</f>
        <v/>
      </c>
      <c r="BF868" s="170">
        <f>IF(N868="snížená",J868,0)</f>
        <v/>
      </c>
      <c r="BG868" s="170">
        <f>IF(N868="zákl. přenesená",J868,0)</f>
        <v/>
      </c>
      <c r="BH868" s="170">
        <f>IF(N868="sníž. přenesená",J868,0)</f>
        <v/>
      </c>
      <c r="BI868" s="170">
        <f>IF(N868="nulová",J868,0)</f>
        <v/>
      </c>
      <c r="BJ868" s="19" t="inlineStr">
        <is>
          <t>2</t>
        </is>
      </c>
      <c r="BK868" s="170">
        <f>ROUND(I868*H868,2)</f>
        <v/>
      </c>
      <c r="BL868" s="19" t="inlineStr">
        <is>
          <t>4</t>
        </is>
      </c>
      <c r="BM868" s="169" t="inlineStr">
        <is>
          <t>545719435</t>
        </is>
      </c>
    </row>
    <row r="869" customFormat="1" s="174">
      <c r="A869" s="174" t="n"/>
      <c r="B869" s="48" t="n"/>
      <c r="C869" s="174" t="n"/>
      <c r="D869" s="171" t="inlineStr">
        <is>
          <t>PP</t>
        </is>
      </c>
      <c r="E869" s="174" t="n"/>
      <c r="F869" s="172" t="inlineStr">
        <is>
          <t>Lože pod obrubníky, krajníky nebo obruby z dlažebních kostek z betonu prostého</t>
        </is>
      </c>
      <c r="G869" s="174" t="n"/>
      <c r="H869" s="174" t="n"/>
      <c r="I869" s="174" t="n"/>
      <c r="J869" s="174" t="n"/>
      <c r="K869" s="174" t="n"/>
      <c r="L869" s="48" t="n"/>
      <c r="M869" s="173" t="n"/>
      <c r="N869" s="174" t="n"/>
      <c r="O869" s="174" t="n"/>
      <c r="P869" s="174" t="n"/>
      <c r="Q869" s="174" t="n"/>
      <c r="R869" s="174" t="n"/>
      <c r="S869" s="174" t="n"/>
      <c r="T869" s="71" t="n"/>
      <c r="U869" s="174" t="n"/>
      <c r="V869" s="174" t="n"/>
      <c r="W869" s="174" t="n"/>
      <c r="X869" s="174" t="n"/>
      <c r="Y869" s="174" t="n"/>
      <c r="Z869" s="174" t="n"/>
      <c r="AA869" s="174" t="n"/>
      <c r="AB869" s="174" t="n"/>
      <c r="AC869" s="174" t="n"/>
      <c r="AD869" s="174" t="n"/>
      <c r="AE869" s="174" t="n"/>
      <c r="AT869" s="19" t="inlineStr">
        <is>
          <t>PP</t>
        </is>
      </c>
      <c r="AU869" s="19" t="inlineStr">
        <is>
          <t>2</t>
        </is>
      </c>
    </row>
    <row r="870" customFormat="1" s="174">
      <c r="A870" s="174" t="n"/>
      <c r="B870" s="48" t="n"/>
      <c r="C870" s="174" t="n"/>
      <c r="D870" s="175" t="inlineStr">
        <is>
          <t>Online PSC</t>
        </is>
      </c>
      <c r="E870" s="174" t="n"/>
      <c r="F870" s="176" t="inlineStr">
        <is>
          <t>https://podminky.urs.cz/item/CS_URS_2026_02/916991121</t>
        </is>
      </c>
      <c r="G870" s="174" t="n"/>
      <c r="H870" s="174" t="n"/>
      <c r="I870" s="174" t="n"/>
      <c r="J870" s="174" t="n"/>
      <c r="K870" s="174" t="n"/>
      <c r="L870" s="48" t="n"/>
      <c r="M870" s="173" t="n"/>
      <c r="N870" s="174" t="n"/>
      <c r="O870" s="174" t="n"/>
      <c r="P870" s="174" t="n"/>
      <c r="Q870" s="174" t="n"/>
      <c r="R870" s="174" t="n"/>
      <c r="S870" s="174" t="n"/>
      <c r="T870" s="71" t="n"/>
      <c r="U870" s="174" t="n"/>
      <c r="V870" s="174" t="n"/>
      <c r="W870" s="174" t="n"/>
      <c r="X870" s="174" t="n"/>
      <c r="Y870" s="174" t="n"/>
      <c r="Z870" s="174" t="n"/>
      <c r="AA870" s="174" t="n"/>
      <c r="AB870" s="174" t="n"/>
      <c r="AC870" s="174" t="n"/>
      <c r="AD870" s="174" t="n"/>
      <c r="AE870" s="174" t="n"/>
      <c r="AT870" s="19" t="inlineStr">
        <is>
          <t>Online PSC</t>
        </is>
      </c>
      <c r="AU870" s="19" t="inlineStr">
        <is>
          <t>2</t>
        </is>
      </c>
    </row>
    <row r="871" customFormat="1" s="181">
      <c r="A871" s="181" t="n"/>
      <c r="B871" s="177" t="n"/>
      <c r="C871" s="181" t="n"/>
      <c r="D871" s="171" t="inlineStr">
        <is>
          <t>VV</t>
        </is>
      </c>
      <c r="E871" s="178" t="inlineStr"/>
      <c r="F871" s="179" t="inlineStr">
        <is>
          <t>obrubník</t>
        </is>
      </c>
      <c r="G871" s="181" t="n"/>
      <c r="H871" s="178" t="inlineStr"/>
      <c r="I871" s="181" t="n"/>
      <c r="J871" s="181" t="n"/>
      <c r="K871" s="181" t="n"/>
      <c r="L871" s="177" t="n"/>
      <c r="M871" s="180" t="n"/>
      <c r="N871" s="181" t="n"/>
      <c r="O871" s="181" t="n"/>
      <c r="P871" s="181" t="n"/>
      <c r="Q871" s="181" t="n"/>
      <c r="R871" s="181" t="n"/>
      <c r="S871" s="181" t="n"/>
      <c r="T871" s="182" t="n"/>
      <c r="U871" s="181" t="n"/>
      <c r="V871" s="181" t="n"/>
      <c r="W871" s="181" t="n"/>
      <c r="X871" s="181" t="n"/>
      <c r="Y871" s="181" t="n"/>
      <c r="Z871" s="181" t="n"/>
      <c r="AA871" s="181" t="n"/>
      <c r="AB871" s="181" t="n"/>
      <c r="AC871" s="181" t="n"/>
      <c r="AD871" s="181" t="n"/>
      <c r="AE871" s="181" t="n"/>
      <c r="AT871" s="178" t="inlineStr">
        <is>
          <t>VV</t>
        </is>
      </c>
      <c r="AU871" s="178" t="inlineStr">
        <is>
          <t>2</t>
        </is>
      </c>
      <c r="AV871" s="181" t="inlineStr">
        <is>
          <t>1</t>
        </is>
      </c>
      <c r="AW871" s="181" t="inlineStr">
        <is>
          <t>True</t>
        </is>
      </c>
      <c r="AX871" s="181" t="inlineStr">
        <is>
          <t>0</t>
        </is>
      </c>
      <c r="AY871" s="178" t="inlineStr">
        <is>
          <t>ROZPOCET</t>
        </is>
      </c>
    </row>
    <row r="872" customFormat="1" s="188">
      <c r="A872" s="188" t="n"/>
      <c r="B872" s="183" t="n"/>
      <c r="C872" s="188" t="n"/>
      <c r="D872" s="171" t="inlineStr">
        <is>
          <t>VV</t>
        </is>
      </c>
      <c r="E872" s="184" t="inlineStr"/>
      <c r="F872" s="185" t="inlineStr">
        <is>
          <t>21,50*0,15*0,25</t>
        </is>
      </c>
      <c r="G872" s="188" t="n"/>
      <c r="H872" s="186" t="n">
        <v>0.806</v>
      </c>
      <c r="I872" s="188" t="n"/>
      <c r="J872" s="188" t="n"/>
      <c r="K872" s="188" t="n"/>
      <c r="L872" s="183" t="n"/>
      <c r="M872" s="187" t="n"/>
      <c r="N872" s="188" t="n"/>
      <c r="O872" s="188" t="n"/>
      <c r="P872" s="188" t="n"/>
      <c r="Q872" s="188" t="n"/>
      <c r="R872" s="188" t="n"/>
      <c r="S872" s="188" t="n"/>
      <c r="T872" s="189" t="n"/>
      <c r="U872" s="188" t="n"/>
      <c r="V872" s="188" t="n"/>
      <c r="W872" s="188" t="n"/>
      <c r="X872" s="188" t="n"/>
      <c r="Y872" s="188" t="n"/>
      <c r="Z872" s="188" t="n"/>
      <c r="AA872" s="188" t="n"/>
      <c r="AB872" s="188" t="n"/>
      <c r="AC872" s="188" t="n"/>
      <c r="AD872" s="188" t="n"/>
      <c r="AE872" s="188" t="n"/>
      <c r="AT872" s="184" t="inlineStr">
        <is>
          <t>VV</t>
        </is>
      </c>
      <c r="AU872" s="184" t="inlineStr">
        <is>
          <t>2</t>
        </is>
      </c>
      <c r="AV872" s="188" t="inlineStr">
        <is>
          <t>2</t>
        </is>
      </c>
      <c r="AW872" s="188" t="inlineStr">
        <is>
          <t>True</t>
        </is>
      </c>
      <c r="AX872" s="188" t="inlineStr">
        <is>
          <t>0</t>
        </is>
      </c>
      <c r="AY872" s="184" t="inlineStr">
        <is>
          <t>ROZPOCET</t>
        </is>
      </c>
    </row>
    <row r="873" customFormat="1" s="195">
      <c r="A873" s="195" t="n"/>
      <c r="B873" s="190" t="n"/>
      <c r="C873" s="195" t="n"/>
      <c r="D873" s="171" t="inlineStr">
        <is>
          <t>VV</t>
        </is>
      </c>
      <c r="E873" s="191" t="inlineStr"/>
      <c r="F873" s="192" t="inlineStr">
        <is>
          <t>Součet</t>
        </is>
      </c>
      <c r="G873" s="195" t="n"/>
      <c r="H873" s="193" t="n">
        <v>0.806</v>
      </c>
      <c r="I873" s="195" t="n"/>
      <c r="J873" s="195" t="n"/>
      <c r="K873" s="195" t="n"/>
      <c r="L873" s="190" t="n"/>
      <c r="M873" s="194" t="n"/>
      <c r="N873" s="195" t="n"/>
      <c r="O873" s="195" t="n"/>
      <c r="P873" s="195" t="n"/>
      <c r="Q873" s="195" t="n"/>
      <c r="R873" s="195" t="n"/>
      <c r="S873" s="195" t="n"/>
      <c r="T873" s="196" t="n"/>
      <c r="U873" s="195" t="n"/>
      <c r="V873" s="195" t="n"/>
      <c r="W873" s="195" t="n"/>
      <c r="X873" s="195" t="n"/>
      <c r="Y873" s="195" t="n"/>
      <c r="Z873" s="195" t="n"/>
      <c r="AA873" s="195" t="n"/>
      <c r="AB873" s="195" t="n"/>
      <c r="AC873" s="195" t="n"/>
      <c r="AD873" s="195" t="n"/>
      <c r="AE873" s="195" t="n"/>
      <c r="AT873" s="191" t="inlineStr">
        <is>
          <t>VV</t>
        </is>
      </c>
      <c r="AU873" s="191" t="inlineStr">
        <is>
          <t>2</t>
        </is>
      </c>
      <c r="AV873" s="195" t="inlineStr">
        <is>
          <t>4</t>
        </is>
      </c>
      <c r="AW873" s="195" t="inlineStr">
        <is>
          <t>True</t>
        </is>
      </c>
      <c r="AX873" s="195" t="inlineStr">
        <is>
          <t>1</t>
        </is>
      </c>
      <c r="AY873" s="191" t="inlineStr">
        <is>
          <t>ROZPOCET</t>
        </is>
      </c>
    </row>
    <row r="874" ht="37.8" customFormat="1" customHeight="1" s="174">
      <c r="A874" s="174" t="n"/>
      <c r="B874" s="158" t="n"/>
      <c r="C874" s="159" t="inlineStr">
        <is>
          <t>84</t>
        </is>
      </c>
      <c r="D874" s="159" t="inlineStr">
        <is>
          <t>K</t>
        </is>
      </c>
      <c r="E874" s="160" t="inlineStr">
        <is>
          <t>941111131</t>
        </is>
      </c>
      <c r="F874" s="161" t="inlineStr">
        <is>
          <t>Montáž lešení řadového trubkového lehkého s podlahami zatížení do 200 kg/m2 š od 1,2 do 1,5 m v do 10 m</t>
        </is>
      </c>
      <c r="G874" s="162" t="inlineStr">
        <is>
          <t>m2</t>
        </is>
      </c>
      <c r="H874" s="163" t="n">
        <v>573.688</v>
      </c>
      <c r="I874" s="164" t="n"/>
      <c r="J874" s="164">
        <f>ROUND(I874*H874,2)</f>
        <v/>
      </c>
      <c r="K874" s="161" t="inlineStr">
        <is>
          <t>CS ÚRS 2026 02</t>
        </is>
      </c>
      <c r="L874" s="48" t="n"/>
      <c r="M874" s="165" t="inlineStr"/>
      <c r="N874" s="166" t="inlineStr">
        <is>
          <t>snížená</t>
        </is>
      </c>
      <c r="O874" s="167" t="n">
        <v>0.162</v>
      </c>
      <c r="P874" s="167">
        <f>O874*H874</f>
        <v/>
      </c>
      <c r="Q874" s="167" t="n">
        <v>0</v>
      </c>
      <c r="R874" s="167">
        <f>Q874*H874</f>
        <v/>
      </c>
      <c r="S874" s="167" t="n">
        <v>0</v>
      </c>
      <c r="T874" s="168">
        <f>S874*H874</f>
        <v/>
      </c>
      <c r="U874" s="174" t="n"/>
      <c r="V874" s="174" t="n"/>
      <c r="W874" s="174" t="n"/>
      <c r="X874" s="174" t="n"/>
      <c r="Y874" s="174" t="n"/>
      <c r="Z874" s="174" t="n"/>
      <c r="AA874" s="174" t="n"/>
      <c r="AB874" s="174" t="n"/>
      <c r="AC874" s="174" t="n"/>
      <c r="AD874" s="174" t="n"/>
      <c r="AE874" s="174" t="n"/>
      <c r="AR874" s="169" t="inlineStr">
        <is>
          <t>4</t>
        </is>
      </c>
      <c r="AT874" s="169" t="inlineStr">
        <is>
          <t>K</t>
        </is>
      </c>
      <c r="AU874" s="169" t="inlineStr">
        <is>
          <t>2</t>
        </is>
      </c>
      <c r="AY874" s="19" t="inlineStr">
        <is>
          <t>ROZPOCET</t>
        </is>
      </c>
      <c r="BE874" s="170">
        <f>IF(N874="základní",J874,0)</f>
        <v/>
      </c>
      <c r="BF874" s="170">
        <f>IF(N874="snížená",J874,0)</f>
        <v/>
      </c>
      <c r="BG874" s="170">
        <f>IF(N874="zákl. přenesená",J874,0)</f>
        <v/>
      </c>
      <c r="BH874" s="170">
        <f>IF(N874="sníž. přenesená",J874,0)</f>
        <v/>
      </c>
      <c r="BI874" s="170">
        <f>IF(N874="nulová",J874,0)</f>
        <v/>
      </c>
      <c r="BJ874" s="19" t="inlineStr">
        <is>
          <t>2</t>
        </is>
      </c>
      <c r="BK874" s="170">
        <f>ROUND(I874*H874,2)</f>
        <v/>
      </c>
      <c r="BL874" s="19" t="inlineStr">
        <is>
          <t>4</t>
        </is>
      </c>
      <c r="BM874" s="169" t="inlineStr">
        <is>
          <t>-1813785033</t>
        </is>
      </c>
    </row>
    <row r="875" customFormat="1" s="174">
      <c r="A875" s="174" t="n"/>
      <c r="B875" s="48" t="n"/>
      <c r="C875" s="174" t="n"/>
      <c r="D875" s="171" t="inlineStr">
        <is>
          <t>PP</t>
        </is>
      </c>
      <c r="E875" s="174" t="n"/>
      <c r="F875" s="172" t="inlineStr">
        <is>
          <t>Lešení řadové trubkové lehké pracovní s podlahami s provozním zatížením tř. 3 do 200 kg/m2 šířky tř. W12 od 1,2 do 1,5 m, výšky výšky do 10 m montáž</t>
        </is>
      </c>
      <c r="G875" s="174" t="n"/>
      <c r="H875" s="174" t="n"/>
      <c r="I875" s="174" t="n"/>
      <c r="J875" s="174" t="n"/>
      <c r="K875" s="174" t="n"/>
      <c r="L875" s="48" t="n"/>
      <c r="M875" s="173" t="n"/>
      <c r="N875" s="174" t="n"/>
      <c r="O875" s="174" t="n"/>
      <c r="P875" s="174" t="n"/>
      <c r="Q875" s="174" t="n"/>
      <c r="R875" s="174" t="n"/>
      <c r="S875" s="174" t="n"/>
      <c r="T875" s="71" t="n"/>
      <c r="U875" s="174" t="n"/>
      <c r="V875" s="174" t="n"/>
      <c r="W875" s="174" t="n"/>
      <c r="X875" s="174" t="n"/>
      <c r="Y875" s="174" t="n"/>
      <c r="Z875" s="174" t="n"/>
      <c r="AA875" s="174" t="n"/>
      <c r="AB875" s="174" t="n"/>
      <c r="AC875" s="174" t="n"/>
      <c r="AD875" s="174" t="n"/>
      <c r="AE875" s="174" t="n"/>
      <c r="AT875" s="19" t="inlineStr">
        <is>
          <t>PP</t>
        </is>
      </c>
      <c r="AU875" s="19" t="inlineStr">
        <is>
          <t>2</t>
        </is>
      </c>
    </row>
    <row r="876" customFormat="1" s="174">
      <c r="A876" s="174" t="n"/>
      <c r="B876" s="48" t="n"/>
      <c r="C876" s="174" t="n"/>
      <c r="D876" s="175" t="inlineStr">
        <is>
          <t>Online PSC</t>
        </is>
      </c>
      <c r="E876" s="174" t="n"/>
      <c r="F876" s="176" t="inlineStr">
        <is>
          <t>https://podminky.urs.cz/item/CS_URS_2026_02/941111131</t>
        </is>
      </c>
      <c r="G876" s="174" t="n"/>
      <c r="H876" s="174" t="n"/>
      <c r="I876" s="174" t="n"/>
      <c r="J876" s="174" t="n"/>
      <c r="K876" s="174" t="n"/>
      <c r="L876" s="48" t="n"/>
      <c r="M876" s="173" t="n"/>
      <c r="N876" s="174" t="n"/>
      <c r="O876" s="174" t="n"/>
      <c r="P876" s="174" t="n"/>
      <c r="Q876" s="174" t="n"/>
      <c r="R876" s="174" t="n"/>
      <c r="S876" s="174" t="n"/>
      <c r="T876" s="71" t="n"/>
      <c r="U876" s="174" t="n"/>
      <c r="V876" s="174" t="n"/>
      <c r="W876" s="174" t="n"/>
      <c r="X876" s="174" t="n"/>
      <c r="Y876" s="174" t="n"/>
      <c r="Z876" s="174" t="n"/>
      <c r="AA876" s="174" t="n"/>
      <c r="AB876" s="174" t="n"/>
      <c r="AC876" s="174" t="n"/>
      <c r="AD876" s="174" t="n"/>
      <c r="AE876" s="174" t="n"/>
      <c r="AT876" s="19" t="inlineStr">
        <is>
          <t>Online PSC</t>
        </is>
      </c>
      <c r="AU876" s="19" t="inlineStr">
        <is>
          <t>2</t>
        </is>
      </c>
    </row>
    <row r="877" customFormat="1" s="181">
      <c r="A877" s="181" t="n"/>
      <c r="B877" s="177" t="n"/>
      <c r="C877" s="181" t="n"/>
      <c r="D877" s="171" t="inlineStr">
        <is>
          <t>VV</t>
        </is>
      </c>
      <c r="E877" s="178" t="inlineStr"/>
      <c r="F877" s="179" t="inlineStr">
        <is>
          <t>fasáda</t>
        </is>
      </c>
      <c r="G877" s="181" t="n"/>
      <c r="H877" s="178" t="inlineStr"/>
      <c r="I877" s="181" t="n"/>
      <c r="J877" s="181" t="n"/>
      <c r="K877" s="181" t="n"/>
      <c r="L877" s="177" t="n"/>
      <c r="M877" s="180" t="n"/>
      <c r="N877" s="181" t="n"/>
      <c r="O877" s="181" t="n"/>
      <c r="P877" s="181" t="n"/>
      <c r="Q877" s="181" t="n"/>
      <c r="R877" s="181" t="n"/>
      <c r="S877" s="181" t="n"/>
      <c r="T877" s="182" t="n"/>
      <c r="U877" s="181" t="n"/>
      <c r="V877" s="181" t="n"/>
      <c r="W877" s="181" t="n"/>
      <c r="X877" s="181" t="n"/>
      <c r="Y877" s="181" t="n"/>
      <c r="Z877" s="181" t="n"/>
      <c r="AA877" s="181" t="n"/>
      <c r="AB877" s="181" t="n"/>
      <c r="AC877" s="181" t="n"/>
      <c r="AD877" s="181" t="n"/>
      <c r="AE877" s="181" t="n"/>
      <c r="AT877" s="178" t="inlineStr">
        <is>
          <t>VV</t>
        </is>
      </c>
      <c r="AU877" s="178" t="inlineStr">
        <is>
          <t>2</t>
        </is>
      </c>
      <c r="AV877" s="181" t="inlineStr">
        <is>
          <t>1</t>
        </is>
      </c>
      <c r="AW877" s="181" t="inlineStr">
        <is>
          <t>True</t>
        </is>
      </c>
      <c r="AX877" s="181" t="inlineStr">
        <is>
          <t>0</t>
        </is>
      </c>
      <c r="AY877" s="178" t="inlineStr">
        <is>
          <t>ROZPOCET</t>
        </is>
      </c>
    </row>
    <row r="878" customFormat="1" s="181">
      <c r="A878" s="181" t="n"/>
      <c r="B878" s="177" t="n"/>
      <c r="C878" s="181" t="n"/>
      <c r="D878" s="171" t="inlineStr">
        <is>
          <t>VV</t>
        </is>
      </c>
      <c r="E878" s="178" t="inlineStr"/>
      <c r="F878" s="179" t="inlineStr">
        <is>
          <t>fasáda objektu</t>
        </is>
      </c>
      <c r="G878" s="181" t="n"/>
      <c r="H878" s="178" t="inlineStr"/>
      <c r="I878" s="181" t="n"/>
      <c r="J878" s="181" t="n"/>
      <c r="K878" s="181" t="n"/>
      <c r="L878" s="177" t="n"/>
      <c r="M878" s="180" t="n"/>
      <c r="N878" s="181" t="n"/>
      <c r="O878" s="181" t="n"/>
      <c r="P878" s="181" t="n"/>
      <c r="Q878" s="181" t="n"/>
      <c r="R878" s="181" t="n"/>
      <c r="S878" s="181" t="n"/>
      <c r="T878" s="182" t="n"/>
      <c r="U878" s="181" t="n"/>
      <c r="V878" s="181" t="n"/>
      <c r="W878" s="181" t="n"/>
      <c r="X878" s="181" t="n"/>
      <c r="Y878" s="181" t="n"/>
      <c r="Z878" s="181" t="n"/>
      <c r="AA878" s="181" t="n"/>
      <c r="AB878" s="181" t="n"/>
      <c r="AC878" s="181" t="n"/>
      <c r="AD878" s="181" t="n"/>
      <c r="AE878" s="181" t="n"/>
      <c r="AT878" s="178" t="inlineStr">
        <is>
          <t>VV</t>
        </is>
      </c>
      <c r="AU878" s="178" t="inlineStr">
        <is>
          <t>2</t>
        </is>
      </c>
      <c r="AV878" s="181" t="inlineStr">
        <is>
          <t>1</t>
        </is>
      </c>
      <c r="AW878" s="181" t="inlineStr">
        <is>
          <t>True</t>
        </is>
      </c>
      <c r="AX878" s="181" t="inlineStr">
        <is>
          <t>0</t>
        </is>
      </c>
      <c r="AY878" s="178" t="inlineStr">
        <is>
          <t>ROZPOCET</t>
        </is>
      </c>
    </row>
    <row r="879" customFormat="1" s="181">
      <c r="A879" s="181" t="n"/>
      <c r="B879" s="177" t="n"/>
      <c r="C879" s="181" t="n"/>
      <c r="D879" s="171" t="inlineStr">
        <is>
          <t>VV</t>
        </is>
      </c>
      <c r="E879" s="178" t="inlineStr"/>
      <c r="F879" s="179" t="inlineStr">
        <is>
          <t>sz</t>
        </is>
      </c>
      <c r="G879" s="181" t="n"/>
      <c r="H879" s="178" t="inlineStr"/>
      <c r="I879" s="181" t="n"/>
      <c r="J879" s="181" t="n"/>
      <c r="K879" s="181" t="n"/>
      <c r="L879" s="177" t="n"/>
      <c r="M879" s="180" t="n"/>
      <c r="N879" s="181" t="n"/>
      <c r="O879" s="181" t="n"/>
      <c r="P879" s="181" t="n"/>
      <c r="Q879" s="181" t="n"/>
      <c r="R879" s="181" t="n"/>
      <c r="S879" s="181" t="n"/>
      <c r="T879" s="182" t="n"/>
      <c r="U879" s="181" t="n"/>
      <c r="V879" s="181" t="n"/>
      <c r="W879" s="181" t="n"/>
      <c r="X879" s="181" t="n"/>
      <c r="Y879" s="181" t="n"/>
      <c r="Z879" s="181" t="n"/>
      <c r="AA879" s="181" t="n"/>
      <c r="AB879" s="181" t="n"/>
      <c r="AC879" s="181" t="n"/>
      <c r="AD879" s="181" t="n"/>
      <c r="AE879" s="181" t="n"/>
      <c r="AT879" s="178" t="inlineStr">
        <is>
          <t>VV</t>
        </is>
      </c>
      <c r="AU879" s="178" t="inlineStr">
        <is>
          <t>2</t>
        </is>
      </c>
      <c r="AV879" s="181" t="inlineStr">
        <is>
          <t>1</t>
        </is>
      </c>
      <c r="AW879" s="181" t="inlineStr">
        <is>
          <t>True</t>
        </is>
      </c>
      <c r="AX879" s="181" t="inlineStr">
        <is>
          <t>0</t>
        </is>
      </c>
      <c r="AY879" s="178" t="inlineStr">
        <is>
          <t>ROZPOCET</t>
        </is>
      </c>
    </row>
    <row r="880" customFormat="1" s="188">
      <c r="A880" s="188" t="n"/>
      <c r="B880" s="183" t="n"/>
      <c r="C880" s="188" t="n"/>
      <c r="D880" s="171" t="inlineStr">
        <is>
          <t>VV</t>
        </is>
      </c>
      <c r="E880" s="184" t="inlineStr"/>
      <c r="F880" s="185" t="inlineStr">
        <is>
          <t>(0,065+0,155+2,841+5,57+0,10+1,80+0,10+1,806+0,299+2,556+0,15+5,512+0,16)*8,00</t>
        </is>
      </c>
      <c r="G880" s="188" t="n"/>
      <c r="H880" s="186" t="n">
        <v>168.912</v>
      </c>
      <c r="I880" s="188" t="n"/>
      <c r="J880" s="188" t="n"/>
      <c r="K880" s="188" t="n"/>
      <c r="L880" s="183" t="n"/>
      <c r="M880" s="187" t="n"/>
      <c r="N880" s="188" t="n"/>
      <c r="O880" s="188" t="n"/>
      <c r="P880" s="188" t="n"/>
      <c r="Q880" s="188" t="n"/>
      <c r="R880" s="188" t="n"/>
      <c r="S880" s="188" t="n"/>
      <c r="T880" s="189" t="n"/>
      <c r="U880" s="188" t="n"/>
      <c r="V880" s="188" t="n"/>
      <c r="W880" s="188" t="n"/>
      <c r="X880" s="188" t="n"/>
      <c r="Y880" s="188" t="n"/>
      <c r="Z880" s="188" t="n"/>
      <c r="AA880" s="188" t="n"/>
      <c r="AB880" s="188" t="n"/>
      <c r="AC880" s="188" t="n"/>
      <c r="AD880" s="188" t="n"/>
      <c r="AE880" s="188" t="n"/>
      <c r="AT880" s="184" t="inlineStr">
        <is>
          <t>VV</t>
        </is>
      </c>
      <c r="AU880" s="184" t="inlineStr">
        <is>
          <t>2</t>
        </is>
      </c>
      <c r="AV880" s="188" t="inlineStr">
        <is>
          <t>2</t>
        </is>
      </c>
      <c r="AW880" s="188" t="inlineStr">
        <is>
          <t>True</t>
        </is>
      </c>
      <c r="AX880" s="188" t="inlineStr">
        <is>
          <t>0</t>
        </is>
      </c>
      <c r="AY880" s="184" t="inlineStr">
        <is>
          <t>ROZPOCET</t>
        </is>
      </c>
    </row>
    <row r="881" customFormat="1" s="181">
      <c r="A881" s="181" t="n"/>
      <c r="B881" s="177" t="n"/>
      <c r="C881" s="181" t="n"/>
      <c r="D881" s="171" t="inlineStr">
        <is>
          <t>VV</t>
        </is>
      </c>
      <c r="E881" s="178" t="inlineStr"/>
      <c r="F881" s="179" t="inlineStr">
        <is>
          <t>sv</t>
        </is>
      </c>
      <c r="G881" s="181" t="n"/>
      <c r="H881" s="178" t="inlineStr"/>
      <c r="I881" s="181" t="n"/>
      <c r="J881" s="181" t="n"/>
      <c r="K881" s="181" t="n"/>
      <c r="L881" s="177" t="n"/>
      <c r="M881" s="180" t="n"/>
      <c r="N881" s="181" t="n"/>
      <c r="O881" s="181" t="n"/>
      <c r="P881" s="181" t="n"/>
      <c r="Q881" s="181" t="n"/>
      <c r="R881" s="181" t="n"/>
      <c r="S881" s="181" t="n"/>
      <c r="T881" s="182" t="n"/>
      <c r="U881" s="181" t="n"/>
      <c r="V881" s="181" t="n"/>
      <c r="W881" s="181" t="n"/>
      <c r="X881" s="181" t="n"/>
      <c r="Y881" s="181" t="n"/>
      <c r="Z881" s="181" t="n"/>
      <c r="AA881" s="181" t="n"/>
      <c r="AB881" s="181" t="n"/>
      <c r="AC881" s="181" t="n"/>
      <c r="AD881" s="181" t="n"/>
      <c r="AE881" s="181" t="n"/>
      <c r="AT881" s="178" t="inlineStr">
        <is>
          <t>VV</t>
        </is>
      </c>
      <c r="AU881" s="178" t="inlineStr">
        <is>
          <t>2</t>
        </is>
      </c>
      <c r="AV881" s="181" t="inlineStr">
        <is>
          <t>1</t>
        </is>
      </c>
      <c r="AW881" s="181" t="inlineStr">
        <is>
          <t>True</t>
        </is>
      </c>
      <c r="AX881" s="181" t="inlineStr">
        <is>
          <t>0</t>
        </is>
      </c>
      <c r="AY881" s="178" t="inlineStr">
        <is>
          <t>ROZPOCET</t>
        </is>
      </c>
    </row>
    <row r="882" customFormat="1" s="188">
      <c r="A882" s="188" t="n"/>
      <c r="B882" s="183" t="n"/>
      <c r="C882" s="188" t="n"/>
      <c r="D882" s="171" t="inlineStr">
        <is>
          <t>VV</t>
        </is>
      </c>
      <c r="E882" s="184" t="inlineStr"/>
      <c r="F882" s="185" t="inlineStr">
        <is>
          <t>(3,389+0,443+0,85+1,751+0,85+1,272+2*1,50)*8,00</t>
        </is>
      </c>
      <c r="G882" s="188" t="n"/>
      <c r="H882" s="186" t="n">
        <v>92.44</v>
      </c>
      <c r="I882" s="188" t="n"/>
      <c r="J882" s="188" t="n"/>
      <c r="K882" s="188" t="n"/>
      <c r="L882" s="183" t="n"/>
      <c r="M882" s="187" t="n"/>
      <c r="N882" s="188" t="n"/>
      <c r="O882" s="188" t="n"/>
      <c r="P882" s="188" t="n"/>
      <c r="Q882" s="188" t="n"/>
      <c r="R882" s="188" t="n"/>
      <c r="S882" s="188" t="n"/>
      <c r="T882" s="189" t="n"/>
      <c r="U882" s="188" t="n"/>
      <c r="V882" s="188" t="n"/>
      <c r="W882" s="188" t="n"/>
      <c r="X882" s="188" t="n"/>
      <c r="Y882" s="188" t="n"/>
      <c r="Z882" s="188" t="n"/>
      <c r="AA882" s="188" t="n"/>
      <c r="AB882" s="188" t="n"/>
      <c r="AC882" s="188" t="n"/>
      <c r="AD882" s="188" t="n"/>
      <c r="AE882" s="188" t="n"/>
      <c r="AT882" s="184" t="inlineStr">
        <is>
          <t>VV</t>
        </is>
      </c>
      <c r="AU882" s="184" t="inlineStr">
        <is>
          <t>2</t>
        </is>
      </c>
      <c r="AV882" s="188" t="inlineStr">
        <is>
          <t>2</t>
        </is>
      </c>
      <c r="AW882" s="188" t="inlineStr">
        <is>
          <t>True</t>
        </is>
      </c>
      <c r="AX882" s="188" t="inlineStr">
        <is>
          <t>0</t>
        </is>
      </c>
      <c r="AY882" s="184" t="inlineStr">
        <is>
          <t>ROZPOCET</t>
        </is>
      </c>
    </row>
    <row r="883" customFormat="1" s="181">
      <c r="A883" s="181" t="n"/>
      <c r="B883" s="177" t="n"/>
      <c r="C883" s="181" t="n"/>
      <c r="D883" s="171" t="inlineStr">
        <is>
          <t>VV</t>
        </is>
      </c>
      <c r="E883" s="178" t="inlineStr"/>
      <c r="F883" s="179" t="inlineStr">
        <is>
          <t>jz</t>
        </is>
      </c>
      <c r="G883" s="181" t="n"/>
      <c r="H883" s="178" t="inlineStr"/>
      <c r="I883" s="181" t="n"/>
      <c r="J883" s="181" t="n"/>
      <c r="K883" s="181" t="n"/>
      <c r="L883" s="177" t="n"/>
      <c r="M883" s="180" t="n"/>
      <c r="N883" s="181" t="n"/>
      <c r="O883" s="181" t="n"/>
      <c r="P883" s="181" t="n"/>
      <c r="Q883" s="181" t="n"/>
      <c r="R883" s="181" t="n"/>
      <c r="S883" s="181" t="n"/>
      <c r="T883" s="182" t="n"/>
      <c r="U883" s="181" t="n"/>
      <c r="V883" s="181" t="n"/>
      <c r="W883" s="181" t="n"/>
      <c r="X883" s="181" t="n"/>
      <c r="Y883" s="181" t="n"/>
      <c r="Z883" s="181" t="n"/>
      <c r="AA883" s="181" t="n"/>
      <c r="AB883" s="181" t="n"/>
      <c r="AC883" s="181" t="n"/>
      <c r="AD883" s="181" t="n"/>
      <c r="AE883" s="181" t="n"/>
      <c r="AT883" s="178" t="inlineStr">
        <is>
          <t>VV</t>
        </is>
      </c>
      <c r="AU883" s="178" t="inlineStr">
        <is>
          <t>2</t>
        </is>
      </c>
      <c r="AV883" s="181" t="inlineStr">
        <is>
          <t>1</t>
        </is>
      </c>
      <c r="AW883" s="181" t="inlineStr">
        <is>
          <t>True</t>
        </is>
      </c>
      <c r="AX883" s="181" t="inlineStr">
        <is>
          <t>0</t>
        </is>
      </c>
      <c r="AY883" s="178" t="inlineStr">
        <is>
          <t>ROZPOCET</t>
        </is>
      </c>
    </row>
    <row r="884" customFormat="1" s="188">
      <c r="A884" s="188" t="n"/>
      <c r="B884" s="183" t="n"/>
      <c r="C884" s="188" t="n"/>
      <c r="D884" s="171" t="inlineStr">
        <is>
          <t>VV</t>
        </is>
      </c>
      <c r="E884" s="184" t="inlineStr"/>
      <c r="F884" s="185" t="inlineStr">
        <is>
          <t>(18,145+0,16*2)*8,00</t>
        </is>
      </c>
      <c r="G884" s="188" t="n"/>
      <c r="H884" s="186" t="n">
        <v>147.72</v>
      </c>
      <c r="I884" s="188" t="n"/>
      <c r="J884" s="188" t="n"/>
      <c r="K884" s="188" t="n"/>
      <c r="L884" s="183" t="n"/>
      <c r="M884" s="187" t="n"/>
      <c r="N884" s="188" t="n"/>
      <c r="O884" s="188" t="n"/>
      <c r="P884" s="188" t="n"/>
      <c r="Q884" s="188" t="n"/>
      <c r="R884" s="188" t="n"/>
      <c r="S884" s="188" t="n"/>
      <c r="T884" s="189" t="n"/>
      <c r="U884" s="188" t="n"/>
      <c r="V884" s="188" t="n"/>
      <c r="W884" s="188" t="n"/>
      <c r="X884" s="188" t="n"/>
      <c r="Y884" s="188" t="n"/>
      <c r="Z884" s="188" t="n"/>
      <c r="AA884" s="188" t="n"/>
      <c r="AB884" s="188" t="n"/>
      <c r="AC884" s="188" t="n"/>
      <c r="AD884" s="188" t="n"/>
      <c r="AE884" s="188" t="n"/>
      <c r="AT884" s="184" t="inlineStr">
        <is>
          <t>VV</t>
        </is>
      </c>
      <c r="AU884" s="184" t="inlineStr">
        <is>
          <t>2</t>
        </is>
      </c>
      <c r="AV884" s="188" t="inlineStr">
        <is>
          <t>2</t>
        </is>
      </c>
      <c r="AW884" s="188" t="inlineStr">
        <is>
          <t>True</t>
        </is>
      </c>
      <c r="AX884" s="188" t="inlineStr">
        <is>
          <t>0</t>
        </is>
      </c>
      <c r="AY884" s="184" t="inlineStr">
        <is>
          <t>ROZPOCET</t>
        </is>
      </c>
    </row>
    <row r="885" customFormat="1" s="188">
      <c r="A885" s="188" t="n"/>
      <c r="B885" s="183" t="n"/>
      <c r="C885" s="188" t="n"/>
      <c r="D885" s="171" t="inlineStr">
        <is>
          <t>VV</t>
        </is>
      </c>
      <c r="E885" s="184" t="inlineStr"/>
      <c r="F885" s="185" t="inlineStr">
        <is>
          <t>12,777*8,00</t>
        </is>
      </c>
      <c r="G885" s="188" t="n"/>
      <c r="H885" s="186" t="n">
        <v>102.216</v>
      </c>
      <c r="I885" s="188" t="n"/>
      <c r="J885" s="188" t="n"/>
      <c r="K885" s="188" t="n"/>
      <c r="L885" s="183" t="n"/>
      <c r="M885" s="187" t="n"/>
      <c r="N885" s="188" t="n"/>
      <c r="O885" s="188" t="n"/>
      <c r="P885" s="188" t="n"/>
      <c r="Q885" s="188" t="n"/>
      <c r="R885" s="188" t="n"/>
      <c r="S885" s="188" t="n"/>
      <c r="T885" s="189" t="n"/>
      <c r="U885" s="188" t="n"/>
      <c r="V885" s="188" t="n"/>
      <c r="W885" s="188" t="n"/>
      <c r="X885" s="188" t="n"/>
      <c r="Y885" s="188" t="n"/>
      <c r="Z885" s="188" t="n"/>
      <c r="AA885" s="188" t="n"/>
      <c r="AB885" s="188" t="n"/>
      <c r="AC885" s="188" t="n"/>
      <c r="AD885" s="188" t="n"/>
      <c r="AE885" s="188" t="n"/>
      <c r="AT885" s="184" t="inlineStr">
        <is>
          <t>VV</t>
        </is>
      </c>
      <c r="AU885" s="184" t="inlineStr">
        <is>
          <t>2</t>
        </is>
      </c>
      <c r="AV885" s="188" t="inlineStr">
        <is>
          <t>2</t>
        </is>
      </c>
      <c r="AW885" s="188" t="inlineStr">
        <is>
          <t>True</t>
        </is>
      </c>
      <c r="AX885" s="188" t="inlineStr">
        <is>
          <t>0</t>
        </is>
      </c>
      <c r="AY885" s="184" t="inlineStr">
        <is>
          <t>ROZPOCET</t>
        </is>
      </c>
    </row>
    <row r="886" customFormat="1" s="181">
      <c r="A886" s="181" t="n"/>
      <c r="B886" s="177" t="n"/>
      <c r="C886" s="181" t="n"/>
      <c r="D886" s="171" t="inlineStr">
        <is>
          <t>VV</t>
        </is>
      </c>
      <c r="E886" s="178" t="inlineStr"/>
      <c r="F886" s="179" t="inlineStr">
        <is>
          <t>zadní část</t>
        </is>
      </c>
      <c r="G886" s="181" t="n"/>
      <c r="H886" s="178" t="inlineStr"/>
      <c r="I886" s="181" t="n"/>
      <c r="J886" s="181" t="n"/>
      <c r="K886" s="181" t="n"/>
      <c r="L886" s="177" t="n"/>
      <c r="M886" s="180" t="n"/>
      <c r="N886" s="181" t="n"/>
      <c r="O886" s="181" t="n"/>
      <c r="P886" s="181" t="n"/>
      <c r="Q886" s="181" t="n"/>
      <c r="R886" s="181" t="n"/>
      <c r="S886" s="181" t="n"/>
      <c r="T886" s="182" t="n"/>
      <c r="U886" s="181" t="n"/>
      <c r="V886" s="181" t="n"/>
      <c r="W886" s="181" t="n"/>
      <c r="X886" s="181" t="n"/>
      <c r="Y886" s="181" t="n"/>
      <c r="Z886" s="181" t="n"/>
      <c r="AA886" s="181" t="n"/>
      <c r="AB886" s="181" t="n"/>
      <c r="AC886" s="181" t="n"/>
      <c r="AD886" s="181" t="n"/>
      <c r="AE886" s="181" t="n"/>
      <c r="AT886" s="178" t="inlineStr">
        <is>
          <t>VV</t>
        </is>
      </c>
      <c r="AU886" s="178" t="inlineStr">
        <is>
          <t>2</t>
        </is>
      </c>
      <c r="AV886" s="181" t="inlineStr">
        <is>
          <t>1</t>
        </is>
      </c>
      <c r="AW886" s="181" t="inlineStr">
        <is>
          <t>True</t>
        </is>
      </c>
      <c r="AX886" s="181" t="inlineStr">
        <is>
          <t>0</t>
        </is>
      </c>
      <c r="AY886" s="178" t="inlineStr">
        <is>
          <t>ROZPOCET</t>
        </is>
      </c>
    </row>
    <row r="887" customFormat="1" s="188">
      <c r="A887" s="188" t="n"/>
      <c r="B887" s="183" t="n"/>
      <c r="C887" s="188" t="n"/>
      <c r="D887" s="171" t="inlineStr">
        <is>
          <t>VV</t>
        </is>
      </c>
      <c r="E887" s="184" t="inlineStr"/>
      <c r="F887" s="185" t="inlineStr">
        <is>
          <t>6,50*(7,50+11,70)/2</t>
        </is>
      </c>
      <c r="G887" s="188" t="n"/>
      <c r="H887" s="186" t="n">
        <v>62.4</v>
      </c>
      <c r="I887" s="188" t="n"/>
      <c r="J887" s="188" t="n"/>
      <c r="K887" s="188" t="n"/>
      <c r="L887" s="183" t="n"/>
      <c r="M887" s="187" t="n"/>
      <c r="N887" s="188" t="n"/>
      <c r="O887" s="188" t="n"/>
      <c r="P887" s="188" t="n"/>
      <c r="Q887" s="188" t="n"/>
      <c r="R887" s="188" t="n"/>
      <c r="S887" s="188" t="n"/>
      <c r="T887" s="189" t="n"/>
      <c r="U887" s="188" t="n"/>
      <c r="V887" s="188" t="n"/>
      <c r="W887" s="188" t="n"/>
      <c r="X887" s="188" t="n"/>
      <c r="Y887" s="188" t="n"/>
      <c r="Z887" s="188" t="n"/>
      <c r="AA887" s="188" t="n"/>
      <c r="AB887" s="188" t="n"/>
      <c r="AC887" s="188" t="n"/>
      <c r="AD887" s="188" t="n"/>
      <c r="AE887" s="188" t="n"/>
      <c r="AT887" s="184" t="inlineStr">
        <is>
          <t>VV</t>
        </is>
      </c>
      <c r="AU887" s="184" t="inlineStr">
        <is>
          <t>2</t>
        </is>
      </c>
      <c r="AV887" s="188" t="inlineStr">
        <is>
          <t>2</t>
        </is>
      </c>
      <c r="AW887" s="188" t="inlineStr">
        <is>
          <t>True</t>
        </is>
      </c>
      <c r="AX887" s="188" t="inlineStr">
        <is>
          <t>0</t>
        </is>
      </c>
      <c r="AY887" s="184" t="inlineStr">
        <is>
          <t>ROZPOCET</t>
        </is>
      </c>
    </row>
    <row r="888" customFormat="1" s="195">
      <c r="A888" s="195" t="n"/>
      <c r="B888" s="190" t="n"/>
      <c r="C888" s="195" t="n"/>
      <c r="D888" s="171" t="inlineStr">
        <is>
          <t>VV</t>
        </is>
      </c>
      <c r="E888" s="191" t="inlineStr"/>
      <c r="F888" s="192" t="inlineStr">
        <is>
          <t>Součet</t>
        </is>
      </c>
      <c r="G888" s="195" t="n"/>
      <c r="H888" s="193" t="n">
        <v>573.688</v>
      </c>
      <c r="I888" s="195" t="n"/>
      <c r="J888" s="195" t="n"/>
      <c r="K888" s="195" t="n"/>
      <c r="L888" s="190" t="n"/>
      <c r="M888" s="194" t="n"/>
      <c r="N888" s="195" t="n"/>
      <c r="O888" s="195" t="n"/>
      <c r="P888" s="195" t="n"/>
      <c r="Q888" s="195" t="n"/>
      <c r="R888" s="195" t="n"/>
      <c r="S888" s="195" t="n"/>
      <c r="T888" s="196" t="n"/>
      <c r="U888" s="195" t="n"/>
      <c r="V888" s="195" t="n"/>
      <c r="W888" s="195" t="n"/>
      <c r="X888" s="195" t="n"/>
      <c r="Y888" s="195" t="n"/>
      <c r="Z888" s="195" t="n"/>
      <c r="AA888" s="195" t="n"/>
      <c r="AB888" s="195" t="n"/>
      <c r="AC888" s="195" t="n"/>
      <c r="AD888" s="195" t="n"/>
      <c r="AE888" s="195" t="n"/>
      <c r="AT888" s="191" t="inlineStr">
        <is>
          <t>VV</t>
        </is>
      </c>
      <c r="AU888" s="191" t="inlineStr">
        <is>
          <t>2</t>
        </is>
      </c>
      <c r="AV888" s="195" t="inlineStr">
        <is>
          <t>4</t>
        </is>
      </c>
      <c r="AW888" s="195" t="inlineStr">
        <is>
          <t>True</t>
        </is>
      </c>
      <c r="AX888" s="195" t="inlineStr">
        <is>
          <t>1</t>
        </is>
      </c>
      <c r="AY888" s="191" t="inlineStr">
        <is>
          <t>ROZPOCET</t>
        </is>
      </c>
    </row>
    <row r="889" ht="37.8" customFormat="1" customHeight="1" s="174">
      <c r="A889" s="174" t="n"/>
      <c r="B889" s="158" t="n"/>
      <c r="C889" s="159" t="inlineStr">
        <is>
          <t>85</t>
        </is>
      </c>
      <c r="D889" s="159" t="inlineStr">
        <is>
          <t>K</t>
        </is>
      </c>
      <c r="E889" s="160" t="inlineStr">
        <is>
          <t>941111231</t>
        </is>
      </c>
      <c r="F889" s="161" t="inlineStr">
        <is>
          <t>Každý den použití lešení řadového trubkového lehkého s podlahami zatížení do 200 kg/m2 š od 1,2 do 1,5 m v do 10 m</t>
        </is>
      </c>
      <c r="G889" s="162" t="inlineStr">
        <is>
          <t>m2den</t>
        </is>
      </c>
      <c r="H889" s="163" t="n">
        <v>51631.92</v>
      </c>
      <c r="I889" s="164" t="n"/>
      <c r="J889" s="164">
        <f>ROUND(I889*H889,2)</f>
        <v/>
      </c>
      <c r="K889" s="161" t="inlineStr">
        <is>
          <t>CS ÚRS 2026 02</t>
        </is>
      </c>
      <c r="L889" s="48" t="n"/>
      <c r="M889" s="165" t="inlineStr"/>
      <c r="N889" s="166" t="inlineStr">
        <is>
          <t>snížená</t>
        </is>
      </c>
      <c r="O889" s="167" t="n">
        <v>0</v>
      </c>
      <c r="P889" s="167">
        <f>O889*H889</f>
        <v/>
      </c>
      <c r="Q889" s="167" t="n">
        <v>0</v>
      </c>
      <c r="R889" s="167">
        <f>Q889*H889</f>
        <v/>
      </c>
      <c r="S889" s="167" t="n">
        <v>0</v>
      </c>
      <c r="T889" s="168">
        <f>S889*H889</f>
        <v/>
      </c>
      <c r="U889" s="174" t="n"/>
      <c r="V889" s="174" t="n"/>
      <c r="W889" s="174" t="n"/>
      <c r="X889" s="174" t="n"/>
      <c r="Y889" s="174" t="n"/>
      <c r="Z889" s="174" t="n"/>
      <c r="AA889" s="174" t="n"/>
      <c r="AB889" s="174" t="n"/>
      <c r="AC889" s="174" t="n"/>
      <c r="AD889" s="174" t="n"/>
      <c r="AE889" s="174" t="n"/>
      <c r="AR889" s="169" t="inlineStr">
        <is>
          <t>4</t>
        </is>
      </c>
      <c r="AT889" s="169" t="inlineStr">
        <is>
          <t>K</t>
        </is>
      </c>
      <c r="AU889" s="169" t="inlineStr">
        <is>
          <t>2</t>
        </is>
      </c>
      <c r="AY889" s="19" t="inlineStr">
        <is>
          <t>ROZPOCET</t>
        </is>
      </c>
      <c r="BE889" s="170">
        <f>IF(N889="základní",J889,0)</f>
        <v/>
      </c>
      <c r="BF889" s="170">
        <f>IF(N889="snížená",J889,0)</f>
        <v/>
      </c>
      <c r="BG889" s="170">
        <f>IF(N889="zákl. přenesená",J889,0)</f>
        <v/>
      </c>
      <c r="BH889" s="170">
        <f>IF(N889="sníž. přenesená",J889,0)</f>
        <v/>
      </c>
      <c r="BI889" s="170">
        <f>IF(N889="nulová",J889,0)</f>
        <v/>
      </c>
      <c r="BJ889" s="19" t="inlineStr">
        <is>
          <t>2</t>
        </is>
      </c>
      <c r="BK889" s="170">
        <f>ROUND(I889*H889,2)</f>
        <v/>
      </c>
      <c r="BL889" s="19" t="inlineStr">
        <is>
          <t>4</t>
        </is>
      </c>
      <c r="BM889" s="169" t="inlineStr">
        <is>
          <t>-1283664408</t>
        </is>
      </c>
    </row>
    <row r="890" customFormat="1" s="174">
      <c r="A890" s="174" t="n"/>
      <c r="B890" s="48" t="n"/>
      <c r="C890" s="174" t="n"/>
      <c r="D890" s="171" t="inlineStr">
        <is>
          <t>PP</t>
        </is>
      </c>
      <c r="E890" s="174" t="n"/>
      <c r="F890" s="172" t="inlineStr">
        <is>
          <t>Lešení řadové trubkové lehké pracovní s podlahami s provozním zatížením tř. 3 do 200 kg/m2 šířky tř. W12 od 1,2 do 1,5 m, výšky výšky do 10 m každý den použití</t>
        </is>
      </c>
      <c r="G890" s="174" t="n"/>
      <c r="H890" s="174" t="n"/>
      <c r="I890" s="174" t="n"/>
      <c r="J890" s="174" t="n"/>
      <c r="K890" s="174" t="n"/>
      <c r="L890" s="48" t="n"/>
      <c r="M890" s="173" t="n"/>
      <c r="N890" s="174" t="n"/>
      <c r="O890" s="174" t="n"/>
      <c r="P890" s="174" t="n"/>
      <c r="Q890" s="174" t="n"/>
      <c r="R890" s="174" t="n"/>
      <c r="S890" s="174" t="n"/>
      <c r="T890" s="71" t="n"/>
      <c r="U890" s="174" t="n"/>
      <c r="V890" s="174" t="n"/>
      <c r="W890" s="174" t="n"/>
      <c r="X890" s="174" t="n"/>
      <c r="Y890" s="174" t="n"/>
      <c r="Z890" s="174" t="n"/>
      <c r="AA890" s="174" t="n"/>
      <c r="AB890" s="174" t="n"/>
      <c r="AC890" s="174" t="n"/>
      <c r="AD890" s="174" t="n"/>
      <c r="AE890" s="174" t="n"/>
      <c r="AT890" s="19" t="inlineStr">
        <is>
          <t>PP</t>
        </is>
      </c>
      <c r="AU890" s="19" t="inlineStr">
        <is>
          <t>2</t>
        </is>
      </c>
    </row>
    <row r="891" customFormat="1" s="174">
      <c r="A891" s="174" t="n"/>
      <c r="B891" s="48" t="n"/>
      <c r="C891" s="174" t="n"/>
      <c r="D891" s="175" t="inlineStr">
        <is>
          <t>Online PSC</t>
        </is>
      </c>
      <c r="E891" s="174" t="n"/>
      <c r="F891" s="176" t="inlineStr">
        <is>
          <t>https://podminky.urs.cz/item/CS_URS_2026_02/941111231</t>
        </is>
      </c>
      <c r="G891" s="174" t="n"/>
      <c r="H891" s="174" t="n"/>
      <c r="I891" s="174" t="n"/>
      <c r="J891" s="174" t="n"/>
      <c r="K891" s="174" t="n"/>
      <c r="L891" s="48" t="n"/>
      <c r="M891" s="173" t="n"/>
      <c r="N891" s="174" t="n"/>
      <c r="O891" s="174" t="n"/>
      <c r="P891" s="174" t="n"/>
      <c r="Q891" s="174" t="n"/>
      <c r="R891" s="174" t="n"/>
      <c r="S891" s="174" t="n"/>
      <c r="T891" s="71" t="n"/>
      <c r="U891" s="174" t="n"/>
      <c r="V891" s="174" t="n"/>
      <c r="W891" s="174" t="n"/>
      <c r="X891" s="174" t="n"/>
      <c r="Y891" s="174" t="n"/>
      <c r="Z891" s="174" t="n"/>
      <c r="AA891" s="174" t="n"/>
      <c r="AB891" s="174" t="n"/>
      <c r="AC891" s="174" t="n"/>
      <c r="AD891" s="174" t="n"/>
      <c r="AE891" s="174" t="n"/>
      <c r="AT891" s="19" t="inlineStr">
        <is>
          <t>Online PSC</t>
        </is>
      </c>
      <c r="AU891" s="19" t="inlineStr">
        <is>
          <t>2</t>
        </is>
      </c>
    </row>
    <row r="892" customFormat="1" s="188">
      <c r="A892" s="188" t="n"/>
      <c r="B892" s="183" t="n"/>
      <c r="C892" s="188" t="n"/>
      <c r="D892" s="171" t="inlineStr">
        <is>
          <t>VV</t>
        </is>
      </c>
      <c r="E892" s="188" t="n"/>
      <c r="F892" s="185" t="inlineStr">
        <is>
          <t>573,688*90 'Přepočtené koeficientem množství</t>
        </is>
      </c>
      <c r="G892" s="188" t="n"/>
      <c r="H892" s="186" t="n">
        <v>51631.92</v>
      </c>
      <c r="I892" s="188" t="n"/>
      <c r="J892" s="188" t="n"/>
      <c r="K892" s="188" t="n"/>
      <c r="L892" s="183" t="n"/>
      <c r="M892" s="187" t="n"/>
      <c r="N892" s="188" t="n"/>
      <c r="O892" s="188" t="n"/>
      <c r="P892" s="188" t="n"/>
      <c r="Q892" s="188" t="n"/>
      <c r="R892" s="188" t="n"/>
      <c r="S892" s="188" t="n"/>
      <c r="T892" s="189" t="n"/>
      <c r="U892" s="188" t="n"/>
      <c r="V892" s="188" t="n"/>
      <c r="W892" s="188" t="n"/>
      <c r="X892" s="188" t="n"/>
      <c r="Y892" s="188" t="n"/>
      <c r="Z892" s="188" t="n"/>
      <c r="AA892" s="188" t="n"/>
      <c r="AB892" s="188" t="n"/>
      <c r="AC892" s="188" t="n"/>
      <c r="AD892" s="188" t="n"/>
      <c r="AE892" s="188" t="n"/>
      <c r="AT892" s="184" t="inlineStr">
        <is>
          <t>VV</t>
        </is>
      </c>
      <c r="AU892" s="184" t="inlineStr">
        <is>
          <t>2</t>
        </is>
      </c>
      <c r="AV892" s="188" t="inlineStr">
        <is>
          <t>2</t>
        </is>
      </c>
      <c r="AW892" s="188" t="inlineStr">
        <is>
          <t>False</t>
        </is>
      </c>
      <c r="AX892" s="188" t="inlineStr">
        <is>
          <t>1</t>
        </is>
      </c>
      <c r="AY892" s="184" t="inlineStr">
        <is>
          <t>ROZPOCET</t>
        </is>
      </c>
    </row>
    <row r="893" ht="44.25" customFormat="1" customHeight="1" s="174">
      <c r="A893" s="174" t="n"/>
      <c r="B893" s="158" t="n"/>
      <c r="C893" s="159" t="inlineStr">
        <is>
          <t>86</t>
        </is>
      </c>
      <c r="D893" s="159" t="inlineStr">
        <is>
          <t>K</t>
        </is>
      </c>
      <c r="E893" s="160" t="inlineStr">
        <is>
          <t>941111312</t>
        </is>
      </c>
      <c r="F893" s="161" t="inlineStr">
        <is>
          <t>Odborná prohlídka lešení řadového trubkového lehkého s podlahami zatížení do 200 kg/m2 š od 0,6 do 1,5 m v do 25 m pl do 500 m2 zakrytého sítí</t>
        </is>
      </c>
      <c r="G893" s="162" t="inlineStr">
        <is>
          <t>kus</t>
        </is>
      </c>
      <c r="H893" s="163" t="n">
        <v>2</v>
      </c>
      <c r="I893" s="164" t="n"/>
      <c r="J893" s="164">
        <f>ROUND(I893*H893,2)</f>
        <v/>
      </c>
      <c r="K893" s="161" t="inlineStr">
        <is>
          <t>CS ÚRS 2026 02</t>
        </is>
      </c>
      <c r="L893" s="48" t="n"/>
      <c r="M893" s="165" t="inlineStr"/>
      <c r="N893" s="166" t="inlineStr">
        <is>
          <t>snížená</t>
        </is>
      </c>
      <c r="O893" s="167" t="n">
        <v>3.85</v>
      </c>
      <c r="P893" s="167">
        <f>O893*H893</f>
        <v/>
      </c>
      <c r="Q893" s="167" t="n">
        <v>0</v>
      </c>
      <c r="R893" s="167">
        <f>Q893*H893</f>
        <v/>
      </c>
      <c r="S893" s="167" t="n">
        <v>0</v>
      </c>
      <c r="T893" s="168">
        <f>S893*H893</f>
        <v/>
      </c>
      <c r="U893" s="174" t="n"/>
      <c r="V893" s="174" t="n"/>
      <c r="W893" s="174" t="n"/>
      <c r="X893" s="174" t="n"/>
      <c r="Y893" s="174" t="n"/>
      <c r="Z893" s="174" t="n"/>
      <c r="AA893" s="174" t="n"/>
      <c r="AB893" s="174" t="n"/>
      <c r="AC893" s="174" t="n"/>
      <c r="AD893" s="174" t="n"/>
      <c r="AE893" s="174" t="n"/>
      <c r="AR893" s="169" t="inlineStr">
        <is>
          <t>4</t>
        </is>
      </c>
      <c r="AT893" s="169" t="inlineStr">
        <is>
          <t>K</t>
        </is>
      </c>
      <c r="AU893" s="169" t="inlineStr">
        <is>
          <t>2</t>
        </is>
      </c>
      <c r="AY893" s="19" t="inlineStr">
        <is>
          <t>ROZPOCET</t>
        </is>
      </c>
      <c r="BE893" s="170">
        <f>IF(N893="základní",J893,0)</f>
        <v/>
      </c>
      <c r="BF893" s="170">
        <f>IF(N893="snížená",J893,0)</f>
        <v/>
      </c>
      <c r="BG893" s="170">
        <f>IF(N893="zákl. přenesená",J893,0)</f>
        <v/>
      </c>
      <c r="BH893" s="170">
        <f>IF(N893="sníž. přenesená",J893,0)</f>
        <v/>
      </c>
      <c r="BI893" s="170">
        <f>IF(N893="nulová",J893,0)</f>
        <v/>
      </c>
      <c r="BJ893" s="19" t="inlineStr">
        <is>
          <t>2</t>
        </is>
      </c>
      <c r="BK893" s="170">
        <f>ROUND(I893*H893,2)</f>
        <v/>
      </c>
      <c r="BL893" s="19" t="inlineStr">
        <is>
          <t>4</t>
        </is>
      </c>
      <c r="BM893" s="169" t="inlineStr">
        <is>
          <t>131065630</t>
        </is>
      </c>
    </row>
    <row r="894" customFormat="1" s="174">
      <c r="A894" s="174" t="n"/>
      <c r="B894" s="48" t="n"/>
      <c r="C894" s="174" t="n"/>
      <c r="D894" s="171" t="inlineStr">
        <is>
          <t>PP</t>
        </is>
      </c>
      <c r="E894" s="174" t="n"/>
      <c r="F894" s="172" t="inlineStr">
        <is>
          <t>Odborná prohlídka lešení řadového trubkového lehkého pracovního s podlahami s provozním zatížením tř. 3 do 200 kg/m2 šířky tř. W06 až W12 od 0,6 m do 1,5 m výšky do 25 m, celkové plochy do 500 m2 zakrytého sítí</t>
        </is>
      </c>
      <c r="G894" s="174" t="n"/>
      <c r="H894" s="174" t="n"/>
      <c r="I894" s="174" t="n"/>
      <c r="J894" s="174" t="n"/>
      <c r="K894" s="174" t="n"/>
      <c r="L894" s="48" t="n"/>
      <c r="M894" s="173" t="n"/>
      <c r="N894" s="174" t="n"/>
      <c r="O894" s="174" t="n"/>
      <c r="P894" s="174" t="n"/>
      <c r="Q894" s="174" t="n"/>
      <c r="R894" s="174" t="n"/>
      <c r="S894" s="174" t="n"/>
      <c r="T894" s="71" t="n"/>
      <c r="U894" s="174" t="n"/>
      <c r="V894" s="174" t="n"/>
      <c r="W894" s="174" t="n"/>
      <c r="X894" s="174" t="n"/>
      <c r="Y894" s="174" t="n"/>
      <c r="Z894" s="174" t="n"/>
      <c r="AA894" s="174" t="n"/>
      <c r="AB894" s="174" t="n"/>
      <c r="AC894" s="174" t="n"/>
      <c r="AD894" s="174" t="n"/>
      <c r="AE894" s="174" t="n"/>
      <c r="AT894" s="19" t="inlineStr">
        <is>
          <t>PP</t>
        </is>
      </c>
      <c r="AU894" s="19" t="inlineStr">
        <is>
          <t>2</t>
        </is>
      </c>
    </row>
    <row r="895" customFormat="1" s="174">
      <c r="A895" s="174" t="n"/>
      <c r="B895" s="48" t="n"/>
      <c r="C895" s="174" t="n"/>
      <c r="D895" s="175" t="inlineStr">
        <is>
          <t>Online PSC</t>
        </is>
      </c>
      <c r="E895" s="174" t="n"/>
      <c r="F895" s="176" t="inlineStr">
        <is>
          <t>https://podminky.urs.cz/item/CS_URS_2026_02/941111312</t>
        </is>
      </c>
      <c r="G895" s="174" t="n"/>
      <c r="H895" s="174" t="n"/>
      <c r="I895" s="174" t="n"/>
      <c r="J895" s="174" t="n"/>
      <c r="K895" s="174" t="n"/>
      <c r="L895" s="48" t="n"/>
      <c r="M895" s="173" t="n"/>
      <c r="N895" s="174" t="n"/>
      <c r="O895" s="174" t="n"/>
      <c r="P895" s="174" t="n"/>
      <c r="Q895" s="174" t="n"/>
      <c r="R895" s="174" t="n"/>
      <c r="S895" s="174" t="n"/>
      <c r="T895" s="71" t="n"/>
      <c r="U895" s="174" t="n"/>
      <c r="V895" s="174" t="n"/>
      <c r="W895" s="174" t="n"/>
      <c r="X895" s="174" t="n"/>
      <c r="Y895" s="174" t="n"/>
      <c r="Z895" s="174" t="n"/>
      <c r="AA895" s="174" t="n"/>
      <c r="AB895" s="174" t="n"/>
      <c r="AC895" s="174" t="n"/>
      <c r="AD895" s="174" t="n"/>
      <c r="AE895" s="174" t="n"/>
      <c r="AT895" s="19" t="inlineStr">
        <is>
          <t>Online PSC</t>
        </is>
      </c>
      <c r="AU895" s="19" t="inlineStr">
        <is>
          <t>2</t>
        </is>
      </c>
    </row>
    <row r="896" ht="37.8" customFormat="1" customHeight="1" s="174">
      <c r="A896" s="174" t="n"/>
      <c r="B896" s="158" t="n"/>
      <c r="C896" s="159" t="inlineStr">
        <is>
          <t>87</t>
        </is>
      </c>
      <c r="D896" s="159" t="inlineStr">
        <is>
          <t>K</t>
        </is>
      </c>
      <c r="E896" s="160" t="inlineStr">
        <is>
          <t>941111831</t>
        </is>
      </c>
      <c r="F896" s="161" t="inlineStr">
        <is>
          <t>Demontáž lešení řadového trubkového lehkého s podlahami zatížení do 200 kg/m2 š od 1,2 do 1,5 m v do 10 m</t>
        </is>
      </c>
      <c r="G896" s="162" t="inlineStr">
        <is>
          <t>m2</t>
        </is>
      </c>
      <c r="H896" s="163" t="n">
        <v>573.688</v>
      </c>
      <c r="I896" s="164" t="n"/>
      <c r="J896" s="164">
        <f>ROUND(I896*H896,2)</f>
        <v/>
      </c>
      <c r="K896" s="161" t="inlineStr">
        <is>
          <t>CS ÚRS 2026 02</t>
        </is>
      </c>
      <c r="L896" s="48" t="n"/>
      <c r="M896" s="165" t="inlineStr"/>
      <c r="N896" s="166" t="inlineStr">
        <is>
          <t>snížená</t>
        </is>
      </c>
      <c r="O896" s="167" t="n">
        <v>0.102</v>
      </c>
      <c r="P896" s="167">
        <f>O896*H896</f>
        <v/>
      </c>
      <c r="Q896" s="167" t="n">
        <v>0</v>
      </c>
      <c r="R896" s="167">
        <f>Q896*H896</f>
        <v/>
      </c>
      <c r="S896" s="167" t="n">
        <v>0</v>
      </c>
      <c r="T896" s="168">
        <f>S896*H896</f>
        <v/>
      </c>
      <c r="U896" s="174" t="n"/>
      <c r="V896" s="174" t="n"/>
      <c r="W896" s="174" t="n"/>
      <c r="X896" s="174" t="n"/>
      <c r="Y896" s="174" t="n"/>
      <c r="Z896" s="174" t="n"/>
      <c r="AA896" s="174" t="n"/>
      <c r="AB896" s="174" t="n"/>
      <c r="AC896" s="174" t="n"/>
      <c r="AD896" s="174" t="n"/>
      <c r="AE896" s="174" t="n"/>
      <c r="AR896" s="169" t="inlineStr">
        <is>
          <t>4</t>
        </is>
      </c>
      <c r="AT896" s="169" t="inlineStr">
        <is>
          <t>K</t>
        </is>
      </c>
      <c r="AU896" s="169" t="inlineStr">
        <is>
          <t>2</t>
        </is>
      </c>
      <c r="AY896" s="19" t="inlineStr">
        <is>
          <t>ROZPOCET</t>
        </is>
      </c>
      <c r="BE896" s="170">
        <f>IF(N896="základní",J896,0)</f>
        <v/>
      </c>
      <c r="BF896" s="170">
        <f>IF(N896="snížená",J896,0)</f>
        <v/>
      </c>
      <c r="BG896" s="170">
        <f>IF(N896="zákl. přenesená",J896,0)</f>
        <v/>
      </c>
      <c r="BH896" s="170">
        <f>IF(N896="sníž. přenesená",J896,0)</f>
        <v/>
      </c>
      <c r="BI896" s="170">
        <f>IF(N896="nulová",J896,0)</f>
        <v/>
      </c>
      <c r="BJ896" s="19" t="inlineStr">
        <is>
          <t>2</t>
        </is>
      </c>
      <c r="BK896" s="170">
        <f>ROUND(I896*H896,2)</f>
        <v/>
      </c>
      <c r="BL896" s="19" t="inlineStr">
        <is>
          <t>4</t>
        </is>
      </c>
      <c r="BM896" s="169" t="inlineStr">
        <is>
          <t>-2139402433</t>
        </is>
      </c>
    </row>
    <row r="897" customFormat="1" s="174">
      <c r="A897" s="174" t="n"/>
      <c r="B897" s="48" t="n"/>
      <c r="C897" s="174" t="n"/>
      <c r="D897" s="171" t="inlineStr">
        <is>
          <t>PP</t>
        </is>
      </c>
      <c r="E897" s="174" t="n"/>
      <c r="F897" s="172" t="inlineStr">
        <is>
          <t>Lešení řadové trubkové lehké pracovní s podlahami s provozním zatížením tř. 3 do 200 kg/m2 šířky tř. W12 od 1,2 do 1,5 m, výšky výšky do 10 m demontáž</t>
        </is>
      </c>
      <c r="G897" s="174" t="n"/>
      <c r="H897" s="174" t="n"/>
      <c r="I897" s="174" t="n"/>
      <c r="J897" s="174" t="n"/>
      <c r="K897" s="174" t="n"/>
      <c r="L897" s="48" t="n"/>
      <c r="M897" s="173" t="n"/>
      <c r="N897" s="174" t="n"/>
      <c r="O897" s="174" t="n"/>
      <c r="P897" s="174" t="n"/>
      <c r="Q897" s="174" t="n"/>
      <c r="R897" s="174" t="n"/>
      <c r="S897" s="174" t="n"/>
      <c r="T897" s="71" t="n"/>
      <c r="U897" s="174" t="n"/>
      <c r="V897" s="174" t="n"/>
      <c r="W897" s="174" t="n"/>
      <c r="X897" s="174" t="n"/>
      <c r="Y897" s="174" t="n"/>
      <c r="Z897" s="174" t="n"/>
      <c r="AA897" s="174" t="n"/>
      <c r="AB897" s="174" t="n"/>
      <c r="AC897" s="174" t="n"/>
      <c r="AD897" s="174" t="n"/>
      <c r="AE897" s="174" t="n"/>
      <c r="AT897" s="19" t="inlineStr">
        <is>
          <t>PP</t>
        </is>
      </c>
      <c r="AU897" s="19" t="inlineStr">
        <is>
          <t>2</t>
        </is>
      </c>
    </row>
    <row r="898" customFormat="1" s="174">
      <c r="A898" s="174" t="n"/>
      <c r="B898" s="48" t="n"/>
      <c r="C898" s="174" t="n"/>
      <c r="D898" s="175" t="inlineStr">
        <is>
          <t>Online PSC</t>
        </is>
      </c>
      <c r="E898" s="174" t="n"/>
      <c r="F898" s="176" t="inlineStr">
        <is>
          <t>https://podminky.urs.cz/item/CS_URS_2026_02/941111831</t>
        </is>
      </c>
      <c r="G898" s="174" t="n"/>
      <c r="H898" s="174" t="n"/>
      <c r="I898" s="174" t="n"/>
      <c r="J898" s="174" t="n"/>
      <c r="K898" s="174" t="n"/>
      <c r="L898" s="48" t="n"/>
      <c r="M898" s="173" t="n"/>
      <c r="N898" s="174" t="n"/>
      <c r="O898" s="174" t="n"/>
      <c r="P898" s="174" t="n"/>
      <c r="Q898" s="174" t="n"/>
      <c r="R898" s="174" t="n"/>
      <c r="S898" s="174" t="n"/>
      <c r="T898" s="71" t="n"/>
      <c r="U898" s="174" t="n"/>
      <c r="V898" s="174" t="n"/>
      <c r="W898" s="174" t="n"/>
      <c r="X898" s="174" t="n"/>
      <c r="Y898" s="174" t="n"/>
      <c r="Z898" s="174" t="n"/>
      <c r="AA898" s="174" t="n"/>
      <c r="AB898" s="174" t="n"/>
      <c r="AC898" s="174" t="n"/>
      <c r="AD898" s="174" t="n"/>
      <c r="AE898" s="174" t="n"/>
      <c r="AT898" s="19" t="inlineStr">
        <is>
          <t>Online PSC</t>
        </is>
      </c>
      <c r="AU898" s="19" t="inlineStr">
        <is>
          <t>2</t>
        </is>
      </c>
    </row>
    <row r="899" ht="24.15" customFormat="1" customHeight="1" s="174">
      <c r="A899" s="174" t="n"/>
      <c r="B899" s="158" t="n"/>
      <c r="C899" s="159" t="inlineStr">
        <is>
          <t>88</t>
        </is>
      </c>
      <c r="D899" s="159" t="inlineStr">
        <is>
          <t>K</t>
        </is>
      </c>
      <c r="E899" s="160" t="inlineStr">
        <is>
          <t>944511111</t>
        </is>
      </c>
      <c r="F899" s="161" t="inlineStr">
        <is>
          <t>Montáž ochranné sítě zavěšené na konstrukci lešení z textilie z umělých vláken</t>
        </is>
      </c>
      <c r="G899" s="162" t="inlineStr">
        <is>
          <t>m2</t>
        </is>
      </c>
      <c r="H899" s="163" t="n">
        <v>573.688</v>
      </c>
      <c r="I899" s="164" t="n"/>
      <c r="J899" s="164">
        <f>ROUND(I899*H899,2)</f>
        <v/>
      </c>
      <c r="K899" s="161" t="inlineStr">
        <is>
          <t>CS ÚRS 2026 02</t>
        </is>
      </c>
      <c r="L899" s="48" t="n"/>
      <c r="M899" s="165" t="inlineStr"/>
      <c r="N899" s="166" t="inlineStr">
        <is>
          <t>snížená</t>
        </is>
      </c>
      <c r="O899" s="167" t="n">
        <v>0.049</v>
      </c>
      <c r="P899" s="167">
        <f>O899*H899</f>
        <v/>
      </c>
      <c r="Q899" s="167" t="n">
        <v>0</v>
      </c>
      <c r="R899" s="167">
        <f>Q899*H899</f>
        <v/>
      </c>
      <c r="S899" s="167" t="n">
        <v>0</v>
      </c>
      <c r="T899" s="168">
        <f>S899*H899</f>
        <v/>
      </c>
      <c r="U899" s="174" t="n"/>
      <c r="V899" s="174" t="n"/>
      <c r="W899" s="174" t="n"/>
      <c r="X899" s="174" t="n"/>
      <c r="Y899" s="174" t="n"/>
      <c r="Z899" s="174" t="n"/>
      <c r="AA899" s="174" t="n"/>
      <c r="AB899" s="174" t="n"/>
      <c r="AC899" s="174" t="n"/>
      <c r="AD899" s="174" t="n"/>
      <c r="AE899" s="174" t="n"/>
      <c r="AR899" s="169" t="inlineStr">
        <is>
          <t>4</t>
        </is>
      </c>
      <c r="AT899" s="169" t="inlineStr">
        <is>
          <t>K</t>
        </is>
      </c>
      <c r="AU899" s="169" t="inlineStr">
        <is>
          <t>2</t>
        </is>
      </c>
      <c r="AY899" s="19" t="inlineStr">
        <is>
          <t>ROZPOCET</t>
        </is>
      </c>
      <c r="BE899" s="170">
        <f>IF(N899="základní",J899,0)</f>
        <v/>
      </c>
      <c r="BF899" s="170">
        <f>IF(N899="snížená",J899,0)</f>
        <v/>
      </c>
      <c r="BG899" s="170">
        <f>IF(N899="zákl. přenesená",J899,0)</f>
        <v/>
      </c>
      <c r="BH899" s="170">
        <f>IF(N899="sníž. přenesená",J899,0)</f>
        <v/>
      </c>
      <c r="BI899" s="170">
        <f>IF(N899="nulová",J899,0)</f>
        <v/>
      </c>
      <c r="BJ899" s="19" t="inlineStr">
        <is>
          <t>2</t>
        </is>
      </c>
      <c r="BK899" s="170">
        <f>ROUND(I899*H899,2)</f>
        <v/>
      </c>
      <c r="BL899" s="19" t="inlineStr">
        <is>
          <t>4</t>
        </is>
      </c>
      <c r="BM899" s="169" t="inlineStr">
        <is>
          <t>-330018329</t>
        </is>
      </c>
    </row>
    <row r="900" customFormat="1" s="174">
      <c r="A900" s="174" t="n"/>
      <c r="B900" s="48" t="n"/>
      <c r="C900" s="174" t="n"/>
      <c r="D900" s="171" t="inlineStr">
        <is>
          <t>PP</t>
        </is>
      </c>
      <c r="E900" s="174" t="n"/>
      <c r="F900" s="172" t="inlineStr">
        <is>
          <t>Síť ochranná zavěšená na konstrukci lešení z textilie z umělých vláken montáž</t>
        </is>
      </c>
      <c r="G900" s="174" t="n"/>
      <c r="H900" s="174" t="n"/>
      <c r="I900" s="174" t="n"/>
      <c r="J900" s="174" t="n"/>
      <c r="K900" s="174" t="n"/>
      <c r="L900" s="48" t="n"/>
      <c r="M900" s="173" t="n"/>
      <c r="N900" s="174" t="n"/>
      <c r="O900" s="174" t="n"/>
      <c r="P900" s="174" t="n"/>
      <c r="Q900" s="174" t="n"/>
      <c r="R900" s="174" t="n"/>
      <c r="S900" s="174" t="n"/>
      <c r="T900" s="71" t="n"/>
      <c r="U900" s="174" t="n"/>
      <c r="V900" s="174" t="n"/>
      <c r="W900" s="174" t="n"/>
      <c r="X900" s="174" t="n"/>
      <c r="Y900" s="174" t="n"/>
      <c r="Z900" s="174" t="n"/>
      <c r="AA900" s="174" t="n"/>
      <c r="AB900" s="174" t="n"/>
      <c r="AC900" s="174" t="n"/>
      <c r="AD900" s="174" t="n"/>
      <c r="AE900" s="174" t="n"/>
      <c r="AT900" s="19" t="inlineStr">
        <is>
          <t>PP</t>
        </is>
      </c>
      <c r="AU900" s="19" t="inlineStr">
        <is>
          <t>2</t>
        </is>
      </c>
    </row>
    <row r="901" customFormat="1" s="174">
      <c r="A901" s="174" t="n"/>
      <c r="B901" s="48" t="n"/>
      <c r="C901" s="174" t="n"/>
      <c r="D901" s="175" t="inlineStr">
        <is>
          <t>Online PSC</t>
        </is>
      </c>
      <c r="E901" s="174" t="n"/>
      <c r="F901" s="176" t="inlineStr">
        <is>
          <t>https://podminky.urs.cz/item/CS_URS_2026_02/944511111</t>
        </is>
      </c>
      <c r="G901" s="174" t="n"/>
      <c r="H901" s="174" t="n"/>
      <c r="I901" s="174" t="n"/>
      <c r="J901" s="174" t="n"/>
      <c r="K901" s="174" t="n"/>
      <c r="L901" s="48" t="n"/>
      <c r="M901" s="173" t="n"/>
      <c r="N901" s="174" t="n"/>
      <c r="O901" s="174" t="n"/>
      <c r="P901" s="174" t="n"/>
      <c r="Q901" s="174" t="n"/>
      <c r="R901" s="174" t="n"/>
      <c r="S901" s="174" t="n"/>
      <c r="T901" s="71" t="n"/>
      <c r="U901" s="174" t="n"/>
      <c r="V901" s="174" t="n"/>
      <c r="W901" s="174" t="n"/>
      <c r="X901" s="174" t="n"/>
      <c r="Y901" s="174" t="n"/>
      <c r="Z901" s="174" t="n"/>
      <c r="AA901" s="174" t="n"/>
      <c r="AB901" s="174" t="n"/>
      <c r="AC901" s="174" t="n"/>
      <c r="AD901" s="174" t="n"/>
      <c r="AE901" s="174" t="n"/>
      <c r="AT901" s="19" t="inlineStr">
        <is>
          <t>Online PSC</t>
        </is>
      </c>
      <c r="AU901" s="19" t="inlineStr">
        <is>
          <t>2</t>
        </is>
      </c>
    </row>
    <row r="902" ht="24.15" customFormat="1" customHeight="1" s="174">
      <c r="A902" s="174" t="n"/>
      <c r="B902" s="158" t="n"/>
      <c r="C902" s="159" t="inlineStr">
        <is>
          <t>89</t>
        </is>
      </c>
      <c r="D902" s="159" t="inlineStr">
        <is>
          <t>K</t>
        </is>
      </c>
      <c r="E902" s="160" t="inlineStr">
        <is>
          <t>944511211</t>
        </is>
      </c>
      <c r="F902" s="161" t="inlineStr">
        <is>
          <t>Každý den použití ochranné sítě zavěšené na konstrukci lešení z textilie z umělých vláken</t>
        </is>
      </c>
      <c r="G902" s="162" t="inlineStr">
        <is>
          <t>m2den</t>
        </is>
      </c>
      <c r="H902" s="163" t="n">
        <v>51631.92</v>
      </c>
      <c r="I902" s="164" t="n"/>
      <c r="J902" s="164">
        <f>ROUND(I902*H902,2)</f>
        <v/>
      </c>
      <c r="K902" s="161" t="inlineStr">
        <is>
          <t>CS ÚRS 2026 02</t>
        </is>
      </c>
      <c r="L902" s="48" t="n"/>
      <c r="M902" s="165" t="inlineStr"/>
      <c r="N902" s="166" t="inlineStr">
        <is>
          <t>snížená</t>
        </is>
      </c>
      <c r="O902" s="167" t="n">
        <v>0</v>
      </c>
      <c r="P902" s="167">
        <f>O902*H902</f>
        <v/>
      </c>
      <c r="Q902" s="167" t="n">
        <v>0</v>
      </c>
      <c r="R902" s="167">
        <f>Q902*H902</f>
        <v/>
      </c>
      <c r="S902" s="167" t="n">
        <v>0</v>
      </c>
      <c r="T902" s="168">
        <f>S902*H902</f>
        <v/>
      </c>
      <c r="U902" s="174" t="n"/>
      <c r="V902" s="174" t="n"/>
      <c r="W902" s="174" t="n"/>
      <c r="X902" s="174" t="n"/>
      <c r="Y902" s="174" t="n"/>
      <c r="Z902" s="174" t="n"/>
      <c r="AA902" s="174" t="n"/>
      <c r="AB902" s="174" t="n"/>
      <c r="AC902" s="174" t="n"/>
      <c r="AD902" s="174" t="n"/>
      <c r="AE902" s="174" t="n"/>
      <c r="AR902" s="169" t="inlineStr">
        <is>
          <t>4</t>
        </is>
      </c>
      <c r="AT902" s="169" t="inlineStr">
        <is>
          <t>K</t>
        </is>
      </c>
      <c r="AU902" s="169" t="inlineStr">
        <is>
          <t>2</t>
        </is>
      </c>
      <c r="AY902" s="19" t="inlineStr">
        <is>
          <t>ROZPOCET</t>
        </is>
      </c>
      <c r="BE902" s="170">
        <f>IF(N902="základní",J902,0)</f>
        <v/>
      </c>
      <c r="BF902" s="170">
        <f>IF(N902="snížená",J902,0)</f>
        <v/>
      </c>
      <c r="BG902" s="170">
        <f>IF(N902="zákl. přenesená",J902,0)</f>
        <v/>
      </c>
      <c r="BH902" s="170">
        <f>IF(N902="sníž. přenesená",J902,0)</f>
        <v/>
      </c>
      <c r="BI902" s="170">
        <f>IF(N902="nulová",J902,0)</f>
        <v/>
      </c>
      <c r="BJ902" s="19" t="inlineStr">
        <is>
          <t>2</t>
        </is>
      </c>
      <c r="BK902" s="170">
        <f>ROUND(I902*H902,2)</f>
        <v/>
      </c>
      <c r="BL902" s="19" t="inlineStr">
        <is>
          <t>4</t>
        </is>
      </c>
      <c r="BM902" s="169" t="inlineStr">
        <is>
          <t>1906156755</t>
        </is>
      </c>
    </row>
    <row r="903" customFormat="1" s="174">
      <c r="A903" s="174" t="n"/>
      <c r="B903" s="48" t="n"/>
      <c r="C903" s="174" t="n"/>
      <c r="D903" s="171" t="inlineStr">
        <is>
          <t>PP</t>
        </is>
      </c>
      <c r="E903" s="174" t="n"/>
      <c r="F903" s="172" t="inlineStr">
        <is>
          <t>Síť ochranná zavěšená na konstrukci lešení z textilie z umělých vláken každý den použití</t>
        </is>
      </c>
      <c r="G903" s="174" t="n"/>
      <c r="H903" s="174" t="n"/>
      <c r="I903" s="174" t="n"/>
      <c r="J903" s="174" t="n"/>
      <c r="K903" s="174" t="n"/>
      <c r="L903" s="48" t="n"/>
      <c r="M903" s="173" t="n"/>
      <c r="N903" s="174" t="n"/>
      <c r="O903" s="174" t="n"/>
      <c r="P903" s="174" t="n"/>
      <c r="Q903" s="174" t="n"/>
      <c r="R903" s="174" t="n"/>
      <c r="S903" s="174" t="n"/>
      <c r="T903" s="71" t="n"/>
      <c r="U903" s="174" t="n"/>
      <c r="V903" s="174" t="n"/>
      <c r="W903" s="174" t="n"/>
      <c r="X903" s="174" t="n"/>
      <c r="Y903" s="174" t="n"/>
      <c r="Z903" s="174" t="n"/>
      <c r="AA903" s="174" t="n"/>
      <c r="AB903" s="174" t="n"/>
      <c r="AC903" s="174" t="n"/>
      <c r="AD903" s="174" t="n"/>
      <c r="AE903" s="174" t="n"/>
      <c r="AT903" s="19" t="inlineStr">
        <is>
          <t>PP</t>
        </is>
      </c>
      <c r="AU903" s="19" t="inlineStr">
        <is>
          <t>2</t>
        </is>
      </c>
    </row>
    <row r="904" customFormat="1" s="174">
      <c r="A904" s="174" t="n"/>
      <c r="B904" s="48" t="n"/>
      <c r="C904" s="174" t="n"/>
      <c r="D904" s="175" t="inlineStr">
        <is>
          <t>Online PSC</t>
        </is>
      </c>
      <c r="E904" s="174" t="n"/>
      <c r="F904" s="176" t="inlineStr">
        <is>
          <t>https://podminky.urs.cz/item/CS_URS_2026_02/944511211</t>
        </is>
      </c>
      <c r="G904" s="174" t="n"/>
      <c r="H904" s="174" t="n"/>
      <c r="I904" s="174" t="n"/>
      <c r="J904" s="174" t="n"/>
      <c r="K904" s="174" t="n"/>
      <c r="L904" s="48" t="n"/>
      <c r="M904" s="173" t="n"/>
      <c r="N904" s="174" t="n"/>
      <c r="O904" s="174" t="n"/>
      <c r="P904" s="174" t="n"/>
      <c r="Q904" s="174" t="n"/>
      <c r="R904" s="174" t="n"/>
      <c r="S904" s="174" t="n"/>
      <c r="T904" s="71" t="n"/>
      <c r="U904" s="174" t="n"/>
      <c r="V904" s="174" t="n"/>
      <c r="W904" s="174" t="n"/>
      <c r="X904" s="174" t="n"/>
      <c r="Y904" s="174" t="n"/>
      <c r="Z904" s="174" t="n"/>
      <c r="AA904" s="174" t="n"/>
      <c r="AB904" s="174" t="n"/>
      <c r="AC904" s="174" t="n"/>
      <c r="AD904" s="174" t="n"/>
      <c r="AE904" s="174" t="n"/>
      <c r="AT904" s="19" t="inlineStr">
        <is>
          <t>Online PSC</t>
        </is>
      </c>
      <c r="AU904" s="19" t="inlineStr">
        <is>
          <t>2</t>
        </is>
      </c>
    </row>
    <row r="905" customFormat="1" s="188">
      <c r="A905" s="188" t="n"/>
      <c r="B905" s="183" t="n"/>
      <c r="C905" s="188" t="n"/>
      <c r="D905" s="171" t="inlineStr">
        <is>
          <t>VV</t>
        </is>
      </c>
      <c r="E905" s="188" t="n"/>
      <c r="F905" s="185" t="inlineStr">
        <is>
          <t>573,688*90 'Přepočtené koeficientem množství</t>
        </is>
      </c>
      <c r="G905" s="188" t="n"/>
      <c r="H905" s="186" t="n">
        <v>51631.92</v>
      </c>
      <c r="I905" s="188" t="n"/>
      <c r="J905" s="188" t="n"/>
      <c r="K905" s="188" t="n"/>
      <c r="L905" s="183" t="n"/>
      <c r="M905" s="187" t="n"/>
      <c r="N905" s="188" t="n"/>
      <c r="O905" s="188" t="n"/>
      <c r="P905" s="188" t="n"/>
      <c r="Q905" s="188" t="n"/>
      <c r="R905" s="188" t="n"/>
      <c r="S905" s="188" t="n"/>
      <c r="T905" s="189" t="n"/>
      <c r="U905" s="188" t="n"/>
      <c r="V905" s="188" t="n"/>
      <c r="W905" s="188" t="n"/>
      <c r="X905" s="188" t="n"/>
      <c r="Y905" s="188" t="n"/>
      <c r="Z905" s="188" t="n"/>
      <c r="AA905" s="188" t="n"/>
      <c r="AB905" s="188" t="n"/>
      <c r="AC905" s="188" t="n"/>
      <c r="AD905" s="188" t="n"/>
      <c r="AE905" s="188" t="n"/>
      <c r="AT905" s="184" t="inlineStr">
        <is>
          <t>VV</t>
        </is>
      </c>
      <c r="AU905" s="184" t="inlineStr">
        <is>
          <t>2</t>
        </is>
      </c>
      <c r="AV905" s="188" t="inlineStr">
        <is>
          <t>2</t>
        </is>
      </c>
      <c r="AW905" s="188" t="inlineStr">
        <is>
          <t>False</t>
        </is>
      </c>
      <c r="AX905" s="188" t="inlineStr">
        <is>
          <t>1</t>
        </is>
      </c>
      <c r="AY905" s="184" t="inlineStr">
        <is>
          <t>ROZPOCET</t>
        </is>
      </c>
    </row>
    <row r="906" ht="24.15" customFormat="1" customHeight="1" s="174">
      <c r="A906" s="174" t="n"/>
      <c r="B906" s="158" t="n"/>
      <c r="C906" s="159" t="inlineStr">
        <is>
          <t>90</t>
        </is>
      </c>
      <c r="D906" s="159" t="inlineStr">
        <is>
          <t>K</t>
        </is>
      </c>
      <c r="E906" s="160" t="inlineStr">
        <is>
          <t>944511811</t>
        </is>
      </c>
      <c r="F906" s="161" t="inlineStr">
        <is>
          <t>Demontáž ochranné sítě zavěšené na konstrukci lešení z textilie z umělých vláken</t>
        </is>
      </c>
      <c r="G906" s="162" t="inlineStr">
        <is>
          <t>m2</t>
        </is>
      </c>
      <c r="H906" s="163" t="n">
        <v>573.688</v>
      </c>
      <c r="I906" s="164" t="n"/>
      <c r="J906" s="164">
        <f>ROUND(I906*H906,2)</f>
        <v/>
      </c>
      <c r="K906" s="161" t="inlineStr">
        <is>
          <t>CS ÚRS 2026 02</t>
        </is>
      </c>
      <c r="L906" s="48" t="n"/>
      <c r="M906" s="165" t="inlineStr"/>
      <c r="N906" s="166" t="inlineStr">
        <is>
          <t>snížená</t>
        </is>
      </c>
      <c r="O906" s="167" t="n">
        <v>0.033</v>
      </c>
      <c r="P906" s="167">
        <f>O906*H906</f>
        <v/>
      </c>
      <c r="Q906" s="167" t="n">
        <v>0</v>
      </c>
      <c r="R906" s="167">
        <f>Q906*H906</f>
        <v/>
      </c>
      <c r="S906" s="167" t="n">
        <v>0</v>
      </c>
      <c r="T906" s="168">
        <f>S906*H906</f>
        <v/>
      </c>
      <c r="U906" s="174" t="n"/>
      <c r="V906" s="174" t="n"/>
      <c r="W906" s="174" t="n"/>
      <c r="X906" s="174" t="n"/>
      <c r="Y906" s="174" t="n"/>
      <c r="Z906" s="174" t="n"/>
      <c r="AA906" s="174" t="n"/>
      <c r="AB906" s="174" t="n"/>
      <c r="AC906" s="174" t="n"/>
      <c r="AD906" s="174" t="n"/>
      <c r="AE906" s="174" t="n"/>
      <c r="AR906" s="169" t="inlineStr">
        <is>
          <t>4</t>
        </is>
      </c>
      <c r="AT906" s="169" t="inlineStr">
        <is>
          <t>K</t>
        </is>
      </c>
      <c r="AU906" s="169" t="inlineStr">
        <is>
          <t>2</t>
        </is>
      </c>
      <c r="AY906" s="19" t="inlineStr">
        <is>
          <t>ROZPOCET</t>
        </is>
      </c>
      <c r="BE906" s="170">
        <f>IF(N906="základní",J906,0)</f>
        <v/>
      </c>
      <c r="BF906" s="170">
        <f>IF(N906="snížená",J906,0)</f>
        <v/>
      </c>
      <c r="BG906" s="170">
        <f>IF(N906="zákl. přenesená",J906,0)</f>
        <v/>
      </c>
      <c r="BH906" s="170">
        <f>IF(N906="sníž. přenesená",J906,0)</f>
        <v/>
      </c>
      <c r="BI906" s="170">
        <f>IF(N906="nulová",J906,0)</f>
        <v/>
      </c>
      <c r="BJ906" s="19" t="inlineStr">
        <is>
          <t>2</t>
        </is>
      </c>
      <c r="BK906" s="170">
        <f>ROUND(I906*H906,2)</f>
        <v/>
      </c>
      <c r="BL906" s="19" t="inlineStr">
        <is>
          <t>4</t>
        </is>
      </c>
      <c r="BM906" s="169" t="inlineStr">
        <is>
          <t>176643778</t>
        </is>
      </c>
    </row>
    <row r="907" customFormat="1" s="174">
      <c r="A907" s="174" t="n"/>
      <c r="B907" s="48" t="n"/>
      <c r="C907" s="174" t="n"/>
      <c r="D907" s="171" t="inlineStr">
        <is>
          <t>PP</t>
        </is>
      </c>
      <c r="E907" s="174" t="n"/>
      <c r="F907" s="172" t="inlineStr">
        <is>
          <t>Síť ochranná zavěšená na konstrukci lešení z textilie z umělých vláken demontáž</t>
        </is>
      </c>
      <c r="G907" s="174" t="n"/>
      <c r="H907" s="174" t="n"/>
      <c r="I907" s="174" t="n"/>
      <c r="J907" s="174" t="n"/>
      <c r="K907" s="174" t="n"/>
      <c r="L907" s="48" t="n"/>
      <c r="M907" s="173" t="n"/>
      <c r="N907" s="174" t="n"/>
      <c r="O907" s="174" t="n"/>
      <c r="P907" s="174" t="n"/>
      <c r="Q907" s="174" t="n"/>
      <c r="R907" s="174" t="n"/>
      <c r="S907" s="174" t="n"/>
      <c r="T907" s="71" t="n"/>
      <c r="U907" s="174" t="n"/>
      <c r="V907" s="174" t="n"/>
      <c r="W907" s="174" t="n"/>
      <c r="X907" s="174" t="n"/>
      <c r="Y907" s="174" t="n"/>
      <c r="Z907" s="174" t="n"/>
      <c r="AA907" s="174" t="n"/>
      <c r="AB907" s="174" t="n"/>
      <c r="AC907" s="174" t="n"/>
      <c r="AD907" s="174" t="n"/>
      <c r="AE907" s="174" t="n"/>
      <c r="AT907" s="19" t="inlineStr">
        <is>
          <t>PP</t>
        </is>
      </c>
      <c r="AU907" s="19" t="inlineStr">
        <is>
          <t>2</t>
        </is>
      </c>
    </row>
    <row r="908" customFormat="1" s="174">
      <c r="A908" s="174" t="n"/>
      <c r="B908" s="48" t="n"/>
      <c r="C908" s="174" t="n"/>
      <c r="D908" s="175" t="inlineStr">
        <is>
          <t>Online PSC</t>
        </is>
      </c>
      <c r="E908" s="174" t="n"/>
      <c r="F908" s="176" t="inlineStr">
        <is>
          <t>https://podminky.urs.cz/item/CS_URS_2026_02/944511811</t>
        </is>
      </c>
      <c r="G908" s="174" t="n"/>
      <c r="H908" s="174" t="n"/>
      <c r="I908" s="174" t="n"/>
      <c r="J908" s="174" t="n"/>
      <c r="K908" s="174" t="n"/>
      <c r="L908" s="48" t="n"/>
      <c r="M908" s="173" t="n"/>
      <c r="N908" s="174" t="n"/>
      <c r="O908" s="174" t="n"/>
      <c r="P908" s="174" t="n"/>
      <c r="Q908" s="174" t="n"/>
      <c r="R908" s="174" t="n"/>
      <c r="S908" s="174" t="n"/>
      <c r="T908" s="71" t="n"/>
      <c r="U908" s="174" t="n"/>
      <c r="V908" s="174" t="n"/>
      <c r="W908" s="174" t="n"/>
      <c r="X908" s="174" t="n"/>
      <c r="Y908" s="174" t="n"/>
      <c r="Z908" s="174" t="n"/>
      <c r="AA908" s="174" t="n"/>
      <c r="AB908" s="174" t="n"/>
      <c r="AC908" s="174" t="n"/>
      <c r="AD908" s="174" t="n"/>
      <c r="AE908" s="174" t="n"/>
      <c r="AT908" s="19" t="inlineStr">
        <is>
          <t>Online PSC</t>
        </is>
      </c>
      <c r="AU908" s="19" t="inlineStr">
        <is>
          <t>2</t>
        </is>
      </c>
    </row>
    <row r="909" ht="33" customFormat="1" customHeight="1" s="174">
      <c r="A909" s="174" t="n"/>
      <c r="B909" s="158" t="n"/>
      <c r="C909" s="159" t="inlineStr">
        <is>
          <t>91</t>
        </is>
      </c>
      <c r="D909" s="159" t="inlineStr">
        <is>
          <t>K</t>
        </is>
      </c>
      <c r="E909" s="160" t="inlineStr">
        <is>
          <t>949101111</t>
        </is>
      </c>
      <c r="F909" s="161" t="inlineStr">
        <is>
          <t>Lešení pomocné pro objekty pozemních staveb s lešeňovou podlahou v do 1,9 m zatížení do 150 kg/m2</t>
        </is>
      </c>
      <c r="G909" s="162" t="inlineStr">
        <is>
          <t>m2</t>
        </is>
      </c>
      <c r="H909" s="163" t="n">
        <v>452.95</v>
      </c>
      <c r="I909" s="164" t="n"/>
      <c r="J909" s="164">
        <f>ROUND(I909*H909,2)</f>
        <v/>
      </c>
      <c r="K909" s="161" t="inlineStr">
        <is>
          <t>CS ÚRS 2026 02</t>
        </is>
      </c>
      <c r="L909" s="48" t="n"/>
      <c r="M909" s="165" t="inlineStr"/>
      <c r="N909" s="166" t="inlineStr">
        <is>
          <t>snížená</t>
        </is>
      </c>
      <c r="O909" s="167" t="n">
        <v>0.105</v>
      </c>
      <c r="P909" s="167">
        <f>O909*H909</f>
        <v/>
      </c>
      <c r="Q909" s="167" t="n">
        <v>0</v>
      </c>
      <c r="R909" s="167">
        <f>Q909*H909</f>
        <v/>
      </c>
      <c r="S909" s="167" t="n">
        <v>0</v>
      </c>
      <c r="T909" s="168">
        <f>S909*H909</f>
        <v/>
      </c>
      <c r="U909" s="174" t="n"/>
      <c r="V909" s="174" t="n"/>
      <c r="W909" s="174" t="n"/>
      <c r="X909" s="174" t="n"/>
      <c r="Y909" s="174" t="n"/>
      <c r="Z909" s="174" t="n"/>
      <c r="AA909" s="174" t="n"/>
      <c r="AB909" s="174" t="n"/>
      <c r="AC909" s="174" t="n"/>
      <c r="AD909" s="174" t="n"/>
      <c r="AE909" s="174" t="n"/>
      <c r="AR909" s="169" t="inlineStr">
        <is>
          <t>4</t>
        </is>
      </c>
      <c r="AT909" s="169" t="inlineStr">
        <is>
          <t>K</t>
        </is>
      </c>
      <c r="AU909" s="169" t="inlineStr">
        <is>
          <t>2</t>
        </is>
      </c>
      <c r="AY909" s="19" t="inlineStr">
        <is>
          <t>ROZPOCET</t>
        </is>
      </c>
      <c r="BE909" s="170">
        <f>IF(N909="základní",J909,0)</f>
        <v/>
      </c>
      <c r="BF909" s="170">
        <f>IF(N909="snížená",J909,0)</f>
        <v/>
      </c>
      <c r="BG909" s="170">
        <f>IF(N909="zákl. přenesená",J909,0)</f>
        <v/>
      </c>
      <c r="BH909" s="170">
        <f>IF(N909="sníž. přenesená",J909,0)</f>
        <v/>
      </c>
      <c r="BI909" s="170">
        <f>IF(N909="nulová",J909,0)</f>
        <v/>
      </c>
      <c r="BJ909" s="19" t="inlineStr">
        <is>
          <t>2</t>
        </is>
      </c>
      <c r="BK909" s="170">
        <f>ROUND(I909*H909,2)</f>
        <v/>
      </c>
      <c r="BL909" s="19" t="inlineStr">
        <is>
          <t>4</t>
        </is>
      </c>
      <c r="BM909" s="169" t="inlineStr">
        <is>
          <t>1934248015</t>
        </is>
      </c>
    </row>
    <row r="910" customFormat="1" s="174">
      <c r="A910" s="174" t="n"/>
      <c r="B910" s="48" t="n"/>
      <c r="C910" s="174" t="n"/>
      <c r="D910" s="171" t="inlineStr">
        <is>
          <t>PP</t>
        </is>
      </c>
      <c r="E910" s="174" t="n"/>
      <c r="F910" s="172" t="inlineStr">
        <is>
          <t>Lešení pomocné pracovní pro objekty pozemních staveb pro zatížení do 150 kg/m2, o výšce lešeňové podlahy do 1,9 m</t>
        </is>
      </c>
      <c r="G910" s="174" t="n"/>
      <c r="H910" s="174" t="n"/>
      <c r="I910" s="174" t="n"/>
      <c r="J910" s="174" t="n"/>
      <c r="K910" s="174" t="n"/>
      <c r="L910" s="48" t="n"/>
      <c r="M910" s="173" t="n"/>
      <c r="N910" s="174" t="n"/>
      <c r="O910" s="174" t="n"/>
      <c r="P910" s="174" t="n"/>
      <c r="Q910" s="174" t="n"/>
      <c r="R910" s="174" t="n"/>
      <c r="S910" s="174" t="n"/>
      <c r="T910" s="71" t="n"/>
      <c r="U910" s="174" t="n"/>
      <c r="V910" s="174" t="n"/>
      <c r="W910" s="174" t="n"/>
      <c r="X910" s="174" t="n"/>
      <c r="Y910" s="174" t="n"/>
      <c r="Z910" s="174" t="n"/>
      <c r="AA910" s="174" t="n"/>
      <c r="AB910" s="174" t="n"/>
      <c r="AC910" s="174" t="n"/>
      <c r="AD910" s="174" t="n"/>
      <c r="AE910" s="174" t="n"/>
      <c r="AT910" s="19" t="inlineStr">
        <is>
          <t>PP</t>
        </is>
      </c>
      <c r="AU910" s="19" t="inlineStr">
        <is>
          <t>2</t>
        </is>
      </c>
    </row>
    <row r="911" customFormat="1" s="174">
      <c r="A911" s="174" t="n"/>
      <c r="B911" s="48" t="n"/>
      <c r="C911" s="174" t="n"/>
      <c r="D911" s="175" t="inlineStr">
        <is>
          <t>Online PSC</t>
        </is>
      </c>
      <c r="E911" s="174" t="n"/>
      <c r="F911" s="176" t="inlineStr">
        <is>
          <t>https://podminky.urs.cz/item/CS_URS_2026_02/949101111</t>
        </is>
      </c>
      <c r="G911" s="174" t="n"/>
      <c r="H911" s="174" t="n"/>
      <c r="I911" s="174" t="n"/>
      <c r="J911" s="174" t="n"/>
      <c r="K911" s="174" t="n"/>
      <c r="L911" s="48" t="n"/>
      <c r="M911" s="173" t="n"/>
      <c r="N911" s="174" t="n"/>
      <c r="O911" s="174" t="n"/>
      <c r="P911" s="174" t="n"/>
      <c r="Q911" s="174" t="n"/>
      <c r="R911" s="174" t="n"/>
      <c r="S911" s="174" t="n"/>
      <c r="T911" s="71" t="n"/>
      <c r="U911" s="174" t="n"/>
      <c r="V911" s="174" t="n"/>
      <c r="W911" s="174" t="n"/>
      <c r="X911" s="174" t="n"/>
      <c r="Y911" s="174" t="n"/>
      <c r="Z911" s="174" t="n"/>
      <c r="AA911" s="174" t="n"/>
      <c r="AB911" s="174" t="n"/>
      <c r="AC911" s="174" t="n"/>
      <c r="AD911" s="174" t="n"/>
      <c r="AE911" s="174" t="n"/>
      <c r="AT911" s="19" t="inlineStr">
        <is>
          <t>Online PSC</t>
        </is>
      </c>
      <c r="AU911" s="19" t="inlineStr">
        <is>
          <t>2</t>
        </is>
      </c>
    </row>
    <row r="912" customFormat="1" s="188">
      <c r="A912" s="188" t="n"/>
      <c r="B912" s="183" t="n"/>
      <c r="C912" s="188" t="n"/>
      <c r="D912" s="171" t="inlineStr">
        <is>
          <t>VV</t>
        </is>
      </c>
      <c r="E912" s="184" t="inlineStr"/>
      <c r="F912" s="185" t="inlineStr">
        <is>
          <t>216,37+236,58</t>
        </is>
      </c>
      <c r="G912" s="188" t="n"/>
      <c r="H912" s="186" t="n">
        <v>452.95</v>
      </c>
      <c r="I912" s="188" t="n"/>
      <c r="J912" s="188" t="n"/>
      <c r="K912" s="188" t="n"/>
      <c r="L912" s="183" t="n"/>
      <c r="M912" s="187" t="n"/>
      <c r="N912" s="188" t="n"/>
      <c r="O912" s="188" t="n"/>
      <c r="P912" s="188" t="n"/>
      <c r="Q912" s="188" t="n"/>
      <c r="R912" s="188" t="n"/>
      <c r="S912" s="188" t="n"/>
      <c r="T912" s="189" t="n"/>
      <c r="U912" s="188" t="n"/>
      <c r="V912" s="188" t="n"/>
      <c r="W912" s="188" t="n"/>
      <c r="X912" s="188" t="n"/>
      <c r="Y912" s="188" t="n"/>
      <c r="Z912" s="188" t="n"/>
      <c r="AA912" s="188" t="n"/>
      <c r="AB912" s="188" t="n"/>
      <c r="AC912" s="188" t="n"/>
      <c r="AD912" s="188" t="n"/>
      <c r="AE912" s="188" t="n"/>
      <c r="AT912" s="184" t="inlineStr">
        <is>
          <t>VV</t>
        </is>
      </c>
      <c r="AU912" s="184" t="inlineStr">
        <is>
          <t>2</t>
        </is>
      </c>
      <c r="AV912" s="188" t="inlineStr">
        <is>
          <t>2</t>
        </is>
      </c>
      <c r="AW912" s="188" t="inlineStr">
        <is>
          <t>True</t>
        </is>
      </c>
      <c r="AX912" s="188" t="inlineStr">
        <is>
          <t>0</t>
        </is>
      </c>
      <c r="AY912" s="184" t="inlineStr">
        <is>
          <t>ROZPOCET</t>
        </is>
      </c>
    </row>
    <row r="913" customFormat="1" s="195">
      <c r="A913" s="195" t="n"/>
      <c r="B913" s="190" t="n"/>
      <c r="C913" s="195" t="n"/>
      <c r="D913" s="171" t="inlineStr">
        <is>
          <t>VV</t>
        </is>
      </c>
      <c r="E913" s="191" t="inlineStr"/>
      <c r="F913" s="192" t="inlineStr">
        <is>
          <t>Součet</t>
        </is>
      </c>
      <c r="G913" s="195" t="n"/>
      <c r="H913" s="193" t="n">
        <v>452.95</v>
      </c>
      <c r="I913" s="195" t="n"/>
      <c r="J913" s="195" t="n"/>
      <c r="K913" s="195" t="n"/>
      <c r="L913" s="190" t="n"/>
      <c r="M913" s="194" t="n"/>
      <c r="N913" s="195" t="n"/>
      <c r="O913" s="195" t="n"/>
      <c r="P913" s="195" t="n"/>
      <c r="Q913" s="195" t="n"/>
      <c r="R913" s="195" t="n"/>
      <c r="S913" s="195" t="n"/>
      <c r="T913" s="196" t="n"/>
      <c r="U913" s="195" t="n"/>
      <c r="V913" s="195" t="n"/>
      <c r="W913" s="195" t="n"/>
      <c r="X913" s="195" t="n"/>
      <c r="Y913" s="195" t="n"/>
      <c r="Z913" s="195" t="n"/>
      <c r="AA913" s="195" t="n"/>
      <c r="AB913" s="195" t="n"/>
      <c r="AC913" s="195" t="n"/>
      <c r="AD913" s="195" t="n"/>
      <c r="AE913" s="195" t="n"/>
      <c r="AT913" s="191" t="inlineStr">
        <is>
          <t>VV</t>
        </is>
      </c>
      <c r="AU913" s="191" t="inlineStr">
        <is>
          <t>2</t>
        </is>
      </c>
      <c r="AV913" s="195" t="inlineStr">
        <is>
          <t>4</t>
        </is>
      </c>
      <c r="AW913" s="195" t="inlineStr">
        <is>
          <t>True</t>
        </is>
      </c>
      <c r="AX913" s="195" t="inlineStr">
        <is>
          <t>1</t>
        </is>
      </c>
      <c r="AY913" s="191" t="inlineStr">
        <is>
          <t>ROZPOCET</t>
        </is>
      </c>
    </row>
    <row r="914" ht="24.15" customFormat="1" customHeight="1" s="174">
      <c r="A914" s="174" t="n"/>
      <c r="B914" s="158" t="n"/>
      <c r="C914" s="159" t="inlineStr">
        <is>
          <t>92</t>
        </is>
      </c>
      <c r="D914" s="159" t="inlineStr">
        <is>
          <t>K</t>
        </is>
      </c>
      <c r="E914" s="160" t="inlineStr">
        <is>
          <t>952901111</t>
        </is>
      </c>
      <c r="F914" s="161" t="inlineStr">
        <is>
          <t>Vyčištění budov bytové a občanské výstavby při výšce podlaží do 4 m</t>
        </is>
      </c>
      <c r="G914" s="162" t="inlineStr">
        <is>
          <t>m2</t>
        </is>
      </c>
      <c r="H914" s="163" t="n">
        <v>452.95</v>
      </c>
      <c r="I914" s="164" t="n"/>
      <c r="J914" s="164">
        <f>ROUND(I914*H914,2)</f>
        <v/>
      </c>
      <c r="K914" s="161" t="inlineStr">
        <is>
          <t>CS ÚRS 2026 02</t>
        </is>
      </c>
      <c r="L914" s="48" t="n"/>
      <c r="M914" s="165" t="inlineStr"/>
      <c r="N914" s="166" t="inlineStr">
        <is>
          <t>snížená</t>
        </is>
      </c>
      <c r="O914" s="167" t="n">
        <v>0.308</v>
      </c>
      <c r="P914" s="167">
        <f>O914*H914</f>
        <v/>
      </c>
      <c r="Q914" s="167" t="n">
        <v>4e-05</v>
      </c>
      <c r="R914" s="167">
        <f>Q914*H914</f>
        <v/>
      </c>
      <c r="S914" s="167" t="n">
        <v>0</v>
      </c>
      <c r="T914" s="168">
        <f>S914*H914</f>
        <v/>
      </c>
      <c r="U914" s="174" t="n"/>
      <c r="V914" s="174" t="n"/>
      <c r="W914" s="174" t="n"/>
      <c r="X914" s="174" t="n"/>
      <c r="Y914" s="174" t="n"/>
      <c r="Z914" s="174" t="n"/>
      <c r="AA914" s="174" t="n"/>
      <c r="AB914" s="174" t="n"/>
      <c r="AC914" s="174" t="n"/>
      <c r="AD914" s="174" t="n"/>
      <c r="AE914" s="174" t="n"/>
      <c r="AR914" s="169" t="inlineStr">
        <is>
          <t>4</t>
        </is>
      </c>
      <c r="AT914" s="169" t="inlineStr">
        <is>
          <t>K</t>
        </is>
      </c>
      <c r="AU914" s="169" t="inlineStr">
        <is>
          <t>2</t>
        </is>
      </c>
      <c r="AY914" s="19" t="inlineStr">
        <is>
          <t>ROZPOCET</t>
        </is>
      </c>
      <c r="BE914" s="170">
        <f>IF(N914="základní",J914,0)</f>
        <v/>
      </c>
      <c r="BF914" s="170">
        <f>IF(N914="snížená",J914,0)</f>
        <v/>
      </c>
      <c r="BG914" s="170">
        <f>IF(N914="zákl. přenesená",J914,0)</f>
        <v/>
      </c>
      <c r="BH914" s="170">
        <f>IF(N914="sníž. přenesená",J914,0)</f>
        <v/>
      </c>
      <c r="BI914" s="170">
        <f>IF(N914="nulová",J914,0)</f>
        <v/>
      </c>
      <c r="BJ914" s="19" t="inlineStr">
        <is>
          <t>2</t>
        </is>
      </c>
      <c r="BK914" s="170">
        <f>ROUND(I914*H914,2)</f>
        <v/>
      </c>
      <c r="BL914" s="19" t="inlineStr">
        <is>
          <t>4</t>
        </is>
      </c>
      <c r="BM914" s="169" t="inlineStr">
        <is>
          <t>-1187984086</t>
        </is>
      </c>
    </row>
    <row r="915" customFormat="1" s="174">
      <c r="A915" s="174" t="n"/>
      <c r="B915" s="48" t="n"/>
      <c r="C915" s="174" t="n"/>
      <c r="D915" s="171" t="inlineStr">
        <is>
          <t>PP</t>
        </is>
      </c>
      <c r="E915" s="174" t="n"/>
      <c r="F915" s="172" t="inlineStr">
        <is>
          <t>Vyčištění budov nebo objektů před předáním do užívání budov bytové nebo občanské výstavby, světlé výšky podlaží do 4 m</t>
        </is>
      </c>
      <c r="G915" s="174" t="n"/>
      <c r="H915" s="174" t="n"/>
      <c r="I915" s="174" t="n"/>
      <c r="J915" s="174" t="n"/>
      <c r="K915" s="174" t="n"/>
      <c r="L915" s="48" t="n"/>
      <c r="M915" s="173" t="n"/>
      <c r="N915" s="174" t="n"/>
      <c r="O915" s="174" t="n"/>
      <c r="P915" s="174" t="n"/>
      <c r="Q915" s="174" t="n"/>
      <c r="R915" s="174" t="n"/>
      <c r="S915" s="174" t="n"/>
      <c r="T915" s="71" t="n"/>
      <c r="U915" s="174" t="n"/>
      <c r="V915" s="174" t="n"/>
      <c r="W915" s="174" t="n"/>
      <c r="X915" s="174" t="n"/>
      <c r="Y915" s="174" t="n"/>
      <c r="Z915" s="174" t="n"/>
      <c r="AA915" s="174" t="n"/>
      <c r="AB915" s="174" t="n"/>
      <c r="AC915" s="174" t="n"/>
      <c r="AD915" s="174" t="n"/>
      <c r="AE915" s="174" t="n"/>
      <c r="AT915" s="19" t="inlineStr">
        <is>
          <t>PP</t>
        </is>
      </c>
      <c r="AU915" s="19" t="inlineStr">
        <is>
          <t>2</t>
        </is>
      </c>
    </row>
    <row r="916" customFormat="1" s="174">
      <c r="A916" s="174" t="n"/>
      <c r="B916" s="48" t="n"/>
      <c r="C916" s="174" t="n"/>
      <c r="D916" s="175" t="inlineStr">
        <is>
          <t>Online PSC</t>
        </is>
      </c>
      <c r="E916" s="174" t="n"/>
      <c r="F916" s="176" t="inlineStr">
        <is>
          <t>https://podminky.urs.cz/item/CS_URS_2026_02/952901111</t>
        </is>
      </c>
      <c r="G916" s="174" t="n"/>
      <c r="H916" s="174" t="n"/>
      <c r="I916" s="174" t="n"/>
      <c r="J916" s="174" t="n"/>
      <c r="K916" s="174" t="n"/>
      <c r="L916" s="48" t="n"/>
      <c r="M916" s="173" t="n"/>
      <c r="N916" s="174" t="n"/>
      <c r="O916" s="174" t="n"/>
      <c r="P916" s="174" t="n"/>
      <c r="Q916" s="174" t="n"/>
      <c r="R916" s="174" t="n"/>
      <c r="S916" s="174" t="n"/>
      <c r="T916" s="71" t="n"/>
      <c r="U916" s="174" t="n"/>
      <c r="V916" s="174" t="n"/>
      <c r="W916" s="174" t="n"/>
      <c r="X916" s="174" t="n"/>
      <c r="Y916" s="174" t="n"/>
      <c r="Z916" s="174" t="n"/>
      <c r="AA916" s="174" t="n"/>
      <c r="AB916" s="174" t="n"/>
      <c r="AC916" s="174" t="n"/>
      <c r="AD916" s="174" t="n"/>
      <c r="AE916" s="174" t="n"/>
      <c r="AT916" s="19" t="inlineStr">
        <is>
          <t>Online PSC</t>
        </is>
      </c>
      <c r="AU916" s="19" t="inlineStr">
        <is>
          <t>2</t>
        </is>
      </c>
    </row>
    <row r="917" customFormat="1" s="188">
      <c r="A917" s="188" t="n"/>
      <c r="B917" s="183" t="n"/>
      <c r="C917" s="188" t="n"/>
      <c r="D917" s="171" t="inlineStr">
        <is>
          <t>VV</t>
        </is>
      </c>
      <c r="E917" s="184" t="inlineStr"/>
      <c r="F917" s="185" t="inlineStr">
        <is>
          <t>216,37+236,58</t>
        </is>
      </c>
      <c r="G917" s="188" t="n"/>
      <c r="H917" s="186" t="n">
        <v>452.95</v>
      </c>
      <c r="I917" s="188" t="n"/>
      <c r="J917" s="188" t="n"/>
      <c r="K917" s="188" t="n"/>
      <c r="L917" s="183" t="n"/>
      <c r="M917" s="187" t="n"/>
      <c r="N917" s="188" t="n"/>
      <c r="O917" s="188" t="n"/>
      <c r="P917" s="188" t="n"/>
      <c r="Q917" s="188" t="n"/>
      <c r="R917" s="188" t="n"/>
      <c r="S917" s="188" t="n"/>
      <c r="T917" s="189" t="n"/>
      <c r="U917" s="188" t="n"/>
      <c r="V917" s="188" t="n"/>
      <c r="W917" s="188" t="n"/>
      <c r="X917" s="188" t="n"/>
      <c r="Y917" s="188" t="n"/>
      <c r="Z917" s="188" t="n"/>
      <c r="AA917" s="188" t="n"/>
      <c r="AB917" s="188" t="n"/>
      <c r="AC917" s="188" t="n"/>
      <c r="AD917" s="188" t="n"/>
      <c r="AE917" s="188" t="n"/>
      <c r="AT917" s="184" t="inlineStr">
        <is>
          <t>VV</t>
        </is>
      </c>
      <c r="AU917" s="184" t="inlineStr">
        <is>
          <t>2</t>
        </is>
      </c>
      <c r="AV917" s="188" t="inlineStr">
        <is>
          <t>2</t>
        </is>
      </c>
      <c r="AW917" s="188" t="inlineStr">
        <is>
          <t>True</t>
        </is>
      </c>
      <c r="AX917" s="188" t="inlineStr">
        <is>
          <t>0</t>
        </is>
      </c>
      <c r="AY917" s="184" t="inlineStr">
        <is>
          <t>ROZPOCET</t>
        </is>
      </c>
    </row>
    <row r="918" customFormat="1" s="195">
      <c r="A918" s="195" t="n"/>
      <c r="B918" s="190" t="n"/>
      <c r="C918" s="195" t="n"/>
      <c r="D918" s="171" t="inlineStr">
        <is>
          <t>VV</t>
        </is>
      </c>
      <c r="E918" s="191" t="inlineStr"/>
      <c r="F918" s="192" t="inlineStr">
        <is>
          <t>Součet</t>
        </is>
      </c>
      <c r="G918" s="195" t="n"/>
      <c r="H918" s="193" t="n">
        <v>452.95</v>
      </c>
      <c r="I918" s="195" t="n"/>
      <c r="J918" s="195" t="n"/>
      <c r="K918" s="195" t="n"/>
      <c r="L918" s="190" t="n"/>
      <c r="M918" s="194" t="n"/>
      <c r="N918" s="195" t="n"/>
      <c r="O918" s="195" t="n"/>
      <c r="P918" s="195" t="n"/>
      <c r="Q918" s="195" t="n"/>
      <c r="R918" s="195" t="n"/>
      <c r="S918" s="195" t="n"/>
      <c r="T918" s="196" t="n"/>
      <c r="U918" s="195" t="n"/>
      <c r="V918" s="195" t="n"/>
      <c r="W918" s="195" t="n"/>
      <c r="X918" s="195" t="n"/>
      <c r="Y918" s="195" t="n"/>
      <c r="Z918" s="195" t="n"/>
      <c r="AA918" s="195" t="n"/>
      <c r="AB918" s="195" t="n"/>
      <c r="AC918" s="195" t="n"/>
      <c r="AD918" s="195" t="n"/>
      <c r="AE918" s="195" t="n"/>
      <c r="AT918" s="191" t="inlineStr">
        <is>
          <t>VV</t>
        </is>
      </c>
      <c r="AU918" s="191" t="inlineStr">
        <is>
          <t>2</t>
        </is>
      </c>
      <c r="AV918" s="195" t="inlineStr">
        <is>
          <t>4</t>
        </is>
      </c>
      <c r="AW918" s="195" t="inlineStr">
        <is>
          <t>True</t>
        </is>
      </c>
      <c r="AX918" s="195" t="inlineStr">
        <is>
          <t>1</t>
        </is>
      </c>
      <c r="AY918" s="191" t="inlineStr">
        <is>
          <t>ROZPOCET</t>
        </is>
      </c>
    </row>
    <row r="919" ht="16.5" customFormat="1" customHeight="1" s="174">
      <c r="A919" s="174" t="n"/>
      <c r="B919" s="158" t="n"/>
      <c r="C919" s="159" t="inlineStr">
        <is>
          <t>93</t>
        </is>
      </c>
      <c r="D919" s="159" t="inlineStr">
        <is>
          <t>K</t>
        </is>
      </c>
      <c r="E919" s="160" t="inlineStr">
        <is>
          <t>952902121</t>
        </is>
      </c>
      <c r="F919" s="161" t="inlineStr">
        <is>
          <t>Čištění budov zametení drsných podlah</t>
        </is>
      </c>
      <c r="G919" s="162" t="inlineStr">
        <is>
          <t>m2</t>
        </is>
      </c>
      <c r="H919" s="163" t="n">
        <v>254.57</v>
      </c>
      <c r="I919" s="164" t="n"/>
      <c r="J919" s="164">
        <f>ROUND(I919*H919,2)</f>
        <v/>
      </c>
      <c r="K919" s="161" t="inlineStr">
        <is>
          <t>CS ÚRS 2026 02</t>
        </is>
      </c>
      <c r="L919" s="48" t="n"/>
      <c r="M919" s="165" t="inlineStr"/>
      <c r="N919" s="166" t="inlineStr">
        <is>
          <t>snížená</t>
        </is>
      </c>
      <c r="O919" s="167" t="n">
        <v>0.01</v>
      </c>
      <c r="P919" s="167">
        <f>O919*H919</f>
        <v/>
      </c>
      <c r="Q919" s="167" t="n">
        <v>0</v>
      </c>
      <c r="R919" s="167">
        <f>Q919*H919</f>
        <v/>
      </c>
      <c r="S919" s="167" t="n">
        <v>0</v>
      </c>
      <c r="T919" s="168">
        <f>S919*H919</f>
        <v/>
      </c>
      <c r="U919" s="174" t="n"/>
      <c r="V919" s="174" t="n"/>
      <c r="W919" s="174" t="n"/>
      <c r="X919" s="174" t="n"/>
      <c r="Y919" s="174" t="n"/>
      <c r="Z919" s="174" t="n"/>
      <c r="AA919" s="174" t="n"/>
      <c r="AB919" s="174" t="n"/>
      <c r="AC919" s="174" t="n"/>
      <c r="AD919" s="174" t="n"/>
      <c r="AE919" s="174" t="n"/>
      <c r="AR919" s="169" t="inlineStr">
        <is>
          <t>4</t>
        </is>
      </c>
      <c r="AT919" s="169" t="inlineStr">
        <is>
          <t>K</t>
        </is>
      </c>
      <c r="AU919" s="169" t="inlineStr">
        <is>
          <t>2</t>
        </is>
      </c>
      <c r="AY919" s="19" t="inlineStr">
        <is>
          <t>ROZPOCET</t>
        </is>
      </c>
      <c r="BE919" s="170">
        <f>IF(N919="základní",J919,0)</f>
        <v/>
      </c>
      <c r="BF919" s="170">
        <f>IF(N919="snížená",J919,0)</f>
        <v/>
      </c>
      <c r="BG919" s="170">
        <f>IF(N919="zákl. přenesená",J919,0)</f>
        <v/>
      </c>
      <c r="BH919" s="170">
        <f>IF(N919="sníž. přenesená",J919,0)</f>
        <v/>
      </c>
      <c r="BI919" s="170">
        <f>IF(N919="nulová",J919,0)</f>
        <v/>
      </c>
      <c r="BJ919" s="19" t="inlineStr">
        <is>
          <t>2</t>
        </is>
      </c>
      <c r="BK919" s="170">
        <f>ROUND(I919*H919,2)</f>
        <v/>
      </c>
      <c r="BL919" s="19" t="inlineStr">
        <is>
          <t>4</t>
        </is>
      </c>
      <c r="BM919" s="169" t="inlineStr">
        <is>
          <t>-291944962</t>
        </is>
      </c>
    </row>
    <row r="920" customFormat="1" s="174">
      <c r="A920" s="174" t="n"/>
      <c r="B920" s="48" t="n"/>
      <c r="C920" s="174" t="n"/>
      <c r="D920" s="171" t="inlineStr">
        <is>
          <t>PP</t>
        </is>
      </c>
      <c r="E920" s="174" t="n"/>
      <c r="F920" s="172" t="inlineStr">
        <is>
          <t>Čištění budov při provádění oprav a udržovacích prací podlah drsných nebo chodníků zametením</t>
        </is>
      </c>
      <c r="G920" s="174" t="n"/>
      <c r="H920" s="174" t="n"/>
      <c r="I920" s="174" t="n"/>
      <c r="J920" s="174" t="n"/>
      <c r="K920" s="174" t="n"/>
      <c r="L920" s="48" t="n"/>
      <c r="M920" s="173" t="n"/>
      <c r="N920" s="174" t="n"/>
      <c r="O920" s="174" t="n"/>
      <c r="P920" s="174" t="n"/>
      <c r="Q920" s="174" t="n"/>
      <c r="R920" s="174" t="n"/>
      <c r="S920" s="174" t="n"/>
      <c r="T920" s="71" t="n"/>
      <c r="U920" s="174" t="n"/>
      <c r="V920" s="174" t="n"/>
      <c r="W920" s="174" t="n"/>
      <c r="X920" s="174" t="n"/>
      <c r="Y920" s="174" t="n"/>
      <c r="Z920" s="174" t="n"/>
      <c r="AA920" s="174" t="n"/>
      <c r="AB920" s="174" t="n"/>
      <c r="AC920" s="174" t="n"/>
      <c r="AD920" s="174" t="n"/>
      <c r="AE920" s="174" t="n"/>
      <c r="AT920" s="19" t="inlineStr">
        <is>
          <t>PP</t>
        </is>
      </c>
      <c r="AU920" s="19" t="inlineStr">
        <is>
          <t>2</t>
        </is>
      </c>
    </row>
    <row r="921" customFormat="1" s="174">
      <c r="A921" s="174" t="n"/>
      <c r="B921" s="48" t="n"/>
      <c r="C921" s="174" t="n"/>
      <c r="D921" s="175" t="inlineStr">
        <is>
          <t>Online PSC</t>
        </is>
      </c>
      <c r="E921" s="174" t="n"/>
      <c r="F921" s="176" t="inlineStr">
        <is>
          <t>https://podminky.urs.cz/item/CS_URS_2026_02/952902121</t>
        </is>
      </c>
      <c r="G921" s="174" t="n"/>
      <c r="H921" s="174" t="n"/>
      <c r="I921" s="174" t="n"/>
      <c r="J921" s="174" t="n"/>
      <c r="K921" s="174" t="n"/>
      <c r="L921" s="48" t="n"/>
      <c r="M921" s="173" t="n"/>
      <c r="N921" s="174" t="n"/>
      <c r="O921" s="174" t="n"/>
      <c r="P921" s="174" t="n"/>
      <c r="Q921" s="174" t="n"/>
      <c r="R921" s="174" t="n"/>
      <c r="S921" s="174" t="n"/>
      <c r="T921" s="71" t="n"/>
      <c r="U921" s="174" t="n"/>
      <c r="V921" s="174" t="n"/>
      <c r="W921" s="174" t="n"/>
      <c r="X921" s="174" t="n"/>
      <c r="Y921" s="174" t="n"/>
      <c r="Z921" s="174" t="n"/>
      <c r="AA921" s="174" t="n"/>
      <c r="AB921" s="174" t="n"/>
      <c r="AC921" s="174" t="n"/>
      <c r="AD921" s="174" t="n"/>
      <c r="AE921" s="174" t="n"/>
      <c r="AT921" s="19" t="inlineStr">
        <is>
          <t>Online PSC</t>
        </is>
      </c>
      <c r="AU921" s="19" t="inlineStr">
        <is>
          <t>2</t>
        </is>
      </c>
    </row>
    <row r="922" customFormat="1" s="181">
      <c r="A922" s="181" t="n"/>
      <c r="B922" s="177" t="n"/>
      <c r="C922" s="181" t="n"/>
      <c r="D922" s="171" t="inlineStr">
        <is>
          <t>VV</t>
        </is>
      </c>
      <c r="E922" s="178" t="inlineStr"/>
      <c r="F922" s="179" t="inlineStr">
        <is>
          <t>podlaha v půdním prostoru před položením izolace</t>
        </is>
      </c>
      <c r="G922" s="181" t="n"/>
      <c r="H922" s="178" t="inlineStr"/>
      <c r="I922" s="181" t="n"/>
      <c r="J922" s="181" t="n"/>
      <c r="K922" s="181" t="n"/>
      <c r="L922" s="177" t="n"/>
      <c r="M922" s="180" t="n"/>
      <c r="N922" s="181" t="n"/>
      <c r="O922" s="181" t="n"/>
      <c r="P922" s="181" t="n"/>
      <c r="Q922" s="181" t="n"/>
      <c r="R922" s="181" t="n"/>
      <c r="S922" s="181" t="n"/>
      <c r="T922" s="182" t="n"/>
      <c r="U922" s="181" t="n"/>
      <c r="V922" s="181" t="n"/>
      <c r="W922" s="181" t="n"/>
      <c r="X922" s="181" t="n"/>
      <c r="Y922" s="181" t="n"/>
      <c r="Z922" s="181" t="n"/>
      <c r="AA922" s="181" t="n"/>
      <c r="AB922" s="181" t="n"/>
      <c r="AC922" s="181" t="n"/>
      <c r="AD922" s="181" t="n"/>
      <c r="AE922" s="181" t="n"/>
      <c r="AT922" s="178" t="inlineStr">
        <is>
          <t>VV</t>
        </is>
      </c>
      <c r="AU922" s="178" t="inlineStr">
        <is>
          <t>2</t>
        </is>
      </c>
      <c r="AV922" s="181" t="inlineStr">
        <is>
          <t>1</t>
        </is>
      </c>
      <c r="AW922" s="181" t="inlineStr">
        <is>
          <t>True</t>
        </is>
      </c>
      <c r="AX922" s="181" t="inlineStr">
        <is>
          <t>0</t>
        </is>
      </c>
      <c r="AY922" s="178" t="inlineStr">
        <is>
          <t>ROZPOCET</t>
        </is>
      </c>
    </row>
    <row r="923" customFormat="1" s="188">
      <c r="A923" s="188" t="n"/>
      <c r="B923" s="183" t="n"/>
      <c r="C923" s="188" t="n"/>
      <c r="D923" s="171" t="inlineStr">
        <is>
          <t>VV</t>
        </is>
      </c>
      <c r="E923" s="184" t="inlineStr"/>
      <c r="F923" s="185" t="inlineStr">
        <is>
          <t>146,65+107,92</t>
        </is>
      </c>
      <c r="G923" s="188" t="n"/>
      <c r="H923" s="186" t="n">
        <v>254.57</v>
      </c>
      <c r="I923" s="188" t="n"/>
      <c r="J923" s="188" t="n"/>
      <c r="K923" s="188" t="n"/>
      <c r="L923" s="183" t="n"/>
      <c r="M923" s="187" t="n"/>
      <c r="N923" s="188" t="n"/>
      <c r="O923" s="188" t="n"/>
      <c r="P923" s="188" t="n"/>
      <c r="Q923" s="188" t="n"/>
      <c r="R923" s="188" t="n"/>
      <c r="S923" s="188" t="n"/>
      <c r="T923" s="189" t="n"/>
      <c r="U923" s="188" t="n"/>
      <c r="V923" s="188" t="n"/>
      <c r="W923" s="188" t="n"/>
      <c r="X923" s="188" t="n"/>
      <c r="Y923" s="188" t="n"/>
      <c r="Z923" s="188" t="n"/>
      <c r="AA923" s="188" t="n"/>
      <c r="AB923" s="188" t="n"/>
      <c r="AC923" s="188" t="n"/>
      <c r="AD923" s="188" t="n"/>
      <c r="AE923" s="188" t="n"/>
      <c r="AT923" s="184" t="inlineStr">
        <is>
          <t>VV</t>
        </is>
      </c>
      <c r="AU923" s="184" t="inlineStr">
        <is>
          <t>2</t>
        </is>
      </c>
      <c r="AV923" s="188" t="inlineStr">
        <is>
          <t>2</t>
        </is>
      </c>
      <c r="AW923" s="188" t="inlineStr">
        <is>
          <t>True</t>
        </is>
      </c>
      <c r="AX923" s="188" t="inlineStr">
        <is>
          <t>0</t>
        </is>
      </c>
      <c r="AY923" s="184" t="inlineStr">
        <is>
          <t>ROZPOCET</t>
        </is>
      </c>
    </row>
    <row r="924" customFormat="1" s="195">
      <c r="A924" s="195" t="n"/>
      <c r="B924" s="190" t="n"/>
      <c r="C924" s="195" t="n"/>
      <c r="D924" s="171" t="inlineStr">
        <is>
          <t>VV</t>
        </is>
      </c>
      <c r="E924" s="191" t="inlineStr"/>
      <c r="F924" s="192" t="inlineStr">
        <is>
          <t>Součet</t>
        </is>
      </c>
      <c r="G924" s="195" t="n"/>
      <c r="H924" s="193" t="n">
        <v>254.57</v>
      </c>
      <c r="I924" s="195" t="n"/>
      <c r="J924" s="195" t="n"/>
      <c r="K924" s="195" t="n"/>
      <c r="L924" s="190" t="n"/>
      <c r="M924" s="194" t="n"/>
      <c r="N924" s="195" t="n"/>
      <c r="O924" s="195" t="n"/>
      <c r="P924" s="195" t="n"/>
      <c r="Q924" s="195" t="n"/>
      <c r="R924" s="195" t="n"/>
      <c r="S924" s="195" t="n"/>
      <c r="T924" s="196" t="n"/>
      <c r="U924" s="195" t="n"/>
      <c r="V924" s="195" t="n"/>
      <c r="W924" s="195" t="n"/>
      <c r="X924" s="195" t="n"/>
      <c r="Y924" s="195" t="n"/>
      <c r="Z924" s="195" t="n"/>
      <c r="AA924" s="195" t="n"/>
      <c r="AB924" s="195" t="n"/>
      <c r="AC924" s="195" t="n"/>
      <c r="AD924" s="195" t="n"/>
      <c r="AE924" s="195" t="n"/>
      <c r="AT924" s="191" t="inlineStr">
        <is>
          <t>VV</t>
        </is>
      </c>
      <c r="AU924" s="191" t="inlineStr">
        <is>
          <t>2</t>
        </is>
      </c>
      <c r="AV924" s="195" t="inlineStr">
        <is>
          <t>4</t>
        </is>
      </c>
      <c r="AW924" s="195" t="inlineStr">
        <is>
          <t>True</t>
        </is>
      </c>
      <c r="AX924" s="195" t="inlineStr">
        <is>
          <t>1</t>
        </is>
      </c>
      <c r="AY924" s="191" t="inlineStr">
        <is>
          <t>ROZPOCET</t>
        </is>
      </c>
    </row>
    <row r="925" ht="16.5" customFormat="1" customHeight="1" s="174">
      <c r="A925" s="174" t="n"/>
      <c r="B925" s="158" t="n"/>
      <c r="C925" s="159" t="inlineStr">
        <is>
          <t>94</t>
        </is>
      </c>
      <c r="D925" s="159" t="inlineStr">
        <is>
          <t>K</t>
        </is>
      </c>
      <c r="E925" s="160" t="inlineStr">
        <is>
          <t>953943211</t>
        </is>
      </c>
      <c r="F925" s="161" t="inlineStr">
        <is>
          <t>Osazování hasicího přístroje</t>
        </is>
      </c>
      <c r="G925" s="162" t="inlineStr">
        <is>
          <t>kus</t>
        </is>
      </c>
      <c r="H925" s="163" t="n">
        <v>6</v>
      </c>
      <c r="I925" s="164" t="n"/>
      <c r="J925" s="164">
        <f>ROUND(I925*H925,2)</f>
        <v/>
      </c>
      <c r="K925" s="161" t="inlineStr">
        <is>
          <t>CS ÚRS 2026 02</t>
        </is>
      </c>
      <c r="L925" s="48" t="n"/>
      <c r="M925" s="165" t="inlineStr"/>
      <c r="N925" s="166" t="inlineStr">
        <is>
          <t>snížená</t>
        </is>
      </c>
      <c r="O925" s="167" t="n">
        <v>0.299</v>
      </c>
      <c r="P925" s="167">
        <f>O925*H925</f>
        <v/>
      </c>
      <c r="Q925" s="167" t="n">
        <v>0.00011</v>
      </c>
      <c r="R925" s="167">
        <f>Q925*H925</f>
        <v/>
      </c>
      <c r="S925" s="167" t="n">
        <v>0</v>
      </c>
      <c r="T925" s="168">
        <f>S925*H925</f>
        <v/>
      </c>
      <c r="U925" s="174" t="n"/>
      <c r="V925" s="174" t="n"/>
      <c r="W925" s="174" t="n"/>
      <c r="X925" s="174" t="n"/>
      <c r="Y925" s="174" t="n"/>
      <c r="Z925" s="174" t="n"/>
      <c r="AA925" s="174" t="n"/>
      <c r="AB925" s="174" t="n"/>
      <c r="AC925" s="174" t="n"/>
      <c r="AD925" s="174" t="n"/>
      <c r="AE925" s="174" t="n"/>
      <c r="AR925" s="169" t="inlineStr">
        <is>
          <t>4</t>
        </is>
      </c>
      <c r="AT925" s="169" t="inlineStr">
        <is>
          <t>K</t>
        </is>
      </c>
      <c r="AU925" s="169" t="inlineStr">
        <is>
          <t>2</t>
        </is>
      </c>
      <c r="AY925" s="19" t="inlineStr">
        <is>
          <t>ROZPOCET</t>
        </is>
      </c>
      <c r="BE925" s="170">
        <f>IF(N925="základní",J925,0)</f>
        <v/>
      </c>
      <c r="BF925" s="170">
        <f>IF(N925="snížená",J925,0)</f>
        <v/>
      </c>
      <c r="BG925" s="170">
        <f>IF(N925="zákl. přenesená",J925,0)</f>
        <v/>
      </c>
      <c r="BH925" s="170">
        <f>IF(N925="sníž. přenesená",J925,0)</f>
        <v/>
      </c>
      <c r="BI925" s="170">
        <f>IF(N925="nulová",J925,0)</f>
        <v/>
      </c>
      <c r="BJ925" s="19" t="inlineStr">
        <is>
          <t>2</t>
        </is>
      </c>
      <c r="BK925" s="170">
        <f>ROUND(I925*H925,2)</f>
        <v/>
      </c>
      <c r="BL925" s="19" t="inlineStr">
        <is>
          <t>4</t>
        </is>
      </c>
      <c r="BM925" s="169" t="inlineStr">
        <is>
          <t>-1461179661</t>
        </is>
      </c>
    </row>
    <row r="926" customFormat="1" s="174">
      <c r="A926" s="174" t="n"/>
      <c r="B926" s="48" t="n"/>
      <c r="C926" s="174" t="n"/>
      <c r="D926" s="171" t="inlineStr">
        <is>
          <t>PP</t>
        </is>
      </c>
      <c r="E926" s="174" t="n"/>
      <c r="F926" s="172" t="inlineStr">
        <is>
          <t>Osazování drobných kovových předmětů kotvených do stěny hasicího přístroje</t>
        </is>
      </c>
      <c r="G926" s="174" t="n"/>
      <c r="H926" s="174" t="n"/>
      <c r="I926" s="174" t="n"/>
      <c r="J926" s="174" t="n"/>
      <c r="K926" s="174" t="n"/>
      <c r="L926" s="48" t="n"/>
      <c r="M926" s="173" t="n"/>
      <c r="N926" s="174" t="n"/>
      <c r="O926" s="174" t="n"/>
      <c r="P926" s="174" t="n"/>
      <c r="Q926" s="174" t="n"/>
      <c r="R926" s="174" t="n"/>
      <c r="S926" s="174" t="n"/>
      <c r="T926" s="71" t="n"/>
      <c r="U926" s="174" t="n"/>
      <c r="V926" s="174" t="n"/>
      <c r="W926" s="174" t="n"/>
      <c r="X926" s="174" t="n"/>
      <c r="Y926" s="174" t="n"/>
      <c r="Z926" s="174" t="n"/>
      <c r="AA926" s="174" t="n"/>
      <c r="AB926" s="174" t="n"/>
      <c r="AC926" s="174" t="n"/>
      <c r="AD926" s="174" t="n"/>
      <c r="AE926" s="174" t="n"/>
      <c r="AT926" s="19" t="inlineStr">
        <is>
          <t>PP</t>
        </is>
      </c>
      <c r="AU926" s="19" t="inlineStr">
        <is>
          <t>2</t>
        </is>
      </c>
    </row>
    <row r="927" customFormat="1" s="174">
      <c r="A927" s="174" t="n"/>
      <c r="B927" s="48" t="n"/>
      <c r="C927" s="174" t="n"/>
      <c r="D927" s="175" t="inlineStr">
        <is>
          <t>Online PSC</t>
        </is>
      </c>
      <c r="E927" s="174" t="n"/>
      <c r="F927" s="176" t="inlineStr">
        <is>
          <t>https://podminky.urs.cz/item/CS_URS_2026_02/953943211</t>
        </is>
      </c>
      <c r="G927" s="174" t="n"/>
      <c r="H927" s="174" t="n"/>
      <c r="I927" s="174" t="n"/>
      <c r="J927" s="174" t="n"/>
      <c r="K927" s="174" t="n"/>
      <c r="L927" s="48" t="n"/>
      <c r="M927" s="173" t="n"/>
      <c r="N927" s="174" t="n"/>
      <c r="O927" s="174" t="n"/>
      <c r="P927" s="174" t="n"/>
      <c r="Q927" s="174" t="n"/>
      <c r="R927" s="174" t="n"/>
      <c r="S927" s="174" t="n"/>
      <c r="T927" s="71" t="n"/>
      <c r="U927" s="174" t="n"/>
      <c r="V927" s="174" t="n"/>
      <c r="W927" s="174" t="n"/>
      <c r="X927" s="174" t="n"/>
      <c r="Y927" s="174" t="n"/>
      <c r="Z927" s="174" t="n"/>
      <c r="AA927" s="174" t="n"/>
      <c r="AB927" s="174" t="n"/>
      <c r="AC927" s="174" t="n"/>
      <c r="AD927" s="174" t="n"/>
      <c r="AE927" s="174" t="n"/>
      <c r="AT927" s="19" t="inlineStr">
        <is>
          <t>Online PSC</t>
        </is>
      </c>
      <c r="AU927" s="19" t="inlineStr">
        <is>
          <t>2</t>
        </is>
      </c>
    </row>
    <row r="928" ht="24.15" customFormat="1" customHeight="1" s="174">
      <c r="A928" s="174" t="n"/>
      <c r="B928" s="158" t="n"/>
      <c r="C928" s="197" t="inlineStr">
        <is>
          <t>95</t>
        </is>
      </c>
      <c r="D928" s="197" t="inlineStr">
        <is>
          <t>M</t>
        </is>
      </c>
      <c r="E928" s="198" t="inlineStr">
        <is>
          <t>44932415</t>
        </is>
      </c>
      <c r="F928" s="199" t="inlineStr">
        <is>
          <t>přístroj hasicí ruční pěnový nástěnný hasební schopnost 21A, 75F</t>
        </is>
      </c>
      <c r="G928" s="200" t="inlineStr">
        <is>
          <t>kus</t>
        </is>
      </c>
      <c r="H928" s="201" t="n">
        <v>6</v>
      </c>
      <c r="I928" s="202" t="n"/>
      <c r="J928" s="202">
        <f>ROUND(I928*H928,2)</f>
        <v/>
      </c>
      <c r="K928" s="199" t="inlineStr">
        <is>
          <t>CS ÚRS 2026 02</t>
        </is>
      </c>
      <c r="L928" s="203" t="n"/>
      <c r="M928" s="204" t="inlineStr"/>
      <c r="N928" s="205" t="inlineStr">
        <is>
          <t>snížená</t>
        </is>
      </c>
      <c r="O928" s="167" t="n">
        <v>0</v>
      </c>
      <c r="P928" s="167">
        <f>O928*H928</f>
        <v/>
      </c>
      <c r="Q928" s="167" t="n">
        <v>0.014</v>
      </c>
      <c r="R928" s="167">
        <f>Q928*H928</f>
        <v/>
      </c>
      <c r="S928" s="167" t="n">
        <v>0</v>
      </c>
      <c r="T928" s="168">
        <f>S928*H928</f>
        <v/>
      </c>
      <c r="U928" s="174" t="n"/>
      <c r="V928" s="174" t="n"/>
      <c r="W928" s="174" t="n"/>
      <c r="X928" s="174" t="n"/>
      <c r="Y928" s="174" t="n"/>
      <c r="Z928" s="174" t="n"/>
      <c r="AA928" s="174" t="n"/>
      <c r="AB928" s="174" t="n"/>
      <c r="AC928" s="174" t="n"/>
      <c r="AD928" s="174" t="n"/>
      <c r="AE928" s="174" t="n"/>
      <c r="AR928" s="169" t="inlineStr">
        <is>
          <t>8</t>
        </is>
      </c>
      <c r="AT928" s="169" t="inlineStr">
        <is>
          <t>M</t>
        </is>
      </c>
      <c r="AU928" s="169" t="inlineStr">
        <is>
          <t>2</t>
        </is>
      </c>
      <c r="AY928" s="19" t="inlineStr">
        <is>
          <t>ROZPOCET</t>
        </is>
      </c>
      <c r="BE928" s="170">
        <f>IF(N928="základní",J928,0)</f>
        <v/>
      </c>
      <c r="BF928" s="170">
        <f>IF(N928="snížená",J928,0)</f>
        <v/>
      </c>
      <c r="BG928" s="170">
        <f>IF(N928="zákl. přenesená",J928,0)</f>
        <v/>
      </c>
      <c r="BH928" s="170">
        <f>IF(N928="sníž. přenesená",J928,0)</f>
        <v/>
      </c>
      <c r="BI928" s="170">
        <f>IF(N928="nulová",J928,0)</f>
        <v/>
      </c>
      <c r="BJ928" s="19" t="inlineStr">
        <is>
          <t>2</t>
        </is>
      </c>
      <c r="BK928" s="170">
        <f>ROUND(I928*H928,2)</f>
        <v/>
      </c>
      <c r="BL928" s="19" t="inlineStr">
        <is>
          <t>4</t>
        </is>
      </c>
      <c r="BM928" s="169" t="inlineStr">
        <is>
          <t>-1417605893</t>
        </is>
      </c>
    </row>
    <row r="929" customFormat="1" s="174">
      <c r="A929" s="174" t="n"/>
      <c r="B929" s="48" t="n"/>
      <c r="C929" s="174" t="n"/>
      <c r="D929" s="171" t="inlineStr">
        <is>
          <t>PP</t>
        </is>
      </c>
      <c r="E929" s="174" t="n"/>
      <c r="F929" s="172" t="inlineStr">
        <is>
          <t>přístroj hasicí ruční pěnový nástěnný hasební schopnost 21A, 75F</t>
        </is>
      </c>
      <c r="G929" s="174" t="n"/>
      <c r="H929" s="174" t="n"/>
      <c r="I929" s="174" t="n"/>
      <c r="J929" s="174" t="n"/>
      <c r="K929" s="174" t="n"/>
      <c r="L929" s="48" t="n"/>
      <c r="M929" s="173" t="n"/>
      <c r="N929" s="174" t="n"/>
      <c r="O929" s="174" t="n"/>
      <c r="P929" s="174" t="n"/>
      <c r="Q929" s="174" t="n"/>
      <c r="R929" s="174" t="n"/>
      <c r="S929" s="174" t="n"/>
      <c r="T929" s="71" t="n"/>
      <c r="U929" s="174" t="n"/>
      <c r="V929" s="174" t="n"/>
      <c r="W929" s="174" t="n"/>
      <c r="X929" s="174" t="n"/>
      <c r="Y929" s="174" t="n"/>
      <c r="Z929" s="174" t="n"/>
      <c r="AA929" s="174" t="n"/>
      <c r="AB929" s="174" t="n"/>
      <c r="AC929" s="174" t="n"/>
      <c r="AD929" s="174" t="n"/>
      <c r="AE929" s="174" t="n"/>
      <c r="AT929" s="19" t="inlineStr">
        <is>
          <t>PP</t>
        </is>
      </c>
      <c r="AU929" s="19" t="inlineStr">
        <is>
          <t>2</t>
        </is>
      </c>
    </row>
    <row r="930" ht="24.15" customFormat="1" customHeight="1" s="174">
      <c r="A930" s="174" t="n"/>
      <c r="B930" s="158" t="n"/>
      <c r="C930" s="159" t="inlineStr">
        <is>
          <t>96</t>
        </is>
      </c>
      <c r="D930" s="159" t="inlineStr">
        <is>
          <t>K</t>
        </is>
      </c>
      <c r="E930" s="160" t="inlineStr">
        <is>
          <t>953993321</t>
        </is>
      </c>
      <c r="F930" s="161" t="inlineStr">
        <is>
          <t>Osazení bezpečnostní, orientační nebo informační tabulky přilepením</t>
        </is>
      </c>
      <c r="G930" s="162" t="inlineStr">
        <is>
          <t>kus</t>
        </is>
      </c>
      <c r="H930" s="163" t="n">
        <v>20</v>
      </c>
      <c r="I930" s="164" t="n"/>
      <c r="J930" s="164">
        <f>ROUND(I930*H930,2)</f>
        <v/>
      </c>
      <c r="K930" s="161" t="inlineStr">
        <is>
          <t>CS ÚRS 2026 02</t>
        </is>
      </c>
      <c r="L930" s="48" t="n"/>
      <c r="M930" s="165" t="inlineStr"/>
      <c r="N930" s="166" t="inlineStr">
        <is>
          <t>snížená</t>
        </is>
      </c>
      <c r="O930" s="167" t="n">
        <v>0.15</v>
      </c>
      <c r="P930" s="167">
        <f>O930*H930</f>
        <v/>
      </c>
      <c r="Q930" s="167" t="n">
        <v>1e-05</v>
      </c>
      <c r="R930" s="167">
        <f>Q930*H930</f>
        <v/>
      </c>
      <c r="S930" s="167" t="n">
        <v>0</v>
      </c>
      <c r="T930" s="168">
        <f>S930*H930</f>
        <v/>
      </c>
      <c r="U930" s="174" t="n"/>
      <c r="V930" s="174" t="n"/>
      <c r="W930" s="174" t="n"/>
      <c r="X930" s="174" t="n"/>
      <c r="Y930" s="174" t="n"/>
      <c r="Z930" s="174" t="n"/>
      <c r="AA930" s="174" t="n"/>
      <c r="AB930" s="174" t="n"/>
      <c r="AC930" s="174" t="n"/>
      <c r="AD930" s="174" t="n"/>
      <c r="AE930" s="174" t="n"/>
      <c r="AR930" s="169" t="inlineStr">
        <is>
          <t>4</t>
        </is>
      </c>
      <c r="AT930" s="169" t="inlineStr">
        <is>
          <t>K</t>
        </is>
      </c>
      <c r="AU930" s="169" t="inlineStr">
        <is>
          <t>2</t>
        </is>
      </c>
      <c r="AY930" s="19" t="inlineStr">
        <is>
          <t>ROZPOCET</t>
        </is>
      </c>
      <c r="BE930" s="170">
        <f>IF(N930="základní",J930,0)</f>
        <v/>
      </c>
      <c r="BF930" s="170">
        <f>IF(N930="snížená",J930,0)</f>
        <v/>
      </c>
      <c r="BG930" s="170">
        <f>IF(N930="zákl. přenesená",J930,0)</f>
        <v/>
      </c>
      <c r="BH930" s="170">
        <f>IF(N930="sníž. přenesená",J930,0)</f>
        <v/>
      </c>
      <c r="BI930" s="170">
        <f>IF(N930="nulová",J930,0)</f>
        <v/>
      </c>
      <c r="BJ930" s="19" t="inlineStr">
        <is>
          <t>2</t>
        </is>
      </c>
      <c r="BK930" s="170">
        <f>ROUND(I930*H930,2)</f>
        <v/>
      </c>
      <c r="BL930" s="19" t="inlineStr">
        <is>
          <t>4</t>
        </is>
      </c>
      <c r="BM930" s="169" t="inlineStr">
        <is>
          <t>130097785</t>
        </is>
      </c>
    </row>
    <row r="931" customFormat="1" s="174">
      <c r="A931" s="174" t="n"/>
      <c r="B931" s="48" t="n"/>
      <c r="C931" s="174" t="n"/>
      <c r="D931" s="171" t="inlineStr">
        <is>
          <t>PP</t>
        </is>
      </c>
      <c r="E931" s="174" t="n"/>
      <c r="F931" s="172" t="inlineStr">
        <is>
          <t>Osazení bezpečnostní, orientační nebo informační tabulky plastové nebo smaltované přilepením</t>
        </is>
      </c>
      <c r="G931" s="174" t="n"/>
      <c r="H931" s="174" t="n"/>
      <c r="I931" s="174" t="n"/>
      <c r="J931" s="174" t="n"/>
      <c r="K931" s="174" t="n"/>
      <c r="L931" s="48" t="n"/>
      <c r="M931" s="173" t="n"/>
      <c r="N931" s="174" t="n"/>
      <c r="O931" s="174" t="n"/>
      <c r="P931" s="174" t="n"/>
      <c r="Q931" s="174" t="n"/>
      <c r="R931" s="174" t="n"/>
      <c r="S931" s="174" t="n"/>
      <c r="T931" s="71" t="n"/>
      <c r="U931" s="174" t="n"/>
      <c r="V931" s="174" t="n"/>
      <c r="W931" s="174" t="n"/>
      <c r="X931" s="174" t="n"/>
      <c r="Y931" s="174" t="n"/>
      <c r="Z931" s="174" t="n"/>
      <c r="AA931" s="174" t="n"/>
      <c r="AB931" s="174" t="n"/>
      <c r="AC931" s="174" t="n"/>
      <c r="AD931" s="174" t="n"/>
      <c r="AE931" s="174" t="n"/>
      <c r="AT931" s="19" t="inlineStr">
        <is>
          <t>PP</t>
        </is>
      </c>
      <c r="AU931" s="19" t="inlineStr">
        <is>
          <t>2</t>
        </is>
      </c>
    </row>
    <row r="932" customFormat="1" s="174">
      <c r="A932" s="174" t="n"/>
      <c r="B932" s="48" t="n"/>
      <c r="C932" s="174" t="n"/>
      <c r="D932" s="175" t="inlineStr">
        <is>
          <t>Online PSC</t>
        </is>
      </c>
      <c r="E932" s="174" t="n"/>
      <c r="F932" s="176" t="inlineStr">
        <is>
          <t>https://podminky.urs.cz/item/CS_URS_2026_02/953993321</t>
        </is>
      </c>
      <c r="G932" s="174" t="n"/>
      <c r="H932" s="174" t="n"/>
      <c r="I932" s="174" t="n"/>
      <c r="J932" s="174" t="n"/>
      <c r="K932" s="174" t="n"/>
      <c r="L932" s="48" t="n"/>
      <c r="M932" s="173" t="n"/>
      <c r="N932" s="174" t="n"/>
      <c r="O932" s="174" t="n"/>
      <c r="P932" s="174" t="n"/>
      <c r="Q932" s="174" t="n"/>
      <c r="R932" s="174" t="n"/>
      <c r="S932" s="174" t="n"/>
      <c r="T932" s="71" t="n"/>
      <c r="U932" s="174" t="n"/>
      <c r="V932" s="174" t="n"/>
      <c r="W932" s="174" t="n"/>
      <c r="X932" s="174" t="n"/>
      <c r="Y932" s="174" t="n"/>
      <c r="Z932" s="174" t="n"/>
      <c r="AA932" s="174" t="n"/>
      <c r="AB932" s="174" t="n"/>
      <c r="AC932" s="174" t="n"/>
      <c r="AD932" s="174" t="n"/>
      <c r="AE932" s="174" t="n"/>
      <c r="AT932" s="19" t="inlineStr">
        <is>
          <t>Online PSC</t>
        </is>
      </c>
      <c r="AU932" s="19" t="inlineStr">
        <is>
          <t>2</t>
        </is>
      </c>
    </row>
    <row r="933" ht="24.15" customFormat="1" customHeight="1" s="174">
      <c r="A933" s="174" t="n"/>
      <c r="B933" s="158" t="n"/>
      <c r="C933" s="197" t="inlineStr">
        <is>
          <t>97</t>
        </is>
      </c>
      <c r="D933" s="197" t="inlineStr">
        <is>
          <t>M</t>
        </is>
      </c>
      <c r="E933" s="198" t="inlineStr">
        <is>
          <t>73534510</t>
        </is>
      </c>
      <c r="F933" s="199" t="inlineStr">
        <is>
          <t>tabulka bezpečnostní plastová s tiskem 2 barvy A4 210x297mm</t>
        </is>
      </c>
      <c r="G933" s="200" t="inlineStr">
        <is>
          <t>kus</t>
        </is>
      </c>
      <c r="H933" s="201" t="n">
        <v>20</v>
      </c>
      <c r="I933" s="202" t="n"/>
      <c r="J933" s="202">
        <f>ROUND(I933*H933,2)</f>
        <v/>
      </c>
      <c r="K933" s="199" t="inlineStr">
        <is>
          <t>CS ÚRS 2026 02</t>
        </is>
      </c>
      <c r="L933" s="203" t="n"/>
      <c r="M933" s="204" t="inlineStr"/>
      <c r="N933" s="205" t="inlineStr">
        <is>
          <t>snížená</t>
        </is>
      </c>
      <c r="O933" s="167" t="n">
        <v>0</v>
      </c>
      <c r="P933" s="167">
        <f>O933*H933</f>
        <v/>
      </c>
      <c r="Q933" s="167" t="n">
        <v>2e-05</v>
      </c>
      <c r="R933" s="167">
        <f>Q933*H933</f>
        <v/>
      </c>
      <c r="S933" s="167" t="n">
        <v>0</v>
      </c>
      <c r="T933" s="168">
        <f>S933*H933</f>
        <v/>
      </c>
      <c r="U933" s="174" t="n"/>
      <c r="V933" s="174" t="n"/>
      <c r="W933" s="174" t="n"/>
      <c r="X933" s="174" t="n"/>
      <c r="Y933" s="174" t="n"/>
      <c r="Z933" s="174" t="n"/>
      <c r="AA933" s="174" t="n"/>
      <c r="AB933" s="174" t="n"/>
      <c r="AC933" s="174" t="n"/>
      <c r="AD933" s="174" t="n"/>
      <c r="AE933" s="174" t="n"/>
      <c r="AR933" s="169" t="inlineStr">
        <is>
          <t>8</t>
        </is>
      </c>
      <c r="AT933" s="169" t="inlineStr">
        <is>
          <t>M</t>
        </is>
      </c>
      <c r="AU933" s="169" t="inlineStr">
        <is>
          <t>2</t>
        </is>
      </c>
      <c r="AY933" s="19" t="inlineStr">
        <is>
          <t>ROZPOCET</t>
        </is>
      </c>
      <c r="BE933" s="170">
        <f>IF(N933="základní",J933,0)</f>
        <v/>
      </c>
      <c r="BF933" s="170">
        <f>IF(N933="snížená",J933,0)</f>
        <v/>
      </c>
      <c r="BG933" s="170">
        <f>IF(N933="zákl. přenesená",J933,0)</f>
        <v/>
      </c>
      <c r="BH933" s="170">
        <f>IF(N933="sníž. přenesená",J933,0)</f>
        <v/>
      </c>
      <c r="BI933" s="170">
        <f>IF(N933="nulová",J933,0)</f>
        <v/>
      </c>
      <c r="BJ933" s="19" t="inlineStr">
        <is>
          <t>2</t>
        </is>
      </c>
      <c r="BK933" s="170">
        <f>ROUND(I933*H933,2)</f>
        <v/>
      </c>
      <c r="BL933" s="19" t="inlineStr">
        <is>
          <t>4</t>
        </is>
      </c>
      <c r="BM933" s="169" t="inlineStr">
        <is>
          <t>-956210477</t>
        </is>
      </c>
    </row>
    <row r="934" customFormat="1" s="174">
      <c r="A934" s="174" t="n"/>
      <c r="B934" s="48" t="n"/>
      <c r="C934" s="174" t="n"/>
      <c r="D934" s="171" t="inlineStr">
        <is>
          <t>PP</t>
        </is>
      </c>
      <c r="E934" s="174" t="n"/>
      <c r="F934" s="172" t="inlineStr">
        <is>
          <t>tabulka bezpečnostní plastová s tiskem 2 barvy A4 210x297mm</t>
        </is>
      </c>
      <c r="G934" s="174" t="n"/>
      <c r="H934" s="174" t="n"/>
      <c r="I934" s="174" t="n"/>
      <c r="J934" s="174" t="n"/>
      <c r="K934" s="174" t="n"/>
      <c r="L934" s="48" t="n"/>
      <c r="M934" s="173" t="n"/>
      <c r="N934" s="174" t="n"/>
      <c r="O934" s="174" t="n"/>
      <c r="P934" s="174" t="n"/>
      <c r="Q934" s="174" t="n"/>
      <c r="R934" s="174" t="n"/>
      <c r="S934" s="174" t="n"/>
      <c r="T934" s="71" t="n"/>
      <c r="U934" s="174" t="n"/>
      <c r="V934" s="174" t="n"/>
      <c r="W934" s="174" t="n"/>
      <c r="X934" s="174" t="n"/>
      <c r="Y934" s="174" t="n"/>
      <c r="Z934" s="174" t="n"/>
      <c r="AA934" s="174" t="n"/>
      <c r="AB934" s="174" t="n"/>
      <c r="AC934" s="174" t="n"/>
      <c r="AD934" s="174" t="n"/>
      <c r="AE934" s="174" t="n"/>
      <c r="AT934" s="19" t="inlineStr">
        <is>
          <t>PP</t>
        </is>
      </c>
      <c r="AU934" s="19" t="inlineStr">
        <is>
          <t>2</t>
        </is>
      </c>
    </row>
    <row r="935" ht="16.5" customFormat="1" customHeight="1" s="174">
      <c r="A935" s="174" t="n"/>
      <c r="B935" s="158" t="n"/>
      <c r="C935" s="159" t="inlineStr">
        <is>
          <t>98</t>
        </is>
      </c>
      <c r="D935" s="159" t="inlineStr">
        <is>
          <t>K</t>
        </is>
      </c>
      <c r="E935" s="160" t="inlineStr">
        <is>
          <t>961044111</t>
        </is>
      </c>
      <c r="F935" s="161" t="inlineStr">
        <is>
          <t>Bourání základů z betonu prostého</t>
        </is>
      </c>
      <c r="G935" s="162" t="inlineStr">
        <is>
          <t>m3</t>
        </is>
      </c>
      <c r="H935" s="163" t="n">
        <v>1.341</v>
      </c>
      <c r="I935" s="164" t="n"/>
      <c r="J935" s="164">
        <f>ROUND(I935*H935,2)</f>
        <v/>
      </c>
      <c r="K935" s="161" t="inlineStr">
        <is>
          <t>CS ÚRS 2026 02</t>
        </is>
      </c>
      <c r="L935" s="48" t="n"/>
      <c r="M935" s="165" t="inlineStr"/>
      <c r="N935" s="166" t="inlineStr">
        <is>
          <t>snížená</t>
        </is>
      </c>
      <c r="O935" s="167" t="n">
        <v>6.436</v>
      </c>
      <c r="P935" s="167">
        <f>O935*H935</f>
        <v/>
      </c>
      <c r="Q935" s="167" t="n">
        <v>0</v>
      </c>
      <c r="R935" s="167">
        <f>Q935*H935</f>
        <v/>
      </c>
      <c r="S935" s="167" t="n">
        <v>2</v>
      </c>
      <c r="T935" s="168">
        <f>S935*H935</f>
        <v/>
      </c>
      <c r="U935" s="174" t="n"/>
      <c r="V935" s="174" t="n"/>
      <c r="W935" s="174" t="n"/>
      <c r="X935" s="174" t="n"/>
      <c r="Y935" s="174" t="n"/>
      <c r="Z935" s="174" t="n"/>
      <c r="AA935" s="174" t="n"/>
      <c r="AB935" s="174" t="n"/>
      <c r="AC935" s="174" t="n"/>
      <c r="AD935" s="174" t="n"/>
      <c r="AE935" s="174" t="n"/>
      <c r="AR935" s="169" t="inlineStr">
        <is>
          <t>4</t>
        </is>
      </c>
      <c r="AT935" s="169" t="inlineStr">
        <is>
          <t>K</t>
        </is>
      </c>
      <c r="AU935" s="169" t="inlineStr">
        <is>
          <t>2</t>
        </is>
      </c>
      <c r="AY935" s="19" t="inlineStr">
        <is>
          <t>ROZPOCET</t>
        </is>
      </c>
      <c r="BE935" s="170">
        <f>IF(N935="základní",J935,0)</f>
        <v/>
      </c>
      <c r="BF935" s="170">
        <f>IF(N935="snížená",J935,0)</f>
        <v/>
      </c>
      <c r="BG935" s="170">
        <f>IF(N935="zákl. přenesená",J935,0)</f>
        <v/>
      </c>
      <c r="BH935" s="170">
        <f>IF(N935="sníž. přenesená",J935,0)</f>
        <v/>
      </c>
      <c r="BI935" s="170">
        <f>IF(N935="nulová",J935,0)</f>
        <v/>
      </c>
      <c r="BJ935" s="19" t="inlineStr">
        <is>
          <t>2</t>
        </is>
      </c>
      <c r="BK935" s="170">
        <f>ROUND(I935*H935,2)</f>
        <v/>
      </c>
      <c r="BL935" s="19" t="inlineStr">
        <is>
          <t>4</t>
        </is>
      </c>
      <c r="BM935" s="169" t="inlineStr">
        <is>
          <t>-1594785371</t>
        </is>
      </c>
    </row>
    <row r="936" customFormat="1" s="174">
      <c r="A936" s="174" t="n"/>
      <c r="B936" s="48" t="n"/>
      <c r="C936" s="174" t="n"/>
      <c r="D936" s="171" t="inlineStr">
        <is>
          <t>PP</t>
        </is>
      </c>
      <c r="E936" s="174" t="n"/>
      <c r="F936" s="172" t="inlineStr">
        <is>
          <t>Bourání základů z betonu prostého</t>
        </is>
      </c>
      <c r="G936" s="174" t="n"/>
      <c r="H936" s="174" t="n"/>
      <c r="I936" s="174" t="n"/>
      <c r="J936" s="174" t="n"/>
      <c r="K936" s="174" t="n"/>
      <c r="L936" s="48" t="n"/>
      <c r="M936" s="173" t="n"/>
      <c r="N936" s="174" t="n"/>
      <c r="O936" s="174" t="n"/>
      <c r="P936" s="174" t="n"/>
      <c r="Q936" s="174" t="n"/>
      <c r="R936" s="174" t="n"/>
      <c r="S936" s="174" t="n"/>
      <c r="T936" s="71" t="n"/>
      <c r="U936" s="174" t="n"/>
      <c r="V936" s="174" t="n"/>
      <c r="W936" s="174" t="n"/>
      <c r="X936" s="174" t="n"/>
      <c r="Y936" s="174" t="n"/>
      <c r="Z936" s="174" t="n"/>
      <c r="AA936" s="174" t="n"/>
      <c r="AB936" s="174" t="n"/>
      <c r="AC936" s="174" t="n"/>
      <c r="AD936" s="174" t="n"/>
      <c r="AE936" s="174" t="n"/>
      <c r="AT936" s="19" t="inlineStr">
        <is>
          <t>PP</t>
        </is>
      </c>
      <c r="AU936" s="19" t="inlineStr">
        <is>
          <t>2</t>
        </is>
      </c>
    </row>
    <row r="937" customFormat="1" s="174">
      <c r="A937" s="174" t="n"/>
      <c r="B937" s="48" t="n"/>
      <c r="C937" s="174" t="n"/>
      <c r="D937" s="175" t="inlineStr">
        <is>
          <t>Online PSC</t>
        </is>
      </c>
      <c r="E937" s="174" t="n"/>
      <c r="F937" s="176" t="inlineStr">
        <is>
          <t>https://podminky.urs.cz/item/CS_URS_2026_02/961044111</t>
        </is>
      </c>
      <c r="G937" s="174" t="n"/>
      <c r="H937" s="174" t="n"/>
      <c r="I937" s="174" t="n"/>
      <c r="J937" s="174" t="n"/>
      <c r="K937" s="174" t="n"/>
      <c r="L937" s="48" t="n"/>
      <c r="M937" s="173" t="n"/>
      <c r="N937" s="174" t="n"/>
      <c r="O937" s="174" t="n"/>
      <c r="P937" s="174" t="n"/>
      <c r="Q937" s="174" t="n"/>
      <c r="R937" s="174" t="n"/>
      <c r="S937" s="174" t="n"/>
      <c r="T937" s="71" t="n"/>
      <c r="U937" s="174" t="n"/>
      <c r="V937" s="174" t="n"/>
      <c r="W937" s="174" t="n"/>
      <c r="X937" s="174" t="n"/>
      <c r="Y937" s="174" t="n"/>
      <c r="Z937" s="174" t="n"/>
      <c r="AA937" s="174" t="n"/>
      <c r="AB937" s="174" t="n"/>
      <c r="AC937" s="174" t="n"/>
      <c r="AD937" s="174" t="n"/>
      <c r="AE937" s="174" t="n"/>
      <c r="AT937" s="19" t="inlineStr">
        <is>
          <t>Online PSC</t>
        </is>
      </c>
      <c r="AU937" s="19" t="inlineStr">
        <is>
          <t>2</t>
        </is>
      </c>
    </row>
    <row r="938" customFormat="1" s="181">
      <c r="A938" s="181" t="n"/>
      <c r="B938" s="177" t="n"/>
      <c r="C938" s="181" t="n"/>
      <c r="D938" s="171" t="inlineStr">
        <is>
          <t>VV</t>
        </is>
      </c>
      <c r="E938" s="178" t="inlineStr"/>
      <c r="F938" s="179" t="inlineStr">
        <is>
          <t>základ přístavku - odhad</t>
        </is>
      </c>
      <c r="G938" s="181" t="n"/>
      <c r="H938" s="178" t="inlineStr"/>
      <c r="I938" s="181" t="n"/>
      <c r="J938" s="181" t="n"/>
      <c r="K938" s="181" t="n"/>
      <c r="L938" s="177" t="n"/>
      <c r="M938" s="180" t="n"/>
      <c r="N938" s="181" t="n"/>
      <c r="O938" s="181" t="n"/>
      <c r="P938" s="181" t="n"/>
      <c r="Q938" s="181" t="n"/>
      <c r="R938" s="181" t="n"/>
      <c r="S938" s="181" t="n"/>
      <c r="T938" s="182" t="n"/>
      <c r="U938" s="181" t="n"/>
      <c r="V938" s="181" t="n"/>
      <c r="W938" s="181" t="n"/>
      <c r="X938" s="181" t="n"/>
      <c r="Y938" s="181" t="n"/>
      <c r="Z938" s="181" t="n"/>
      <c r="AA938" s="181" t="n"/>
      <c r="AB938" s="181" t="n"/>
      <c r="AC938" s="181" t="n"/>
      <c r="AD938" s="181" t="n"/>
      <c r="AE938" s="181" t="n"/>
      <c r="AT938" s="178" t="inlineStr">
        <is>
          <t>VV</t>
        </is>
      </c>
      <c r="AU938" s="178" t="inlineStr">
        <is>
          <t>2</t>
        </is>
      </c>
      <c r="AV938" s="181" t="inlineStr">
        <is>
          <t>1</t>
        </is>
      </c>
      <c r="AW938" s="181" t="inlineStr">
        <is>
          <t>True</t>
        </is>
      </c>
      <c r="AX938" s="181" t="inlineStr">
        <is>
          <t>0</t>
        </is>
      </c>
      <c r="AY938" s="178" t="inlineStr">
        <is>
          <t>ROZPOCET</t>
        </is>
      </c>
    </row>
    <row r="939" customFormat="1" s="188">
      <c r="A939" s="188" t="n"/>
      <c r="B939" s="183" t="n"/>
      <c r="C939" s="188" t="n"/>
      <c r="D939" s="171" t="inlineStr">
        <is>
          <t>VV</t>
        </is>
      </c>
      <c r="E939" s="184" t="inlineStr"/>
      <c r="F939" s="185" t="inlineStr">
        <is>
          <t>(1,894+0,107+0,101+1,988+0,10)*0,40*0,80</t>
        </is>
      </c>
      <c r="G939" s="188" t="n"/>
      <c r="H939" s="186" t="n">
        <v>1.341</v>
      </c>
      <c r="I939" s="188" t="n"/>
      <c r="J939" s="188" t="n"/>
      <c r="K939" s="188" t="n"/>
      <c r="L939" s="183" t="n"/>
      <c r="M939" s="187" t="n"/>
      <c r="N939" s="188" t="n"/>
      <c r="O939" s="188" t="n"/>
      <c r="P939" s="188" t="n"/>
      <c r="Q939" s="188" t="n"/>
      <c r="R939" s="188" t="n"/>
      <c r="S939" s="188" t="n"/>
      <c r="T939" s="189" t="n"/>
      <c r="U939" s="188" t="n"/>
      <c r="V939" s="188" t="n"/>
      <c r="W939" s="188" t="n"/>
      <c r="X939" s="188" t="n"/>
      <c r="Y939" s="188" t="n"/>
      <c r="Z939" s="188" t="n"/>
      <c r="AA939" s="188" t="n"/>
      <c r="AB939" s="188" t="n"/>
      <c r="AC939" s="188" t="n"/>
      <c r="AD939" s="188" t="n"/>
      <c r="AE939" s="188" t="n"/>
      <c r="AT939" s="184" t="inlineStr">
        <is>
          <t>VV</t>
        </is>
      </c>
      <c r="AU939" s="184" t="inlineStr">
        <is>
          <t>2</t>
        </is>
      </c>
      <c r="AV939" s="188" t="inlineStr">
        <is>
          <t>2</t>
        </is>
      </c>
      <c r="AW939" s="188" t="inlineStr">
        <is>
          <t>True</t>
        </is>
      </c>
      <c r="AX939" s="188" t="inlineStr">
        <is>
          <t>0</t>
        </is>
      </c>
      <c r="AY939" s="184" t="inlineStr">
        <is>
          <t>ROZPOCET</t>
        </is>
      </c>
    </row>
    <row r="940" customFormat="1" s="195">
      <c r="A940" s="195" t="n"/>
      <c r="B940" s="190" t="n"/>
      <c r="C940" s="195" t="n"/>
      <c r="D940" s="171" t="inlineStr">
        <is>
          <t>VV</t>
        </is>
      </c>
      <c r="E940" s="191" t="inlineStr"/>
      <c r="F940" s="192" t="inlineStr">
        <is>
          <t>Součet</t>
        </is>
      </c>
      <c r="G940" s="195" t="n"/>
      <c r="H940" s="193" t="n">
        <v>1.341</v>
      </c>
      <c r="I940" s="195" t="n"/>
      <c r="J940" s="195" t="n"/>
      <c r="K940" s="195" t="n"/>
      <c r="L940" s="190" t="n"/>
      <c r="M940" s="194" t="n"/>
      <c r="N940" s="195" t="n"/>
      <c r="O940" s="195" t="n"/>
      <c r="P940" s="195" t="n"/>
      <c r="Q940" s="195" t="n"/>
      <c r="R940" s="195" t="n"/>
      <c r="S940" s="195" t="n"/>
      <c r="T940" s="196" t="n"/>
      <c r="U940" s="195" t="n"/>
      <c r="V940" s="195" t="n"/>
      <c r="W940" s="195" t="n"/>
      <c r="X940" s="195" t="n"/>
      <c r="Y940" s="195" t="n"/>
      <c r="Z940" s="195" t="n"/>
      <c r="AA940" s="195" t="n"/>
      <c r="AB940" s="195" t="n"/>
      <c r="AC940" s="195" t="n"/>
      <c r="AD940" s="195" t="n"/>
      <c r="AE940" s="195" t="n"/>
      <c r="AT940" s="191" t="inlineStr">
        <is>
          <t>VV</t>
        </is>
      </c>
      <c r="AU940" s="191" t="inlineStr">
        <is>
          <t>2</t>
        </is>
      </c>
      <c r="AV940" s="195" t="inlineStr">
        <is>
          <t>4</t>
        </is>
      </c>
      <c r="AW940" s="195" t="inlineStr">
        <is>
          <t>True</t>
        </is>
      </c>
      <c r="AX940" s="195" t="inlineStr">
        <is>
          <t>1</t>
        </is>
      </c>
      <c r="AY940" s="191" t="inlineStr">
        <is>
          <t>ROZPOCET</t>
        </is>
      </c>
    </row>
    <row r="941" ht="24.15" customFormat="1" customHeight="1" s="174">
      <c r="A941" s="174" t="n"/>
      <c r="B941" s="158" t="n"/>
      <c r="C941" s="159" t="inlineStr">
        <is>
          <t>99</t>
        </is>
      </c>
      <c r="D941" s="159" t="inlineStr">
        <is>
          <t>K</t>
        </is>
      </c>
      <c r="E941" s="160" t="inlineStr">
        <is>
          <t>962031132</t>
        </is>
      </c>
      <c r="F941" s="161" t="inlineStr">
        <is>
          <t>Bourání příček nebo přizdívek z cihel pálených plných tl do 100 mm</t>
        </is>
      </c>
      <c r="G941" s="162" t="inlineStr">
        <is>
          <t>m2</t>
        </is>
      </c>
      <c r="H941" s="163" t="n">
        <v>138.085</v>
      </c>
      <c r="I941" s="164" t="n"/>
      <c r="J941" s="164">
        <f>ROUND(I941*H941,2)</f>
        <v/>
      </c>
      <c r="K941" s="161" t="inlineStr">
        <is>
          <t>CS ÚRS 2026 02</t>
        </is>
      </c>
      <c r="L941" s="48" t="n"/>
      <c r="M941" s="165" t="inlineStr"/>
      <c r="N941" s="166" t="inlineStr">
        <is>
          <t>snížená</t>
        </is>
      </c>
      <c r="O941" s="167" t="n">
        <v>0.237</v>
      </c>
      <c r="P941" s="167">
        <f>O941*H941</f>
        <v/>
      </c>
      <c r="Q941" s="167" t="n">
        <v>0</v>
      </c>
      <c r="R941" s="167">
        <f>Q941*H941</f>
        <v/>
      </c>
      <c r="S941" s="167" t="n">
        <v>0.211</v>
      </c>
      <c r="T941" s="168">
        <f>S941*H941</f>
        <v/>
      </c>
      <c r="U941" s="174" t="n"/>
      <c r="V941" s="174" t="n"/>
      <c r="W941" s="174" t="n"/>
      <c r="X941" s="174" t="n"/>
      <c r="Y941" s="174" t="n"/>
      <c r="Z941" s="174" t="n"/>
      <c r="AA941" s="174" t="n"/>
      <c r="AB941" s="174" t="n"/>
      <c r="AC941" s="174" t="n"/>
      <c r="AD941" s="174" t="n"/>
      <c r="AE941" s="174" t="n"/>
      <c r="AR941" s="169" t="inlineStr">
        <is>
          <t>4</t>
        </is>
      </c>
      <c r="AT941" s="169" t="inlineStr">
        <is>
          <t>K</t>
        </is>
      </c>
      <c r="AU941" s="169" t="inlineStr">
        <is>
          <t>2</t>
        </is>
      </c>
      <c r="AY941" s="19" t="inlineStr">
        <is>
          <t>ROZPOCET</t>
        </is>
      </c>
      <c r="BE941" s="170">
        <f>IF(N941="základní",J941,0)</f>
        <v/>
      </c>
      <c r="BF941" s="170">
        <f>IF(N941="snížená",J941,0)</f>
        <v/>
      </c>
      <c r="BG941" s="170">
        <f>IF(N941="zákl. přenesená",J941,0)</f>
        <v/>
      </c>
      <c r="BH941" s="170">
        <f>IF(N941="sníž. přenesená",J941,0)</f>
        <v/>
      </c>
      <c r="BI941" s="170">
        <f>IF(N941="nulová",J941,0)</f>
        <v/>
      </c>
      <c r="BJ941" s="19" t="inlineStr">
        <is>
          <t>2</t>
        </is>
      </c>
      <c r="BK941" s="170">
        <f>ROUND(I941*H941,2)</f>
        <v/>
      </c>
      <c r="BL941" s="19" t="inlineStr">
        <is>
          <t>4</t>
        </is>
      </c>
      <c r="BM941" s="169" t="inlineStr">
        <is>
          <t>1636071204</t>
        </is>
      </c>
    </row>
    <row r="942" customFormat="1" s="174">
      <c r="A942" s="174" t="n"/>
      <c r="B942" s="48" t="n"/>
      <c r="C942" s="174" t="n"/>
      <c r="D942" s="171" t="inlineStr">
        <is>
          <t>PP</t>
        </is>
      </c>
      <c r="E942" s="174" t="n"/>
      <c r="F942" s="172" t="inlineStr">
        <is>
          <t>Bourání příček nebo přizdívek z cihel pálených plných, tloušťky do 100 mm</t>
        </is>
      </c>
      <c r="G942" s="174" t="n"/>
      <c r="H942" s="174" t="n"/>
      <c r="I942" s="174" t="n"/>
      <c r="J942" s="174" t="n"/>
      <c r="K942" s="174" t="n"/>
      <c r="L942" s="48" t="n"/>
      <c r="M942" s="173" t="n"/>
      <c r="N942" s="174" t="n"/>
      <c r="O942" s="174" t="n"/>
      <c r="P942" s="174" t="n"/>
      <c r="Q942" s="174" t="n"/>
      <c r="R942" s="174" t="n"/>
      <c r="S942" s="174" t="n"/>
      <c r="T942" s="71" t="n"/>
      <c r="U942" s="174" t="n"/>
      <c r="V942" s="174" t="n"/>
      <c r="W942" s="174" t="n"/>
      <c r="X942" s="174" t="n"/>
      <c r="Y942" s="174" t="n"/>
      <c r="Z942" s="174" t="n"/>
      <c r="AA942" s="174" t="n"/>
      <c r="AB942" s="174" t="n"/>
      <c r="AC942" s="174" t="n"/>
      <c r="AD942" s="174" t="n"/>
      <c r="AE942" s="174" t="n"/>
      <c r="AT942" s="19" t="inlineStr">
        <is>
          <t>PP</t>
        </is>
      </c>
      <c r="AU942" s="19" t="inlineStr">
        <is>
          <t>2</t>
        </is>
      </c>
    </row>
    <row r="943" customFormat="1" s="174">
      <c r="A943" s="174" t="n"/>
      <c r="B943" s="48" t="n"/>
      <c r="C943" s="174" t="n"/>
      <c r="D943" s="175" t="inlineStr">
        <is>
          <t>Online PSC</t>
        </is>
      </c>
      <c r="E943" s="174" t="n"/>
      <c r="F943" s="176" t="inlineStr">
        <is>
          <t>https://podminky.urs.cz/item/CS_URS_2026_02/962031132</t>
        </is>
      </c>
      <c r="G943" s="174" t="n"/>
      <c r="H943" s="174" t="n"/>
      <c r="I943" s="174" t="n"/>
      <c r="J943" s="174" t="n"/>
      <c r="K943" s="174" t="n"/>
      <c r="L943" s="48" t="n"/>
      <c r="M943" s="173" t="n"/>
      <c r="N943" s="174" t="n"/>
      <c r="O943" s="174" t="n"/>
      <c r="P943" s="174" t="n"/>
      <c r="Q943" s="174" t="n"/>
      <c r="R943" s="174" t="n"/>
      <c r="S943" s="174" t="n"/>
      <c r="T943" s="71" t="n"/>
      <c r="U943" s="174" t="n"/>
      <c r="V943" s="174" t="n"/>
      <c r="W943" s="174" t="n"/>
      <c r="X943" s="174" t="n"/>
      <c r="Y943" s="174" t="n"/>
      <c r="Z943" s="174" t="n"/>
      <c r="AA943" s="174" t="n"/>
      <c r="AB943" s="174" t="n"/>
      <c r="AC943" s="174" t="n"/>
      <c r="AD943" s="174" t="n"/>
      <c r="AE943" s="174" t="n"/>
      <c r="AT943" s="19" t="inlineStr">
        <is>
          <t>Online PSC</t>
        </is>
      </c>
      <c r="AU943" s="19" t="inlineStr">
        <is>
          <t>2</t>
        </is>
      </c>
    </row>
    <row r="944" customFormat="1" s="181">
      <c r="A944" s="181" t="n"/>
      <c r="B944" s="177" t="n"/>
      <c r="C944" s="181" t="n"/>
      <c r="D944" s="171" t="inlineStr">
        <is>
          <t>VV</t>
        </is>
      </c>
      <c r="E944" s="178" t="inlineStr"/>
      <c r="F944" s="179" t="inlineStr">
        <is>
          <t>příčky v 1. np</t>
        </is>
      </c>
      <c r="G944" s="181" t="n"/>
      <c r="H944" s="178" t="inlineStr"/>
      <c r="I944" s="181" t="n"/>
      <c r="J944" s="181" t="n"/>
      <c r="K944" s="181" t="n"/>
      <c r="L944" s="177" t="n"/>
      <c r="M944" s="180" t="n"/>
      <c r="N944" s="181" t="n"/>
      <c r="O944" s="181" t="n"/>
      <c r="P944" s="181" t="n"/>
      <c r="Q944" s="181" t="n"/>
      <c r="R944" s="181" t="n"/>
      <c r="S944" s="181" t="n"/>
      <c r="T944" s="182" t="n"/>
      <c r="U944" s="181" t="n"/>
      <c r="V944" s="181" t="n"/>
      <c r="W944" s="181" t="n"/>
      <c r="X944" s="181" t="n"/>
      <c r="Y944" s="181" t="n"/>
      <c r="Z944" s="181" t="n"/>
      <c r="AA944" s="181" t="n"/>
      <c r="AB944" s="181" t="n"/>
      <c r="AC944" s="181" t="n"/>
      <c r="AD944" s="181" t="n"/>
      <c r="AE944" s="181" t="n"/>
      <c r="AT944" s="178" t="inlineStr">
        <is>
          <t>VV</t>
        </is>
      </c>
      <c r="AU944" s="178" t="inlineStr">
        <is>
          <t>2</t>
        </is>
      </c>
      <c r="AV944" s="181" t="inlineStr">
        <is>
          <t>1</t>
        </is>
      </c>
      <c r="AW944" s="181" t="inlineStr">
        <is>
          <t>True</t>
        </is>
      </c>
      <c r="AX944" s="181" t="inlineStr">
        <is>
          <t>0</t>
        </is>
      </c>
      <c r="AY944" s="178" t="inlineStr">
        <is>
          <t>ROZPOCET</t>
        </is>
      </c>
    </row>
    <row r="945" customFormat="1" s="181">
      <c r="A945" s="181" t="n"/>
      <c r="B945" s="177" t="n"/>
      <c r="C945" s="181" t="n"/>
      <c r="D945" s="171" t="inlineStr">
        <is>
          <t>VV</t>
        </is>
      </c>
      <c r="E945" s="178" t="inlineStr"/>
      <c r="F945" s="179" t="inlineStr">
        <is>
          <t>m 1,11 - 1,15</t>
        </is>
      </c>
      <c r="G945" s="181" t="n"/>
      <c r="H945" s="178" t="inlineStr"/>
      <c r="I945" s="181" t="n"/>
      <c r="J945" s="181" t="n"/>
      <c r="K945" s="181" t="n"/>
      <c r="L945" s="177" t="n"/>
      <c r="M945" s="180" t="n"/>
      <c r="N945" s="181" t="n"/>
      <c r="O945" s="181" t="n"/>
      <c r="P945" s="181" t="n"/>
      <c r="Q945" s="181" t="n"/>
      <c r="R945" s="181" t="n"/>
      <c r="S945" s="181" t="n"/>
      <c r="T945" s="182" t="n"/>
      <c r="U945" s="181" t="n"/>
      <c r="V945" s="181" t="n"/>
      <c r="W945" s="181" t="n"/>
      <c r="X945" s="181" t="n"/>
      <c r="Y945" s="181" t="n"/>
      <c r="Z945" s="181" t="n"/>
      <c r="AA945" s="181" t="n"/>
      <c r="AB945" s="181" t="n"/>
      <c r="AC945" s="181" t="n"/>
      <c r="AD945" s="181" t="n"/>
      <c r="AE945" s="181" t="n"/>
      <c r="AT945" s="178" t="inlineStr">
        <is>
          <t>VV</t>
        </is>
      </c>
      <c r="AU945" s="178" t="inlineStr">
        <is>
          <t>2</t>
        </is>
      </c>
      <c r="AV945" s="181" t="inlineStr">
        <is>
          <t>1</t>
        </is>
      </c>
      <c r="AW945" s="181" t="inlineStr">
        <is>
          <t>True</t>
        </is>
      </c>
      <c r="AX945" s="181" t="inlineStr">
        <is>
          <t>0</t>
        </is>
      </c>
      <c r="AY945" s="178" t="inlineStr">
        <is>
          <t>ROZPOCET</t>
        </is>
      </c>
    </row>
    <row r="946" customFormat="1" s="188">
      <c r="A946" s="188" t="n"/>
      <c r="B946" s="183" t="n"/>
      <c r="C946" s="188" t="n"/>
      <c r="D946" s="171" t="inlineStr">
        <is>
          <t>VV</t>
        </is>
      </c>
      <c r="E946" s="184" t="inlineStr"/>
      <c r="F946" s="185" t="inlineStr">
        <is>
          <t>(2,371+0,973+0,06+0,939+0,973+1,30)*3,50-0,60*2,00-0,80*2,00</t>
        </is>
      </c>
      <c r="G946" s="188" t="n"/>
      <c r="H946" s="186" t="n">
        <v>20.356</v>
      </c>
      <c r="I946" s="188" t="n"/>
      <c r="J946" s="188" t="n"/>
      <c r="K946" s="188" t="n"/>
      <c r="L946" s="183" t="n"/>
      <c r="M946" s="187" t="n"/>
      <c r="N946" s="188" t="n"/>
      <c r="O946" s="188" t="n"/>
      <c r="P946" s="188" t="n"/>
      <c r="Q946" s="188" t="n"/>
      <c r="R946" s="188" t="n"/>
      <c r="S946" s="188" t="n"/>
      <c r="T946" s="189" t="n"/>
      <c r="U946" s="188" t="n"/>
      <c r="V946" s="188" t="n"/>
      <c r="W946" s="188" t="n"/>
      <c r="X946" s="188" t="n"/>
      <c r="Y946" s="188" t="n"/>
      <c r="Z946" s="188" t="n"/>
      <c r="AA946" s="188" t="n"/>
      <c r="AB946" s="188" t="n"/>
      <c r="AC946" s="188" t="n"/>
      <c r="AD946" s="188" t="n"/>
      <c r="AE946" s="188" t="n"/>
      <c r="AT946" s="184" t="inlineStr">
        <is>
          <t>VV</t>
        </is>
      </c>
      <c r="AU946" s="184" t="inlineStr">
        <is>
          <t>2</t>
        </is>
      </c>
      <c r="AV946" s="188" t="inlineStr">
        <is>
          <t>2</t>
        </is>
      </c>
      <c r="AW946" s="188" t="inlineStr">
        <is>
          <t>True</t>
        </is>
      </c>
      <c r="AX946" s="188" t="inlineStr">
        <is>
          <t>0</t>
        </is>
      </c>
      <c r="AY946" s="184" t="inlineStr">
        <is>
          <t>ROZPOCET</t>
        </is>
      </c>
    </row>
    <row r="947" customFormat="1" s="181">
      <c r="A947" s="181" t="n"/>
      <c r="B947" s="177" t="n"/>
      <c r="C947" s="181" t="n"/>
      <c r="D947" s="171" t="inlineStr">
        <is>
          <t>VV</t>
        </is>
      </c>
      <c r="E947" s="178" t="inlineStr"/>
      <c r="F947" s="179" t="inlineStr">
        <is>
          <t>m 1,06 - 1,07</t>
        </is>
      </c>
      <c r="G947" s="181" t="n"/>
      <c r="H947" s="178" t="inlineStr"/>
      <c r="I947" s="181" t="n"/>
      <c r="J947" s="181" t="n"/>
      <c r="K947" s="181" t="n"/>
      <c r="L947" s="177" t="n"/>
      <c r="M947" s="180" t="n"/>
      <c r="N947" s="181" t="n"/>
      <c r="O947" s="181" t="n"/>
      <c r="P947" s="181" t="n"/>
      <c r="Q947" s="181" t="n"/>
      <c r="R947" s="181" t="n"/>
      <c r="S947" s="181" t="n"/>
      <c r="T947" s="182" t="n"/>
      <c r="U947" s="181" t="n"/>
      <c r="V947" s="181" t="n"/>
      <c r="W947" s="181" t="n"/>
      <c r="X947" s="181" t="n"/>
      <c r="Y947" s="181" t="n"/>
      <c r="Z947" s="181" t="n"/>
      <c r="AA947" s="181" t="n"/>
      <c r="AB947" s="181" t="n"/>
      <c r="AC947" s="181" t="n"/>
      <c r="AD947" s="181" t="n"/>
      <c r="AE947" s="181" t="n"/>
      <c r="AT947" s="178" t="inlineStr">
        <is>
          <t>VV</t>
        </is>
      </c>
      <c r="AU947" s="178" t="inlineStr">
        <is>
          <t>2</t>
        </is>
      </c>
      <c r="AV947" s="181" t="inlineStr">
        <is>
          <t>1</t>
        </is>
      </c>
      <c r="AW947" s="181" t="inlineStr">
        <is>
          <t>True</t>
        </is>
      </c>
      <c r="AX947" s="181" t="inlineStr">
        <is>
          <t>0</t>
        </is>
      </c>
      <c r="AY947" s="178" t="inlineStr">
        <is>
          <t>ROZPOCET</t>
        </is>
      </c>
    </row>
    <row r="948" customFormat="1" s="188">
      <c r="A948" s="188" t="n"/>
      <c r="B948" s="183" t="n"/>
      <c r="C948" s="188" t="n"/>
      <c r="D948" s="171" t="inlineStr">
        <is>
          <t>VV</t>
        </is>
      </c>
      <c r="E948" s="184" t="inlineStr"/>
      <c r="F948" s="185" t="inlineStr">
        <is>
          <t>(3,216+0,993+0,06+1,083+1,20+1,50+1,00)*3,50-0,60*2,00*2-0,70*2,00</t>
        </is>
      </c>
      <c r="G948" s="188" t="n"/>
      <c r="H948" s="186" t="n">
        <v>27.882</v>
      </c>
      <c r="I948" s="188" t="n"/>
      <c r="J948" s="188" t="n"/>
      <c r="K948" s="188" t="n"/>
      <c r="L948" s="183" t="n"/>
      <c r="M948" s="187" t="n"/>
      <c r="N948" s="188" t="n"/>
      <c r="O948" s="188" t="n"/>
      <c r="P948" s="188" t="n"/>
      <c r="Q948" s="188" t="n"/>
      <c r="R948" s="188" t="n"/>
      <c r="S948" s="188" t="n"/>
      <c r="T948" s="189" t="n"/>
      <c r="U948" s="188" t="n"/>
      <c r="V948" s="188" t="n"/>
      <c r="W948" s="188" t="n"/>
      <c r="X948" s="188" t="n"/>
      <c r="Y948" s="188" t="n"/>
      <c r="Z948" s="188" t="n"/>
      <c r="AA948" s="188" t="n"/>
      <c r="AB948" s="188" t="n"/>
      <c r="AC948" s="188" t="n"/>
      <c r="AD948" s="188" t="n"/>
      <c r="AE948" s="188" t="n"/>
      <c r="AT948" s="184" t="inlineStr">
        <is>
          <t>VV</t>
        </is>
      </c>
      <c r="AU948" s="184" t="inlineStr">
        <is>
          <t>2</t>
        </is>
      </c>
      <c r="AV948" s="188" t="inlineStr">
        <is>
          <t>2</t>
        </is>
      </c>
      <c r="AW948" s="188" t="inlineStr">
        <is>
          <t>True</t>
        </is>
      </c>
      <c r="AX948" s="188" t="inlineStr">
        <is>
          <t>0</t>
        </is>
      </c>
      <c r="AY948" s="184" t="inlineStr">
        <is>
          <t>ROZPOCET</t>
        </is>
      </c>
    </row>
    <row r="949" customFormat="1" s="181">
      <c r="A949" s="181" t="n"/>
      <c r="B949" s="177" t="n"/>
      <c r="C949" s="181" t="n"/>
      <c r="D949" s="171" t="inlineStr">
        <is>
          <t>VV</t>
        </is>
      </c>
      <c r="E949" s="178" t="inlineStr"/>
      <c r="F949" s="179" t="inlineStr">
        <is>
          <t>2. np</t>
        </is>
      </c>
      <c r="G949" s="181" t="n"/>
      <c r="H949" s="178" t="inlineStr"/>
      <c r="I949" s="181" t="n"/>
      <c r="J949" s="181" t="n"/>
      <c r="K949" s="181" t="n"/>
      <c r="L949" s="177" t="n"/>
      <c r="M949" s="180" t="n"/>
      <c r="N949" s="181" t="n"/>
      <c r="O949" s="181" t="n"/>
      <c r="P949" s="181" t="n"/>
      <c r="Q949" s="181" t="n"/>
      <c r="R949" s="181" t="n"/>
      <c r="S949" s="181" t="n"/>
      <c r="T949" s="182" t="n"/>
      <c r="U949" s="181" t="n"/>
      <c r="V949" s="181" t="n"/>
      <c r="W949" s="181" t="n"/>
      <c r="X949" s="181" t="n"/>
      <c r="Y949" s="181" t="n"/>
      <c r="Z949" s="181" t="n"/>
      <c r="AA949" s="181" t="n"/>
      <c r="AB949" s="181" t="n"/>
      <c r="AC949" s="181" t="n"/>
      <c r="AD949" s="181" t="n"/>
      <c r="AE949" s="181" t="n"/>
      <c r="AT949" s="178" t="inlineStr">
        <is>
          <t>VV</t>
        </is>
      </c>
      <c r="AU949" s="178" t="inlineStr">
        <is>
          <t>2</t>
        </is>
      </c>
      <c r="AV949" s="181" t="inlineStr">
        <is>
          <t>1</t>
        </is>
      </c>
      <c r="AW949" s="181" t="inlineStr">
        <is>
          <t>True</t>
        </is>
      </c>
      <c r="AX949" s="181" t="inlineStr">
        <is>
          <t>0</t>
        </is>
      </c>
      <c r="AY949" s="178" t="inlineStr">
        <is>
          <t>ROZPOCET</t>
        </is>
      </c>
    </row>
    <row r="950" customFormat="1" s="181">
      <c r="A950" s="181" t="n"/>
      <c r="B950" s="177" t="n"/>
      <c r="C950" s="181" t="n"/>
      <c r="D950" s="171" t="inlineStr">
        <is>
          <t>VV</t>
        </is>
      </c>
      <c r="E950" s="178" t="inlineStr"/>
      <c r="F950" s="179" t="inlineStr">
        <is>
          <t>m 2,16 až 2,21</t>
        </is>
      </c>
      <c r="G950" s="181" t="n"/>
      <c r="H950" s="178" t="inlineStr"/>
      <c r="I950" s="181" t="n"/>
      <c r="J950" s="181" t="n"/>
      <c r="K950" s="181" t="n"/>
      <c r="L950" s="177" t="n"/>
      <c r="M950" s="180" t="n"/>
      <c r="N950" s="181" t="n"/>
      <c r="O950" s="181" t="n"/>
      <c r="P950" s="181" t="n"/>
      <c r="Q950" s="181" t="n"/>
      <c r="R950" s="181" t="n"/>
      <c r="S950" s="181" t="n"/>
      <c r="T950" s="182" t="n"/>
      <c r="U950" s="181" t="n"/>
      <c r="V950" s="181" t="n"/>
      <c r="W950" s="181" t="n"/>
      <c r="X950" s="181" t="n"/>
      <c r="Y950" s="181" t="n"/>
      <c r="Z950" s="181" t="n"/>
      <c r="AA950" s="181" t="n"/>
      <c r="AB950" s="181" t="n"/>
      <c r="AC950" s="181" t="n"/>
      <c r="AD950" s="181" t="n"/>
      <c r="AE950" s="181" t="n"/>
      <c r="AT950" s="178" t="inlineStr">
        <is>
          <t>VV</t>
        </is>
      </c>
      <c r="AU950" s="178" t="inlineStr">
        <is>
          <t>2</t>
        </is>
      </c>
      <c r="AV950" s="181" t="inlineStr">
        <is>
          <t>1</t>
        </is>
      </c>
      <c r="AW950" s="181" t="inlineStr">
        <is>
          <t>True</t>
        </is>
      </c>
      <c r="AX950" s="181" t="inlineStr">
        <is>
          <t>0</t>
        </is>
      </c>
      <c r="AY950" s="178" t="inlineStr">
        <is>
          <t>ROZPOCET</t>
        </is>
      </c>
    </row>
    <row r="951" customFormat="1" s="188">
      <c r="A951" s="188" t="n"/>
      <c r="B951" s="183" t="n"/>
      <c r="C951" s="188" t="n"/>
      <c r="D951" s="171" t="inlineStr">
        <is>
          <t>VV</t>
        </is>
      </c>
      <c r="E951" s="184" t="inlineStr"/>
      <c r="F951" s="185" t="inlineStr">
        <is>
          <t>(3,642+3,696)*2*3,20</t>
        </is>
      </c>
      <c r="G951" s="188" t="n"/>
      <c r="H951" s="186" t="n">
        <v>46.963</v>
      </c>
      <c r="I951" s="188" t="n"/>
      <c r="J951" s="188" t="n"/>
      <c r="K951" s="188" t="n"/>
      <c r="L951" s="183" t="n"/>
      <c r="M951" s="187" t="n"/>
      <c r="N951" s="188" t="n"/>
      <c r="O951" s="188" t="n"/>
      <c r="P951" s="188" t="n"/>
      <c r="Q951" s="188" t="n"/>
      <c r="R951" s="188" t="n"/>
      <c r="S951" s="188" t="n"/>
      <c r="T951" s="189" t="n"/>
      <c r="U951" s="188" t="n"/>
      <c r="V951" s="188" t="n"/>
      <c r="W951" s="188" t="n"/>
      <c r="X951" s="188" t="n"/>
      <c r="Y951" s="188" t="n"/>
      <c r="Z951" s="188" t="n"/>
      <c r="AA951" s="188" t="n"/>
      <c r="AB951" s="188" t="n"/>
      <c r="AC951" s="188" t="n"/>
      <c r="AD951" s="188" t="n"/>
      <c r="AE951" s="188" t="n"/>
      <c r="AT951" s="184" t="inlineStr">
        <is>
          <t>VV</t>
        </is>
      </c>
      <c r="AU951" s="184" t="inlineStr">
        <is>
          <t>2</t>
        </is>
      </c>
      <c r="AV951" s="188" t="inlineStr">
        <is>
          <t>2</t>
        </is>
      </c>
      <c r="AW951" s="188" t="inlineStr">
        <is>
          <t>True</t>
        </is>
      </c>
      <c r="AX951" s="188" t="inlineStr">
        <is>
          <t>0</t>
        </is>
      </c>
      <c r="AY951" s="184" t="inlineStr">
        <is>
          <t>ROZPOCET</t>
        </is>
      </c>
    </row>
    <row r="952" customFormat="1" s="181">
      <c r="A952" s="181" t="n"/>
      <c r="B952" s="177" t="n"/>
      <c r="C952" s="181" t="n"/>
      <c r="D952" s="171" t="inlineStr">
        <is>
          <t>VV</t>
        </is>
      </c>
      <c r="E952" s="178" t="inlineStr"/>
      <c r="F952" s="179" t="inlineStr">
        <is>
          <t>m 2,11 - 2,15</t>
        </is>
      </c>
      <c r="G952" s="181" t="n"/>
      <c r="H952" s="178" t="inlineStr"/>
      <c r="I952" s="181" t="n"/>
      <c r="J952" s="181" t="n"/>
      <c r="K952" s="181" t="n"/>
      <c r="L952" s="177" t="n"/>
      <c r="M952" s="180" t="n"/>
      <c r="N952" s="181" t="n"/>
      <c r="O952" s="181" t="n"/>
      <c r="P952" s="181" t="n"/>
      <c r="Q952" s="181" t="n"/>
      <c r="R952" s="181" t="n"/>
      <c r="S952" s="181" t="n"/>
      <c r="T952" s="182" t="n"/>
      <c r="U952" s="181" t="n"/>
      <c r="V952" s="181" t="n"/>
      <c r="W952" s="181" t="n"/>
      <c r="X952" s="181" t="n"/>
      <c r="Y952" s="181" t="n"/>
      <c r="Z952" s="181" t="n"/>
      <c r="AA952" s="181" t="n"/>
      <c r="AB952" s="181" t="n"/>
      <c r="AC952" s="181" t="n"/>
      <c r="AD952" s="181" t="n"/>
      <c r="AE952" s="181" t="n"/>
      <c r="AT952" s="178" t="inlineStr">
        <is>
          <t>VV</t>
        </is>
      </c>
      <c r="AU952" s="178" t="inlineStr">
        <is>
          <t>2</t>
        </is>
      </c>
      <c r="AV952" s="181" t="inlineStr">
        <is>
          <t>1</t>
        </is>
      </c>
      <c r="AW952" s="181" t="inlineStr">
        <is>
          <t>True</t>
        </is>
      </c>
      <c r="AX952" s="181" t="inlineStr">
        <is>
          <t>0</t>
        </is>
      </c>
      <c r="AY952" s="178" t="inlineStr">
        <is>
          <t>ROZPOCET</t>
        </is>
      </c>
    </row>
    <row r="953" customFormat="1" s="188">
      <c r="A953" s="188" t="n"/>
      <c r="B953" s="183" t="n"/>
      <c r="C953" s="188" t="n"/>
      <c r="D953" s="171" t="inlineStr">
        <is>
          <t>VV</t>
        </is>
      </c>
      <c r="E953" s="184" t="inlineStr"/>
      <c r="F953" s="185" t="inlineStr">
        <is>
          <t>(2,55*+1,544)*3,20-0,60*2,00*2</t>
        </is>
      </c>
      <c r="G953" s="188" t="n"/>
      <c r="H953" s="186" t="n">
        <v>10.199</v>
      </c>
      <c r="I953" s="188" t="n"/>
      <c r="J953" s="188" t="n"/>
      <c r="K953" s="188" t="n"/>
      <c r="L953" s="183" t="n"/>
      <c r="M953" s="187" t="n"/>
      <c r="N953" s="188" t="n"/>
      <c r="O953" s="188" t="n"/>
      <c r="P953" s="188" t="n"/>
      <c r="Q953" s="188" t="n"/>
      <c r="R953" s="188" t="n"/>
      <c r="S953" s="188" t="n"/>
      <c r="T953" s="189" t="n"/>
      <c r="U953" s="188" t="n"/>
      <c r="V953" s="188" t="n"/>
      <c r="W953" s="188" t="n"/>
      <c r="X953" s="188" t="n"/>
      <c r="Y953" s="188" t="n"/>
      <c r="Z953" s="188" t="n"/>
      <c r="AA953" s="188" t="n"/>
      <c r="AB953" s="188" t="n"/>
      <c r="AC953" s="188" t="n"/>
      <c r="AD953" s="188" t="n"/>
      <c r="AE953" s="188" t="n"/>
      <c r="AT953" s="184" t="inlineStr">
        <is>
          <t>VV</t>
        </is>
      </c>
      <c r="AU953" s="184" t="inlineStr">
        <is>
          <t>2</t>
        </is>
      </c>
      <c r="AV953" s="188" t="inlineStr">
        <is>
          <t>2</t>
        </is>
      </c>
      <c r="AW953" s="188" t="inlineStr">
        <is>
          <t>True</t>
        </is>
      </c>
      <c r="AX953" s="188" t="inlineStr">
        <is>
          <t>0</t>
        </is>
      </c>
      <c r="AY953" s="184" t="inlineStr">
        <is>
          <t>ROZPOCET</t>
        </is>
      </c>
    </row>
    <row r="954" customFormat="1" s="181">
      <c r="A954" s="181" t="n"/>
      <c r="B954" s="177" t="n"/>
      <c r="C954" s="181" t="n"/>
      <c r="D954" s="171" t="inlineStr">
        <is>
          <t>VV</t>
        </is>
      </c>
      <c r="E954" s="178" t="inlineStr"/>
      <c r="F954" s="179" t="inlineStr">
        <is>
          <t>m 2,05 - 2,07</t>
        </is>
      </c>
      <c r="G954" s="181" t="n"/>
      <c r="H954" s="178" t="inlineStr"/>
      <c r="I954" s="181" t="n"/>
      <c r="J954" s="181" t="n"/>
      <c r="K954" s="181" t="n"/>
      <c r="L954" s="177" t="n"/>
      <c r="M954" s="180" t="n"/>
      <c r="N954" s="181" t="n"/>
      <c r="O954" s="181" t="n"/>
      <c r="P954" s="181" t="n"/>
      <c r="Q954" s="181" t="n"/>
      <c r="R954" s="181" t="n"/>
      <c r="S954" s="181" t="n"/>
      <c r="T954" s="182" t="n"/>
      <c r="U954" s="181" t="n"/>
      <c r="V954" s="181" t="n"/>
      <c r="W954" s="181" t="n"/>
      <c r="X954" s="181" t="n"/>
      <c r="Y954" s="181" t="n"/>
      <c r="Z954" s="181" t="n"/>
      <c r="AA954" s="181" t="n"/>
      <c r="AB954" s="181" t="n"/>
      <c r="AC954" s="181" t="n"/>
      <c r="AD954" s="181" t="n"/>
      <c r="AE954" s="181" t="n"/>
      <c r="AT954" s="178" t="inlineStr">
        <is>
          <t>VV</t>
        </is>
      </c>
      <c r="AU954" s="178" t="inlineStr">
        <is>
          <t>2</t>
        </is>
      </c>
      <c r="AV954" s="181" t="inlineStr">
        <is>
          <t>1</t>
        </is>
      </c>
      <c r="AW954" s="181" t="inlineStr">
        <is>
          <t>True</t>
        </is>
      </c>
      <c r="AX954" s="181" t="inlineStr">
        <is>
          <t>0</t>
        </is>
      </c>
      <c r="AY954" s="178" t="inlineStr">
        <is>
          <t>ROZPOCET</t>
        </is>
      </c>
    </row>
    <row r="955" customFormat="1" s="188">
      <c r="A955" s="188" t="n"/>
      <c r="B955" s="183" t="n"/>
      <c r="C955" s="188" t="n"/>
      <c r="D955" s="171" t="inlineStr">
        <is>
          <t>VV</t>
        </is>
      </c>
      <c r="E955" s="184" t="inlineStr"/>
      <c r="F955" s="185" t="inlineStr">
        <is>
          <t>(3,51+4,529+0,10+1,523+0,996+1,056)*3,20-0,60*2,00*4</t>
        </is>
      </c>
      <c r="G955" s="188" t="n"/>
      <c r="H955" s="186" t="n">
        <v>32.685</v>
      </c>
      <c r="I955" s="188" t="n"/>
      <c r="J955" s="188" t="n"/>
      <c r="K955" s="188" t="n"/>
      <c r="L955" s="183" t="n"/>
      <c r="M955" s="187" t="n"/>
      <c r="N955" s="188" t="n"/>
      <c r="O955" s="188" t="n"/>
      <c r="P955" s="188" t="n"/>
      <c r="Q955" s="188" t="n"/>
      <c r="R955" s="188" t="n"/>
      <c r="S955" s="188" t="n"/>
      <c r="T955" s="189" t="n"/>
      <c r="U955" s="188" t="n"/>
      <c r="V955" s="188" t="n"/>
      <c r="W955" s="188" t="n"/>
      <c r="X955" s="188" t="n"/>
      <c r="Y955" s="188" t="n"/>
      <c r="Z955" s="188" t="n"/>
      <c r="AA955" s="188" t="n"/>
      <c r="AB955" s="188" t="n"/>
      <c r="AC955" s="188" t="n"/>
      <c r="AD955" s="188" t="n"/>
      <c r="AE955" s="188" t="n"/>
      <c r="AT955" s="184" t="inlineStr">
        <is>
          <t>VV</t>
        </is>
      </c>
      <c r="AU955" s="184" t="inlineStr">
        <is>
          <t>2</t>
        </is>
      </c>
      <c r="AV955" s="188" t="inlineStr">
        <is>
          <t>2</t>
        </is>
      </c>
      <c r="AW955" s="188" t="inlineStr">
        <is>
          <t>True</t>
        </is>
      </c>
      <c r="AX955" s="188" t="inlineStr">
        <is>
          <t>0</t>
        </is>
      </c>
      <c r="AY955" s="184" t="inlineStr">
        <is>
          <t>ROZPOCET</t>
        </is>
      </c>
    </row>
    <row r="956" customFormat="1" s="195">
      <c r="A956" s="195" t="n"/>
      <c r="B956" s="190" t="n"/>
      <c r="C956" s="195" t="n"/>
      <c r="D956" s="171" t="inlineStr">
        <is>
          <t>VV</t>
        </is>
      </c>
      <c r="E956" s="191" t="inlineStr"/>
      <c r="F956" s="192" t="inlineStr">
        <is>
          <t>Součet</t>
        </is>
      </c>
      <c r="G956" s="195" t="n"/>
      <c r="H956" s="193" t="n">
        <v>138.085</v>
      </c>
      <c r="I956" s="195" t="n"/>
      <c r="J956" s="195" t="n"/>
      <c r="K956" s="195" t="n"/>
      <c r="L956" s="190" t="n"/>
      <c r="M956" s="194" t="n"/>
      <c r="N956" s="195" t="n"/>
      <c r="O956" s="195" t="n"/>
      <c r="P956" s="195" t="n"/>
      <c r="Q956" s="195" t="n"/>
      <c r="R956" s="195" t="n"/>
      <c r="S956" s="195" t="n"/>
      <c r="T956" s="196" t="n"/>
      <c r="U956" s="195" t="n"/>
      <c r="V956" s="195" t="n"/>
      <c r="W956" s="195" t="n"/>
      <c r="X956" s="195" t="n"/>
      <c r="Y956" s="195" t="n"/>
      <c r="Z956" s="195" t="n"/>
      <c r="AA956" s="195" t="n"/>
      <c r="AB956" s="195" t="n"/>
      <c r="AC956" s="195" t="n"/>
      <c r="AD956" s="195" t="n"/>
      <c r="AE956" s="195" t="n"/>
      <c r="AT956" s="191" t="inlineStr">
        <is>
          <t>VV</t>
        </is>
      </c>
      <c r="AU956" s="191" t="inlineStr">
        <is>
          <t>2</t>
        </is>
      </c>
      <c r="AV956" s="195" t="inlineStr">
        <is>
          <t>4</t>
        </is>
      </c>
      <c r="AW956" s="195" t="inlineStr">
        <is>
          <t>True</t>
        </is>
      </c>
      <c r="AX956" s="195" t="inlineStr">
        <is>
          <t>1</t>
        </is>
      </c>
      <c r="AY956" s="191" t="inlineStr">
        <is>
          <t>ROZPOCET</t>
        </is>
      </c>
    </row>
    <row r="957" ht="24.15" customFormat="1" customHeight="1" s="174">
      <c r="A957" s="174" t="n"/>
      <c r="B957" s="158" t="n"/>
      <c r="C957" s="159" t="inlineStr">
        <is>
          <t>100</t>
        </is>
      </c>
      <c r="D957" s="159" t="inlineStr">
        <is>
          <t>K</t>
        </is>
      </c>
      <c r="E957" s="160" t="inlineStr">
        <is>
          <t>962031133</t>
        </is>
      </c>
      <c r="F957" s="161" t="inlineStr">
        <is>
          <t>Bourání příček nebo přizdívek z cihel pálených plných tl přes 100 do 150 mm</t>
        </is>
      </c>
      <c r="G957" s="162" t="inlineStr">
        <is>
          <t>m2</t>
        </is>
      </c>
      <c r="H957" s="163" t="n">
        <v>88.59399999999999</v>
      </c>
      <c r="I957" s="164" t="n"/>
      <c r="J957" s="164">
        <f>ROUND(I957*H957,2)</f>
        <v/>
      </c>
      <c r="K957" s="161" t="inlineStr">
        <is>
          <t>CS ÚRS 2026 02</t>
        </is>
      </c>
      <c r="L957" s="48" t="n"/>
      <c r="M957" s="165" t="inlineStr"/>
      <c r="N957" s="166" t="inlineStr">
        <is>
          <t>snížená</t>
        </is>
      </c>
      <c r="O957" s="167" t="n">
        <v>0.284</v>
      </c>
      <c r="P957" s="167">
        <f>O957*H957</f>
        <v/>
      </c>
      <c r="Q957" s="167" t="n">
        <v>0</v>
      </c>
      <c r="R957" s="167">
        <f>Q957*H957</f>
        <v/>
      </c>
      <c r="S957" s="167" t="n">
        <v>0.337</v>
      </c>
      <c r="T957" s="168">
        <f>S957*H957</f>
        <v/>
      </c>
      <c r="U957" s="174" t="n"/>
      <c r="V957" s="174" t="n"/>
      <c r="W957" s="174" t="n"/>
      <c r="X957" s="174" t="n"/>
      <c r="Y957" s="174" t="n"/>
      <c r="Z957" s="174" t="n"/>
      <c r="AA957" s="174" t="n"/>
      <c r="AB957" s="174" t="n"/>
      <c r="AC957" s="174" t="n"/>
      <c r="AD957" s="174" t="n"/>
      <c r="AE957" s="174" t="n"/>
      <c r="AR957" s="169" t="inlineStr">
        <is>
          <t>4</t>
        </is>
      </c>
      <c r="AT957" s="169" t="inlineStr">
        <is>
          <t>K</t>
        </is>
      </c>
      <c r="AU957" s="169" t="inlineStr">
        <is>
          <t>2</t>
        </is>
      </c>
      <c r="AY957" s="19" t="inlineStr">
        <is>
          <t>ROZPOCET</t>
        </is>
      </c>
      <c r="BE957" s="170">
        <f>IF(N957="základní",J957,0)</f>
        <v/>
      </c>
      <c r="BF957" s="170">
        <f>IF(N957="snížená",J957,0)</f>
        <v/>
      </c>
      <c r="BG957" s="170">
        <f>IF(N957="zákl. přenesená",J957,0)</f>
        <v/>
      </c>
      <c r="BH957" s="170">
        <f>IF(N957="sníž. přenesená",J957,0)</f>
        <v/>
      </c>
      <c r="BI957" s="170">
        <f>IF(N957="nulová",J957,0)</f>
        <v/>
      </c>
      <c r="BJ957" s="19" t="inlineStr">
        <is>
          <t>2</t>
        </is>
      </c>
      <c r="BK957" s="170">
        <f>ROUND(I957*H957,2)</f>
        <v/>
      </c>
      <c r="BL957" s="19" t="inlineStr">
        <is>
          <t>4</t>
        </is>
      </c>
      <c r="BM957" s="169" t="inlineStr">
        <is>
          <t>406908636</t>
        </is>
      </c>
    </row>
    <row r="958" customFormat="1" s="174">
      <c r="A958" s="174" t="n"/>
      <c r="B958" s="48" t="n"/>
      <c r="C958" s="174" t="n"/>
      <c r="D958" s="171" t="inlineStr">
        <is>
          <t>PP</t>
        </is>
      </c>
      <c r="E958" s="174" t="n"/>
      <c r="F958" s="172" t="inlineStr">
        <is>
          <t>Bourání příček nebo přizdívek z cihel pálených plných, tloušťky přes 100 do 150 mm</t>
        </is>
      </c>
      <c r="G958" s="174" t="n"/>
      <c r="H958" s="174" t="n"/>
      <c r="I958" s="174" t="n"/>
      <c r="J958" s="174" t="n"/>
      <c r="K958" s="174" t="n"/>
      <c r="L958" s="48" t="n"/>
      <c r="M958" s="173" t="n"/>
      <c r="N958" s="174" t="n"/>
      <c r="O958" s="174" t="n"/>
      <c r="P958" s="174" t="n"/>
      <c r="Q958" s="174" t="n"/>
      <c r="R958" s="174" t="n"/>
      <c r="S958" s="174" t="n"/>
      <c r="T958" s="71" t="n"/>
      <c r="U958" s="174" t="n"/>
      <c r="V958" s="174" t="n"/>
      <c r="W958" s="174" t="n"/>
      <c r="X958" s="174" t="n"/>
      <c r="Y958" s="174" t="n"/>
      <c r="Z958" s="174" t="n"/>
      <c r="AA958" s="174" t="n"/>
      <c r="AB958" s="174" t="n"/>
      <c r="AC958" s="174" t="n"/>
      <c r="AD958" s="174" t="n"/>
      <c r="AE958" s="174" t="n"/>
      <c r="AT958" s="19" t="inlineStr">
        <is>
          <t>PP</t>
        </is>
      </c>
      <c r="AU958" s="19" t="inlineStr">
        <is>
          <t>2</t>
        </is>
      </c>
    </row>
    <row r="959" customFormat="1" s="174">
      <c r="A959" s="174" t="n"/>
      <c r="B959" s="48" t="n"/>
      <c r="C959" s="174" t="n"/>
      <c r="D959" s="175" t="inlineStr">
        <is>
          <t>Online PSC</t>
        </is>
      </c>
      <c r="E959" s="174" t="n"/>
      <c r="F959" s="176" t="inlineStr">
        <is>
          <t>https://podminky.urs.cz/item/CS_URS_2026_02/962031133</t>
        </is>
      </c>
      <c r="G959" s="174" t="n"/>
      <c r="H959" s="174" t="n"/>
      <c r="I959" s="174" t="n"/>
      <c r="J959" s="174" t="n"/>
      <c r="K959" s="174" t="n"/>
      <c r="L959" s="48" t="n"/>
      <c r="M959" s="173" t="n"/>
      <c r="N959" s="174" t="n"/>
      <c r="O959" s="174" t="n"/>
      <c r="P959" s="174" t="n"/>
      <c r="Q959" s="174" t="n"/>
      <c r="R959" s="174" t="n"/>
      <c r="S959" s="174" t="n"/>
      <c r="T959" s="71" t="n"/>
      <c r="U959" s="174" t="n"/>
      <c r="V959" s="174" t="n"/>
      <c r="W959" s="174" t="n"/>
      <c r="X959" s="174" t="n"/>
      <c r="Y959" s="174" t="n"/>
      <c r="Z959" s="174" t="n"/>
      <c r="AA959" s="174" t="n"/>
      <c r="AB959" s="174" t="n"/>
      <c r="AC959" s="174" t="n"/>
      <c r="AD959" s="174" t="n"/>
      <c r="AE959" s="174" t="n"/>
      <c r="AT959" s="19" t="inlineStr">
        <is>
          <t>Online PSC</t>
        </is>
      </c>
      <c r="AU959" s="19" t="inlineStr">
        <is>
          <t>2</t>
        </is>
      </c>
    </row>
    <row r="960" customFormat="1" s="181">
      <c r="A960" s="181" t="n"/>
      <c r="B960" s="177" t="n"/>
      <c r="C960" s="181" t="n"/>
      <c r="D960" s="171" t="inlineStr">
        <is>
          <t>VV</t>
        </is>
      </c>
      <c r="E960" s="178" t="inlineStr"/>
      <c r="F960" s="179" t="inlineStr">
        <is>
          <t>příčky v 1. np</t>
        </is>
      </c>
      <c r="G960" s="181" t="n"/>
      <c r="H960" s="178" t="inlineStr"/>
      <c r="I960" s="181" t="n"/>
      <c r="J960" s="181" t="n"/>
      <c r="K960" s="181" t="n"/>
      <c r="L960" s="177" t="n"/>
      <c r="M960" s="180" t="n"/>
      <c r="N960" s="181" t="n"/>
      <c r="O960" s="181" t="n"/>
      <c r="P960" s="181" t="n"/>
      <c r="Q960" s="181" t="n"/>
      <c r="R960" s="181" t="n"/>
      <c r="S960" s="181" t="n"/>
      <c r="T960" s="182" t="n"/>
      <c r="U960" s="181" t="n"/>
      <c r="V960" s="181" t="n"/>
      <c r="W960" s="181" t="n"/>
      <c r="X960" s="181" t="n"/>
      <c r="Y960" s="181" t="n"/>
      <c r="Z960" s="181" t="n"/>
      <c r="AA960" s="181" t="n"/>
      <c r="AB960" s="181" t="n"/>
      <c r="AC960" s="181" t="n"/>
      <c r="AD960" s="181" t="n"/>
      <c r="AE960" s="181" t="n"/>
      <c r="AT960" s="178" t="inlineStr">
        <is>
          <t>VV</t>
        </is>
      </c>
      <c r="AU960" s="178" t="inlineStr">
        <is>
          <t>2</t>
        </is>
      </c>
      <c r="AV960" s="181" t="inlineStr">
        <is>
          <t>1</t>
        </is>
      </c>
      <c r="AW960" s="181" t="inlineStr">
        <is>
          <t>True</t>
        </is>
      </c>
      <c r="AX960" s="181" t="inlineStr">
        <is>
          <t>0</t>
        </is>
      </c>
      <c r="AY960" s="178" t="inlineStr">
        <is>
          <t>ROZPOCET</t>
        </is>
      </c>
    </row>
    <row r="961" customFormat="1" s="181">
      <c r="A961" s="181" t="n"/>
      <c r="B961" s="177" t="n"/>
      <c r="C961" s="181" t="n"/>
      <c r="D961" s="171" t="inlineStr">
        <is>
          <t>VV</t>
        </is>
      </c>
      <c r="E961" s="178" t="inlineStr"/>
      <c r="F961" s="179" t="inlineStr">
        <is>
          <t>m 1,17</t>
        </is>
      </c>
      <c r="G961" s="181" t="n"/>
      <c r="H961" s="178" t="inlineStr"/>
      <c r="I961" s="181" t="n"/>
      <c r="J961" s="181" t="n"/>
      <c r="K961" s="181" t="n"/>
      <c r="L961" s="177" t="n"/>
      <c r="M961" s="180" t="n"/>
      <c r="N961" s="181" t="n"/>
      <c r="O961" s="181" t="n"/>
      <c r="P961" s="181" t="n"/>
      <c r="Q961" s="181" t="n"/>
      <c r="R961" s="181" t="n"/>
      <c r="S961" s="181" t="n"/>
      <c r="T961" s="182" t="n"/>
      <c r="U961" s="181" t="n"/>
      <c r="V961" s="181" t="n"/>
      <c r="W961" s="181" t="n"/>
      <c r="X961" s="181" t="n"/>
      <c r="Y961" s="181" t="n"/>
      <c r="Z961" s="181" t="n"/>
      <c r="AA961" s="181" t="n"/>
      <c r="AB961" s="181" t="n"/>
      <c r="AC961" s="181" t="n"/>
      <c r="AD961" s="181" t="n"/>
      <c r="AE961" s="181" t="n"/>
      <c r="AT961" s="178" t="inlineStr">
        <is>
          <t>VV</t>
        </is>
      </c>
      <c r="AU961" s="178" t="inlineStr">
        <is>
          <t>2</t>
        </is>
      </c>
      <c r="AV961" s="181" t="inlineStr">
        <is>
          <t>1</t>
        </is>
      </c>
      <c r="AW961" s="181" t="inlineStr">
        <is>
          <t>True</t>
        </is>
      </c>
      <c r="AX961" s="181" t="inlineStr">
        <is>
          <t>0</t>
        </is>
      </c>
      <c r="AY961" s="178" t="inlineStr">
        <is>
          <t>ROZPOCET</t>
        </is>
      </c>
    </row>
    <row r="962" customFormat="1" s="188">
      <c r="A962" s="188" t="n"/>
      <c r="B962" s="183" t="n"/>
      <c r="C962" s="188" t="n"/>
      <c r="D962" s="171" t="inlineStr">
        <is>
          <t>VV</t>
        </is>
      </c>
      <c r="E962" s="184" t="inlineStr"/>
      <c r="F962" s="185" t="inlineStr">
        <is>
          <t>3,148*3,30</t>
        </is>
      </c>
      <c r="G962" s="188" t="n"/>
      <c r="H962" s="186" t="n">
        <v>10.388</v>
      </c>
      <c r="I962" s="188" t="n"/>
      <c r="J962" s="188" t="n"/>
      <c r="K962" s="188" t="n"/>
      <c r="L962" s="183" t="n"/>
      <c r="M962" s="187" t="n"/>
      <c r="N962" s="188" t="n"/>
      <c r="O962" s="188" t="n"/>
      <c r="P962" s="188" t="n"/>
      <c r="Q962" s="188" t="n"/>
      <c r="R962" s="188" t="n"/>
      <c r="S962" s="188" t="n"/>
      <c r="T962" s="189" t="n"/>
      <c r="U962" s="188" t="n"/>
      <c r="V962" s="188" t="n"/>
      <c r="W962" s="188" t="n"/>
      <c r="X962" s="188" t="n"/>
      <c r="Y962" s="188" t="n"/>
      <c r="Z962" s="188" t="n"/>
      <c r="AA962" s="188" t="n"/>
      <c r="AB962" s="188" t="n"/>
      <c r="AC962" s="188" t="n"/>
      <c r="AD962" s="188" t="n"/>
      <c r="AE962" s="188" t="n"/>
      <c r="AT962" s="184" t="inlineStr">
        <is>
          <t>VV</t>
        </is>
      </c>
      <c r="AU962" s="184" t="inlineStr">
        <is>
          <t>2</t>
        </is>
      </c>
      <c r="AV962" s="188" t="inlineStr">
        <is>
          <t>2</t>
        </is>
      </c>
      <c r="AW962" s="188" t="inlineStr">
        <is>
          <t>True</t>
        </is>
      </c>
      <c r="AX962" s="188" t="inlineStr">
        <is>
          <t>0</t>
        </is>
      </c>
      <c r="AY962" s="184" t="inlineStr">
        <is>
          <t>ROZPOCET</t>
        </is>
      </c>
    </row>
    <row r="963" customFormat="1" s="181">
      <c r="A963" s="181" t="n"/>
      <c r="B963" s="177" t="n"/>
      <c r="C963" s="181" t="n"/>
      <c r="D963" s="171" t="inlineStr">
        <is>
          <t>VV</t>
        </is>
      </c>
      <c r="E963" s="178" t="inlineStr"/>
      <c r="F963" s="179" t="inlineStr">
        <is>
          <t>m 1,16 - 1,21</t>
        </is>
      </c>
      <c r="G963" s="181" t="n"/>
      <c r="H963" s="178" t="inlineStr"/>
      <c r="I963" s="181" t="n"/>
      <c r="J963" s="181" t="n"/>
      <c r="K963" s="181" t="n"/>
      <c r="L963" s="177" t="n"/>
      <c r="M963" s="180" t="n"/>
      <c r="N963" s="181" t="n"/>
      <c r="O963" s="181" t="n"/>
      <c r="P963" s="181" t="n"/>
      <c r="Q963" s="181" t="n"/>
      <c r="R963" s="181" t="n"/>
      <c r="S963" s="181" t="n"/>
      <c r="T963" s="182" t="n"/>
      <c r="U963" s="181" t="n"/>
      <c r="V963" s="181" t="n"/>
      <c r="W963" s="181" t="n"/>
      <c r="X963" s="181" t="n"/>
      <c r="Y963" s="181" t="n"/>
      <c r="Z963" s="181" t="n"/>
      <c r="AA963" s="181" t="n"/>
      <c r="AB963" s="181" t="n"/>
      <c r="AC963" s="181" t="n"/>
      <c r="AD963" s="181" t="n"/>
      <c r="AE963" s="181" t="n"/>
      <c r="AT963" s="178" t="inlineStr">
        <is>
          <t>VV</t>
        </is>
      </c>
      <c r="AU963" s="178" t="inlineStr">
        <is>
          <t>2</t>
        </is>
      </c>
      <c r="AV963" s="181" t="inlineStr">
        <is>
          <t>1</t>
        </is>
      </c>
      <c r="AW963" s="181" t="inlineStr">
        <is>
          <t>True</t>
        </is>
      </c>
      <c r="AX963" s="181" t="inlineStr">
        <is>
          <t>0</t>
        </is>
      </c>
      <c r="AY963" s="178" t="inlineStr">
        <is>
          <t>ROZPOCET</t>
        </is>
      </c>
    </row>
    <row r="964" customFormat="1" s="188">
      <c r="A964" s="188" t="n"/>
      <c r="B964" s="183" t="n"/>
      <c r="C964" s="188" t="n"/>
      <c r="D964" s="171" t="inlineStr">
        <is>
          <t>VV</t>
        </is>
      </c>
      <c r="E964" s="184" t="inlineStr"/>
      <c r="F964" s="185" t="inlineStr">
        <is>
          <t>1,563*3,30-0,7*2,00</t>
        </is>
      </c>
      <c r="G964" s="188" t="n"/>
      <c r="H964" s="186" t="n">
        <v>3.758</v>
      </c>
      <c r="I964" s="188" t="n"/>
      <c r="J964" s="188" t="n"/>
      <c r="K964" s="188" t="n"/>
      <c r="L964" s="183" t="n"/>
      <c r="M964" s="187" t="n"/>
      <c r="N964" s="188" t="n"/>
      <c r="O964" s="188" t="n"/>
      <c r="P964" s="188" t="n"/>
      <c r="Q964" s="188" t="n"/>
      <c r="R964" s="188" t="n"/>
      <c r="S964" s="188" t="n"/>
      <c r="T964" s="189" t="n"/>
      <c r="U964" s="188" t="n"/>
      <c r="V964" s="188" t="n"/>
      <c r="W964" s="188" t="n"/>
      <c r="X964" s="188" t="n"/>
      <c r="Y964" s="188" t="n"/>
      <c r="Z964" s="188" t="n"/>
      <c r="AA964" s="188" t="n"/>
      <c r="AB964" s="188" t="n"/>
      <c r="AC964" s="188" t="n"/>
      <c r="AD964" s="188" t="n"/>
      <c r="AE964" s="188" t="n"/>
      <c r="AT964" s="184" t="inlineStr">
        <is>
          <t>VV</t>
        </is>
      </c>
      <c r="AU964" s="184" t="inlineStr">
        <is>
          <t>2</t>
        </is>
      </c>
      <c r="AV964" s="188" t="inlineStr">
        <is>
          <t>2</t>
        </is>
      </c>
      <c r="AW964" s="188" t="inlineStr">
        <is>
          <t>True</t>
        </is>
      </c>
      <c r="AX964" s="188" t="inlineStr">
        <is>
          <t>0</t>
        </is>
      </c>
      <c r="AY964" s="184" t="inlineStr">
        <is>
          <t>ROZPOCET</t>
        </is>
      </c>
    </row>
    <row r="965" customFormat="1" s="181">
      <c r="A965" s="181" t="n"/>
      <c r="B965" s="177" t="n"/>
      <c r="C965" s="181" t="n"/>
      <c r="D965" s="171" t="inlineStr">
        <is>
          <t>VV</t>
        </is>
      </c>
      <c r="E965" s="178" t="inlineStr"/>
      <c r="F965" s="179" t="inlineStr">
        <is>
          <t>m 1,18, 19, 20</t>
        </is>
      </c>
      <c r="G965" s="181" t="n"/>
      <c r="H965" s="178" t="inlineStr"/>
      <c r="I965" s="181" t="n"/>
      <c r="J965" s="181" t="n"/>
      <c r="K965" s="181" t="n"/>
      <c r="L965" s="177" t="n"/>
      <c r="M965" s="180" t="n"/>
      <c r="N965" s="181" t="n"/>
      <c r="O965" s="181" t="n"/>
      <c r="P965" s="181" t="n"/>
      <c r="Q965" s="181" t="n"/>
      <c r="R965" s="181" t="n"/>
      <c r="S965" s="181" t="n"/>
      <c r="T965" s="182" t="n"/>
      <c r="U965" s="181" t="n"/>
      <c r="V965" s="181" t="n"/>
      <c r="W965" s="181" t="n"/>
      <c r="X965" s="181" t="n"/>
      <c r="Y965" s="181" t="n"/>
      <c r="Z965" s="181" t="n"/>
      <c r="AA965" s="181" t="n"/>
      <c r="AB965" s="181" t="n"/>
      <c r="AC965" s="181" t="n"/>
      <c r="AD965" s="181" t="n"/>
      <c r="AE965" s="181" t="n"/>
      <c r="AT965" s="178" t="inlineStr">
        <is>
          <t>VV</t>
        </is>
      </c>
      <c r="AU965" s="178" t="inlineStr">
        <is>
          <t>2</t>
        </is>
      </c>
      <c r="AV965" s="181" t="inlineStr">
        <is>
          <t>1</t>
        </is>
      </c>
      <c r="AW965" s="181" t="inlineStr">
        <is>
          <t>True</t>
        </is>
      </c>
      <c r="AX965" s="181" t="inlineStr">
        <is>
          <t>0</t>
        </is>
      </c>
      <c r="AY965" s="178" t="inlineStr">
        <is>
          <t>ROZPOCET</t>
        </is>
      </c>
    </row>
    <row r="966" customFormat="1" s="188">
      <c r="A966" s="188" t="n"/>
      <c r="B966" s="183" t="n"/>
      <c r="C966" s="188" t="n"/>
      <c r="D966" s="171" t="inlineStr">
        <is>
          <t>VV</t>
        </is>
      </c>
      <c r="E966" s="184" t="inlineStr"/>
      <c r="F966" s="185" t="inlineStr">
        <is>
          <t>(1,262+0,06+1,289)*3,50-0,60*2,00*2</t>
        </is>
      </c>
      <c r="G966" s="188" t="n"/>
      <c r="H966" s="186" t="n">
        <v>6.739</v>
      </c>
      <c r="I966" s="188" t="n"/>
      <c r="J966" s="188" t="n"/>
      <c r="K966" s="188" t="n"/>
      <c r="L966" s="183" t="n"/>
      <c r="M966" s="187" t="n"/>
      <c r="N966" s="188" t="n"/>
      <c r="O966" s="188" t="n"/>
      <c r="P966" s="188" t="n"/>
      <c r="Q966" s="188" t="n"/>
      <c r="R966" s="188" t="n"/>
      <c r="S966" s="188" t="n"/>
      <c r="T966" s="189" t="n"/>
      <c r="U966" s="188" t="n"/>
      <c r="V966" s="188" t="n"/>
      <c r="W966" s="188" t="n"/>
      <c r="X966" s="188" t="n"/>
      <c r="Y966" s="188" t="n"/>
      <c r="Z966" s="188" t="n"/>
      <c r="AA966" s="188" t="n"/>
      <c r="AB966" s="188" t="n"/>
      <c r="AC966" s="188" t="n"/>
      <c r="AD966" s="188" t="n"/>
      <c r="AE966" s="188" t="n"/>
      <c r="AT966" s="184" t="inlineStr">
        <is>
          <t>VV</t>
        </is>
      </c>
      <c r="AU966" s="184" t="inlineStr">
        <is>
          <t>2</t>
        </is>
      </c>
      <c r="AV966" s="188" t="inlineStr">
        <is>
          <t>2</t>
        </is>
      </c>
      <c r="AW966" s="188" t="inlineStr">
        <is>
          <t>True</t>
        </is>
      </c>
      <c r="AX966" s="188" t="inlineStr">
        <is>
          <t>0</t>
        </is>
      </c>
      <c r="AY966" s="184" t="inlineStr">
        <is>
          <t>ROZPOCET</t>
        </is>
      </c>
    </row>
    <row r="967" customFormat="1" s="181">
      <c r="A967" s="181" t="n"/>
      <c r="B967" s="177" t="n"/>
      <c r="C967" s="181" t="n"/>
      <c r="D967" s="171" t="inlineStr">
        <is>
          <t>VV</t>
        </is>
      </c>
      <c r="E967" s="178" t="inlineStr"/>
      <c r="F967" s="179" t="inlineStr">
        <is>
          <t>2. np</t>
        </is>
      </c>
      <c r="G967" s="181" t="n"/>
      <c r="H967" s="178" t="inlineStr"/>
      <c r="I967" s="181" t="n"/>
      <c r="J967" s="181" t="n"/>
      <c r="K967" s="181" t="n"/>
      <c r="L967" s="177" t="n"/>
      <c r="M967" s="180" t="n"/>
      <c r="N967" s="181" t="n"/>
      <c r="O967" s="181" t="n"/>
      <c r="P967" s="181" t="n"/>
      <c r="Q967" s="181" t="n"/>
      <c r="R967" s="181" t="n"/>
      <c r="S967" s="181" t="n"/>
      <c r="T967" s="182" t="n"/>
      <c r="U967" s="181" t="n"/>
      <c r="V967" s="181" t="n"/>
      <c r="W967" s="181" t="n"/>
      <c r="X967" s="181" t="n"/>
      <c r="Y967" s="181" t="n"/>
      <c r="Z967" s="181" t="n"/>
      <c r="AA967" s="181" t="n"/>
      <c r="AB967" s="181" t="n"/>
      <c r="AC967" s="181" t="n"/>
      <c r="AD967" s="181" t="n"/>
      <c r="AE967" s="181" t="n"/>
      <c r="AT967" s="178" t="inlineStr">
        <is>
          <t>VV</t>
        </is>
      </c>
      <c r="AU967" s="178" t="inlineStr">
        <is>
          <t>2</t>
        </is>
      </c>
      <c r="AV967" s="181" t="inlineStr">
        <is>
          <t>1</t>
        </is>
      </c>
      <c r="AW967" s="181" t="inlineStr">
        <is>
          <t>True</t>
        </is>
      </c>
      <c r="AX967" s="181" t="inlineStr">
        <is>
          <t>0</t>
        </is>
      </c>
      <c r="AY967" s="178" t="inlineStr">
        <is>
          <t>ROZPOCET</t>
        </is>
      </c>
    </row>
    <row r="968" customFormat="1" s="181">
      <c r="A968" s="181" t="n"/>
      <c r="B968" s="177" t="n"/>
      <c r="C968" s="181" t="n"/>
      <c r="D968" s="171" t="inlineStr">
        <is>
          <t>VV</t>
        </is>
      </c>
      <c r="E968" s="178" t="inlineStr"/>
      <c r="F968" s="179" t="inlineStr">
        <is>
          <t>m 2,12 - 16 až 22</t>
        </is>
      </c>
      <c r="G968" s="181" t="n"/>
      <c r="H968" s="178" t="inlineStr"/>
      <c r="I968" s="181" t="n"/>
      <c r="J968" s="181" t="n"/>
      <c r="K968" s="181" t="n"/>
      <c r="L968" s="177" t="n"/>
      <c r="M968" s="180" t="n"/>
      <c r="N968" s="181" t="n"/>
      <c r="O968" s="181" t="n"/>
      <c r="P968" s="181" t="n"/>
      <c r="Q968" s="181" t="n"/>
      <c r="R968" s="181" t="n"/>
      <c r="S968" s="181" t="n"/>
      <c r="T968" s="182" t="n"/>
      <c r="U968" s="181" t="n"/>
      <c r="V968" s="181" t="n"/>
      <c r="W968" s="181" t="n"/>
      <c r="X968" s="181" t="n"/>
      <c r="Y968" s="181" t="n"/>
      <c r="Z968" s="181" t="n"/>
      <c r="AA968" s="181" t="n"/>
      <c r="AB968" s="181" t="n"/>
      <c r="AC968" s="181" t="n"/>
      <c r="AD968" s="181" t="n"/>
      <c r="AE968" s="181" t="n"/>
      <c r="AT968" s="178" t="inlineStr">
        <is>
          <t>VV</t>
        </is>
      </c>
      <c r="AU968" s="178" t="inlineStr">
        <is>
          <t>2</t>
        </is>
      </c>
      <c r="AV968" s="181" t="inlineStr">
        <is>
          <t>1</t>
        </is>
      </c>
      <c r="AW968" s="181" t="inlineStr">
        <is>
          <t>True</t>
        </is>
      </c>
      <c r="AX968" s="181" t="inlineStr">
        <is>
          <t>0</t>
        </is>
      </c>
      <c r="AY968" s="178" t="inlineStr">
        <is>
          <t>ROZPOCET</t>
        </is>
      </c>
    </row>
    <row r="969" customFormat="1" s="188">
      <c r="A969" s="188" t="n"/>
      <c r="B969" s="183" t="n"/>
      <c r="C969" s="188" t="n"/>
      <c r="D969" s="171" t="inlineStr">
        <is>
          <t>VV</t>
        </is>
      </c>
      <c r="E969" s="184" t="inlineStr"/>
      <c r="F969" s="185" t="inlineStr">
        <is>
          <t>(3,62+0,10+4,231+0,10+4,302+4,284+0,10+4,233+0,10+3,089)*3,20-0,80*2,00*6</t>
        </is>
      </c>
      <c r="G969" s="188" t="n"/>
      <c r="H969" s="186" t="n">
        <v>67.709</v>
      </c>
      <c r="I969" s="188" t="n"/>
      <c r="J969" s="188" t="n"/>
      <c r="K969" s="188" t="n"/>
      <c r="L969" s="183" t="n"/>
      <c r="M969" s="187" t="n"/>
      <c r="N969" s="188" t="n"/>
      <c r="O969" s="188" t="n"/>
      <c r="P969" s="188" t="n"/>
      <c r="Q969" s="188" t="n"/>
      <c r="R969" s="188" t="n"/>
      <c r="S969" s="188" t="n"/>
      <c r="T969" s="189" t="n"/>
      <c r="U969" s="188" t="n"/>
      <c r="V969" s="188" t="n"/>
      <c r="W969" s="188" t="n"/>
      <c r="X969" s="188" t="n"/>
      <c r="Y969" s="188" t="n"/>
      <c r="Z969" s="188" t="n"/>
      <c r="AA969" s="188" t="n"/>
      <c r="AB969" s="188" t="n"/>
      <c r="AC969" s="188" t="n"/>
      <c r="AD969" s="188" t="n"/>
      <c r="AE969" s="188" t="n"/>
      <c r="AT969" s="184" t="inlineStr">
        <is>
          <t>VV</t>
        </is>
      </c>
      <c r="AU969" s="184" t="inlineStr">
        <is>
          <t>2</t>
        </is>
      </c>
      <c r="AV969" s="188" t="inlineStr">
        <is>
          <t>2</t>
        </is>
      </c>
      <c r="AW969" s="188" t="inlineStr">
        <is>
          <t>True</t>
        </is>
      </c>
      <c r="AX969" s="188" t="inlineStr">
        <is>
          <t>0</t>
        </is>
      </c>
      <c r="AY969" s="184" t="inlineStr">
        <is>
          <t>ROZPOCET</t>
        </is>
      </c>
    </row>
    <row r="970" customFormat="1" s="195">
      <c r="A970" s="195" t="n"/>
      <c r="B970" s="190" t="n"/>
      <c r="C970" s="195" t="n"/>
      <c r="D970" s="171" t="inlineStr">
        <is>
          <t>VV</t>
        </is>
      </c>
      <c r="E970" s="191" t="inlineStr"/>
      <c r="F970" s="192" t="inlineStr">
        <is>
          <t>Součet</t>
        </is>
      </c>
      <c r="G970" s="195" t="n"/>
      <c r="H970" s="193" t="n">
        <v>88.59399999999999</v>
      </c>
      <c r="I970" s="195" t="n"/>
      <c r="J970" s="195" t="n"/>
      <c r="K970" s="195" t="n"/>
      <c r="L970" s="190" t="n"/>
      <c r="M970" s="194" t="n"/>
      <c r="N970" s="195" t="n"/>
      <c r="O970" s="195" t="n"/>
      <c r="P970" s="195" t="n"/>
      <c r="Q970" s="195" t="n"/>
      <c r="R970" s="195" t="n"/>
      <c r="S970" s="195" t="n"/>
      <c r="T970" s="196" t="n"/>
      <c r="U970" s="195" t="n"/>
      <c r="V970" s="195" t="n"/>
      <c r="W970" s="195" t="n"/>
      <c r="X970" s="195" t="n"/>
      <c r="Y970" s="195" t="n"/>
      <c r="Z970" s="195" t="n"/>
      <c r="AA970" s="195" t="n"/>
      <c r="AB970" s="195" t="n"/>
      <c r="AC970" s="195" t="n"/>
      <c r="AD970" s="195" t="n"/>
      <c r="AE970" s="195" t="n"/>
      <c r="AT970" s="191" t="inlineStr">
        <is>
          <t>VV</t>
        </is>
      </c>
      <c r="AU970" s="191" t="inlineStr">
        <is>
          <t>2</t>
        </is>
      </c>
      <c r="AV970" s="195" t="inlineStr">
        <is>
          <t>4</t>
        </is>
      </c>
      <c r="AW970" s="195" t="inlineStr">
        <is>
          <t>True</t>
        </is>
      </c>
      <c r="AX970" s="195" t="inlineStr">
        <is>
          <t>1</t>
        </is>
      </c>
      <c r="AY970" s="191" t="inlineStr">
        <is>
          <t>ROZPOCET</t>
        </is>
      </c>
    </row>
    <row r="971" ht="24.15" customFormat="1" customHeight="1" s="174">
      <c r="A971" s="174" t="n"/>
      <c r="B971" s="158" t="n"/>
      <c r="C971" s="159" t="inlineStr">
        <is>
          <t>101</t>
        </is>
      </c>
      <c r="D971" s="159" t="inlineStr">
        <is>
          <t>K</t>
        </is>
      </c>
      <c r="E971" s="160" t="inlineStr">
        <is>
          <t>962032230</t>
        </is>
      </c>
      <c r="F971" s="161" t="inlineStr">
        <is>
          <t>Bourání zdiva z cihel pálených nebo vápenopískových na MV nebo MVC do 1 m3</t>
        </is>
      </c>
      <c r="G971" s="162" t="inlineStr">
        <is>
          <t>m3</t>
        </is>
      </c>
      <c r="H971" s="163" t="n">
        <v>2.017</v>
      </c>
      <c r="I971" s="164" t="n"/>
      <c r="J971" s="164">
        <f>ROUND(I971*H971,2)</f>
        <v/>
      </c>
      <c r="K971" s="161" t="inlineStr">
        <is>
          <t>CS ÚRS 2026 02</t>
        </is>
      </c>
      <c r="L971" s="48" t="n"/>
      <c r="M971" s="165" t="inlineStr"/>
      <c r="N971" s="166" t="inlineStr">
        <is>
          <t>snížená</t>
        </is>
      </c>
      <c r="O971" s="167" t="n">
        <v>2.713</v>
      </c>
      <c r="P971" s="167">
        <f>O971*H971</f>
        <v/>
      </c>
      <c r="Q971" s="167" t="n">
        <v>0</v>
      </c>
      <c r="R971" s="167">
        <f>Q971*H971</f>
        <v/>
      </c>
      <c r="S971" s="167" t="n">
        <v>1.8</v>
      </c>
      <c r="T971" s="168">
        <f>S971*H971</f>
        <v/>
      </c>
      <c r="U971" s="174" t="n"/>
      <c r="V971" s="174" t="n"/>
      <c r="W971" s="174" t="n"/>
      <c r="X971" s="174" t="n"/>
      <c r="Y971" s="174" t="n"/>
      <c r="Z971" s="174" t="n"/>
      <c r="AA971" s="174" t="n"/>
      <c r="AB971" s="174" t="n"/>
      <c r="AC971" s="174" t="n"/>
      <c r="AD971" s="174" t="n"/>
      <c r="AE971" s="174" t="n"/>
      <c r="AR971" s="169" t="inlineStr">
        <is>
          <t>4</t>
        </is>
      </c>
      <c r="AT971" s="169" t="inlineStr">
        <is>
          <t>K</t>
        </is>
      </c>
      <c r="AU971" s="169" t="inlineStr">
        <is>
          <t>2</t>
        </is>
      </c>
      <c r="AY971" s="19" t="inlineStr">
        <is>
          <t>ROZPOCET</t>
        </is>
      </c>
      <c r="BE971" s="170">
        <f>IF(N971="základní",J971,0)</f>
        <v/>
      </c>
      <c r="BF971" s="170">
        <f>IF(N971="snížená",J971,0)</f>
        <v/>
      </c>
      <c r="BG971" s="170">
        <f>IF(N971="zákl. přenesená",J971,0)</f>
        <v/>
      </c>
      <c r="BH971" s="170">
        <f>IF(N971="sníž. přenesená",J971,0)</f>
        <v/>
      </c>
      <c r="BI971" s="170">
        <f>IF(N971="nulová",J971,0)</f>
        <v/>
      </c>
      <c r="BJ971" s="19" t="inlineStr">
        <is>
          <t>2</t>
        </is>
      </c>
      <c r="BK971" s="170">
        <f>ROUND(I971*H971,2)</f>
        <v/>
      </c>
      <c r="BL971" s="19" t="inlineStr">
        <is>
          <t>4</t>
        </is>
      </c>
      <c r="BM971" s="169" t="inlineStr">
        <is>
          <t>2060026372</t>
        </is>
      </c>
    </row>
    <row r="972" customFormat="1" s="174">
      <c r="A972" s="174" t="n"/>
      <c r="B972" s="48" t="n"/>
      <c r="C972" s="174" t="n"/>
      <c r="D972" s="171" t="inlineStr">
        <is>
          <t>PP</t>
        </is>
      </c>
      <c r="E972" s="174" t="n"/>
      <c r="F972" s="172" t="inlineStr">
        <is>
          <t>Bourání zdiva nadzákladového z cihel pálených plných nebo lícových nebo vápenopískových na maltu vápennou nebo vápenocementovou, objemu do 1 m3</t>
        </is>
      </c>
      <c r="G972" s="174" t="n"/>
      <c r="H972" s="174" t="n"/>
      <c r="I972" s="174" t="n"/>
      <c r="J972" s="174" t="n"/>
      <c r="K972" s="174" t="n"/>
      <c r="L972" s="48" t="n"/>
      <c r="M972" s="173" t="n"/>
      <c r="N972" s="174" t="n"/>
      <c r="O972" s="174" t="n"/>
      <c r="P972" s="174" t="n"/>
      <c r="Q972" s="174" t="n"/>
      <c r="R972" s="174" t="n"/>
      <c r="S972" s="174" t="n"/>
      <c r="T972" s="71" t="n"/>
      <c r="U972" s="174" t="n"/>
      <c r="V972" s="174" t="n"/>
      <c r="W972" s="174" t="n"/>
      <c r="X972" s="174" t="n"/>
      <c r="Y972" s="174" t="n"/>
      <c r="Z972" s="174" t="n"/>
      <c r="AA972" s="174" t="n"/>
      <c r="AB972" s="174" t="n"/>
      <c r="AC972" s="174" t="n"/>
      <c r="AD972" s="174" t="n"/>
      <c r="AE972" s="174" t="n"/>
      <c r="AT972" s="19" t="inlineStr">
        <is>
          <t>PP</t>
        </is>
      </c>
      <c r="AU972" s="19" t="inlineStr">
        <is>
          <t>2</t>
        </is>
      </c>
    </row>
    <row r="973" customFormat="1" s="174">
      <c r="A973" s="174" t="n"/>
      <c r="B973" s="48" t="n"/>
      <c r="C973" s="174" t="n"/>
      <c r="D973" s="175" t="inlineStr">
        <is>
          <t>Online PSC</t>
        </is>
      </c>
      <c r="E973" s="174" t="n"/>
      <c r="F973" s="176" t="inlineStr">
        <is>
          <t>https://podminky.urs.cz/item/CS_URS_2026_02/962032230</t>
        </is>
      </c>
      <c r="G973" s="174" t="n"/>
      <c r="H973" s="174" t="n"/>
      <c r="I973" s="174" t="n"/>
      <c r="J973" s="174" t="n"/>
      <c r="K973" s="174" t="n"/>
      <c r="L973" s="48" t="n"/>
      <c r="M973" s="173" t="n"/>
      <c r="N973" s="174" t="n"/>
      <c r="O973" s="174" t="n"/>
      <c r="P973" s="174" t="n"/>
      <c r="Q973" s="174" t="n"/>
      <c r="R973" s="174" t="n"/>
      <c r="S973" s="174" t="n"/>
      <c r="T973" s="71" t="n"/>
      <c r="U973" s="174" t="n"/>
      <c r="V973" s="174" t="n"/>
      <c r="W973" s="174" t="n"/>
      <c r="X973" s="174" t="n"/>
      <c r="Y973" s="174" t="n"/>
      <c r="Z973" s="174" t="n"/>
      <c r="AA973" s="174" t="n"/>
      <c r="AB973" s="174" t="n"/>
      <c r="AC973" s="174" t="n"/>
      <c r="AD973" s="174" t="n"/>
      <c r="AE973" s="174" t="n"/>
      <c r="AT973" s="19" t="inlineStr">
        <is>
          <t>Online PSC</t>
        </is>
      </c>
      <c r="AU973" s="19" t="inlineStr">
        <is>
          <t>2</t>
        </is>
      </c>
    </row>
    <row r="974" customFormat="1" s="181">
      <c r="A974" s="181" t="n"/>
      <c r="B974" s="177" t="n"/>
      <c r="C974" s="181" t="n"/>
      <c r="D974" s="171" t="inlineStr">
        <is>
          <t>VV</t>
        </is>
      </c>
      <c r="E974" s="178" t="inlineStr"/>
      <c r="F974" s="179" t="inlineStr">
        <is>
          <t>m 2,06 - 2,05</t>
        </is>
      </c>
      <c r="G974" s="181" t="n"/>
      <c r="H974" s="178" t="inlineStr"/>
      <c r="I974" s="181" t="n"/>
      <c r="J974" s="181" t="n"/>
      <c r="K974" s="181" t="n"/>
      <c r="L974" s="177" t="n"/>
      <c r="M974" s="180" t="n"/>
      <c r="N974" s="181" t="n"/>
      <c r="O974" s="181" t="n"/>
      <c r="P974" s="181" t="n"/>
      <c r="Q974" s="181" t="n"/>
      <c r="R974" s="181" t="n"/>
      <c r="S974" s="181" t="n"/>
      <c r="T974" s="182" t="n"/>
      <c r="U974" s="181" t="n"/>
      <c r="V974" s="181" t="n"/>
      <c r="W974" s="181" t="n"/>
      <c r="X974" s="181" t="n"/>
      <c r="Y974" s="181" t="n"/>
      <c r="Z974" s="181" t="n"/>
      <c r="AA974" s="181" t="n"/>
      <c r="AB974" s="181" t="n"/>
      <c r="AC974" s="181" t="n"/>
      <c r="AD974" s="181" t="n"/>
      <c r="AE974" s="181" t="n"/>
      <c r="AT974" s="178" t="inlineStr">
        <is>
          <t>VV</t>
        </is>
      </c>
      <c r="AU974" s="178" t="inlineStr">
        <is>
          <t>2</t>
        </is>
      </c>
      <c r="AV974" s="181" t="inlineStr">
        <is>
          <t>1</t>
        </is>
      </c>
      <c r="AW974" s="181" t="inlineStr">
        <is>
          <t>True</t>
        </is>
      </c>
      <c r="AX974" s="181" t="inlineStr">
        <is>
          <t>0</t>
        </is>
      </c>
      <c r="AY974" s="178" t="inlineStr">
        <is>
          <t>ROZPOCET</t>
        </is>
      </c>
    </row>
    <row r="975" customFormat="1" s="188">
      <c r="A975" s="188" t="n"/>
      <c r="B975" s="183" t="n"/>
      <c r="C975" s="188" t="n"/>
      <c r="D975" s="171" t="inlineStr">
        <is>
          <t>VV</t>
        </is>
      </c>
      <c r="E975" s="184" t="inlineStr"/>
      <c r="F975" s="185" t="inlineStr">
        <is>
          <t>(1,528+0,10+1,523)*3,20*0,20</t>
        </is>
      </c>
      <c r="G975" s="188" t="n"/>
      <c r="H975" s="186" t="n">
        <v>2.017</v>
      </c>
      <c r="I975" s="188" t="n"/>
      <c r="J975" s="188" t="n"/>
      <c r="K975" s="188" t="n"/>
      <c r="L975" s="183" t="n"/>
      <c r="M975" s="187" t="n"/>
      <c r="N975" s="188" t="n"/>
      <c r="O975" s="188" t="n"/>
      <c r="P975" s="188" t="n"/>
      <c r="Q975" s="188" t="n"/>
      <c r="R975" s="188" t="n"/>
      <c r="S975" s="188" t="n"/>
      <c r="T975" s="189" t="n"/>
      <c r="U975" s="188" t="n"/>
      <c r="V975" s="188" t="n"/>
      <c r="W975" s="188" t="n"/>
      <c r="X975" s="188" t="n"/>
      <c r="Y975" s="188" t="n"/>
      <c r="Z975" s="188" t="n"/>
      <c r="AA975" s="188" t="n"/>
      <c r="AB975" s="188" t="n"/>
      <c r="AC975" s="188" t="n"/>
      <c r="AD975" s="188" t="n"/>
      <c r="AE975" s="188" t="n"/>
      <c r="AT975" s="184" t="inlineStr">
        <is>
          <t>VV</t>
        </is>
      </c>
      <c r="AU975" s="184" t="inlineStr">
        <is>
          <t>2</t>
        </is>
      </c>
      <c r="AV975" s="188" t="inlineStr">
        <is>
          <t>2</t>
        </is>
      </c>
      <c r="AW975" s="188" t="inlineStr">
        <is>
          <t>True</t>
        </is>
      </c>
      <c r="AX975" s="188" t="inlineStr">
        <is>
          <t>0</t>
        </is>
      </c>
      <c r="AY975" s="184" t="inlineStr">
        <is>
          <t>ROZPOCET</t>
        </is>
      </c>
    </row>
    <row r="976" customFormat="1" s="195">
      <c r="A976" s="195" t="n"/>
      <c r="B976" s="190" t="n"/>
      <c r="C976" s="195" t="n"/>
      <c r="D976" s="171" t="inlineStr">
        <is>
          <t>VV</t>
        </is>
      </c>
      <c r="E976" s="191" t="inlineStr"/>
      <c r="F976" s="192" t="inlineStr">
        <is>
          <t>Součet</t>
        </is>
      </c>
      <c r="G976" s="195" t="n"/>
      <c r="H976" s="193" t="n">
        <v>2.017</v>
      </c>
      <c r="I976" s="195" t="n"/>
      <c r="J976" s="195" t="n"/>
      <c r="K976" s="195" t="n"/>
      <c r="L976" s="190" t="n"/>
      <c r="M976" s="194" t="n"/>
      <c r="N976" s="195" t="n"/>
      <c r="O976" s="195" t="n"/>
      <c r="P976" s="195" t="n"/>
      <c r="Q976" s="195" t="n"/>
      <c r="R976" s="195" t="n"/>
      <c r="S976" s="195" t="n"/>
      <c r="T976" s="196" t="n"/>
      <c r="U976" s="195" t="n"/>
      <c r="V976" s="195" t="n"/>
      <c r="W976" s="195" t="n"/>
      <c r="X976" s="195" t="n"/>
      <c r="Y976" s="195" t="n"/>
      <c r="Z976" s="195" t="n"/>
      <c r="AA976" s="195" t="n"/>
      <c r="AB976" s="195" t="n"/>
      <c r="AC976" s="195" t="n"/>
      <c r="AD976" s="195" t="n"/>
      <c r="AE976" s="195" t="n"/>
      <c r="AT976" s="191" t="inlineStr">
        <is>
          <t>VV</t>
        </is>
      </c>
      <c r="AU976" s="191" t="inlineStr">
        <is>
          <t>2</t>
        </is>
      </c>
      <c r="AV976" s="195" t="inlineStr">
        <is>
          <t>4</t>
        </is>
      </c>
      <c r="AW976" s="195" t="inlineStr">
        <is>
          <t>True</t>
        </is>
      </c>
      <c r="AX976" s="195" t="inlineStr">
        <is>
          <t>1</t>
        </is>
      </c>
      <c r="AY976" s="191" t="inlineStr">
        <is>
          <t>ROZPOCET</t>
        </is>
      </c>
    </row>
    <row r="977" ht="37.8" customFormat="1" customHeight="1" s="174">
      <c r="A977" s="174" t="n"/>
      <c r="B977" s="158" t="n"/>
      <c r="C977" s="159" t="inlineStr">
        <is>
          <t>102</t>
        </is>
      </c>
      <c r="D977" s="159" t="inlineStr">
        <is>
          <t>K</t>
        </is>
      </c>
      <c r="E977" s="160" t="inlineStr">
        <is>
          <t>965042141</t>
        </is>
      </c>
      <c r="F977" s="161" t="inlineStr">
        <is>
          <t>Bourání podkladů pod dlažby nebo mazanin betonových nebo z litého asfaltu tl do 100 mm pl přes 4 m2</t>
        </is>
      </c>
      <c r="G977" s="162" t="inlineStr">
        <is>
          <t>m3</t>
        </is>
      </c>
      <c r="H977" s="163" t="n">
        <v>36.581</v>
      </c>
      <c r="I977" s="164" t="n"/>
      <c r="J977" s="164">
        <f>ROUND(I977*H977,2)</f>
        <v/>
      </c>
      <c r="K977" s="161" t="inlineStr">
        <is>
          <t>CS ÚRS 2026 02</t>
        </is>
      </c>
      <c r="L977" s="48" t="n"/>
      <c r="M977" s="165" t="inlineStr"/>
      <c r="N977" s="166" t="inlineStr">
        <is>
          <t>snížená</t>
        </is>
      </c>
      <c r="O977" s="167" t="n">
        <v>7.195</v>
      </c>
      <c r="P977" s="167">
        <f>O977*H977</f>
        <v/>
      </c>
      <c r="Q977" s="167" t="n">
        <v>0</v>
      </c>
      <c r="R977" s="167">
        <f>Q977*H977</f>
        <v/>
      </c>
      <c r="S977" s="167" t="n">
        <v>2.2</v>
      </c>
      <c r="T977" s="168">
        <f>S977*H977</f>
        <v/>
      </c>
      <c r="U977" s="174" t="n"/>
      <c r="V977" s="174" t="n"/>
      <c r="W977" s="174" t="n"/>
      <c r="X977" s="174" t="n"/>
      <c r="Y977" s="174" t="n"/>
      <c r="Z977" s="174" t="n"/>
      <c r="AA977" s="174" t="n"/>
      <c r="AB977" s="174" t="n"/>
      <c r="AC977" s="174" t="n"/>
      <c r="AD977" s="174" t="n"/>
      <c r="AE977" s="174" t="n"/>
      <c r="AR977" s="169" t="inlineStr">
        <is>
          <t>4</t>
        </is>
      </c>
      <c r="AT977" s="169" t="inlineStr">
        <is>
          <t>K</t>
        </is>
      </c>
      <c r="AU977" s="169" t="inlineStr">
        <is>
          <t>2</t>
        </is>
      </c>
      <c r="AY977" s="19" t="inlineStr">
        <is>
          <t>ROZPOCET</t>
        </is>
      </c>
      <c r="BE977" s="170">
        <f>IF(N977="základní",J977,0)</f>
        <v/>
      </c>
      <c r="BF977" s="170">
        <f>IF(N977="snížená",J977,0)</f>
        <v/>
      </c>
      <c r="BG977" s="170">
        <f>IF(N977="zákl. přenesená",J977,0)</f>
        <v/>
      </c>
      <c r="BH977" s="170">
        <f>IF(N977="sníž. přenesená",J977,0)</f>
        <v/>
      </c>
      <c r="BI977" s="170">
        <f>IF(N977="nulová",J977,0)</f>
        <v/>
      </c>
      <c r="BJ977" s="19" t="inlineStr">
        <is>
          <t>2</t>
        </is>
      </c>
      <c r="BK977" s="170">
        <f>ROUND(I977*H977,2)</f>
        <v/>
      </c>
      <c r="BL977" s="19" t="inlineStr">
        <is>
          <t>4</t>
        </is>
      </c>
      <c r="BM977" s="169" t="inlineStr">
        <is>
          <t>-1064138889</t>
        </is>
      </c>
    </row>
    <row r="978" customFormat="1" s="174">
      <c r="A978" s="174" t="n"/>
      <c r="B978" s="48" t="n"/>
      <c r="C978" s="174" t="n"/>
      <c r="D978" s="171" t="inlineStr">
        <is>
          <t>PP</t>
        </is>
      </c>
      <c r="E978" s="174" t="n"/>
      <c r="F978" s="172" t="inlineStr">
        <is>
          <t>Bourání mazanin betonových nebo z litého asfaltu tl. do 100 mm, plochy přes 4 m2</t>
        </is>
      </c>
      <c r="G978" s="174" t="n"/>
      <c r="H978" s="174" t="n"/>
      <c r="I978" s="174" t="n"/>
      <c r="J978" s="174" t="n"/>
      <c r="K978" s="174" t="n"/>
      <c r="L978" s="48" t="n"/>
      <c r="M978" s="173" t="n"/>
      <c r="N978" s="174" t="n"/>
      <c r="O978" s="174" t="n"/>
      <c r="P978" s="174" t="n"/>
      <c r="Q978" s="174" t="n"/>
      <c r="R978" s="174" t="n"/>
      <c r="S978" s="174" t="n"/>
      <c r="T978" s="71" t="n"/>
      <c r="U978" s="174" t="n"/>
      <c r="V978" s="174" t="n"/>
      <c r="W978" s="174" t="n"/>
      <c r="X978" s="174" t="n"/>
      <c r="Y978" s="174" t="n"/>
      <c r="Z978" s="174" t="n"/>
      <c r="AA978" s="174" t="n"/>
      <c r="AB978" s="174" t="n"/>
      <c r="AC978" s="174" t="n"/>
      <c r="AD978" s="174" t="n"/>
      <c r="AE978" s="174" t="n"/>
      <c r="AT978" s="19" t="inlineStr">
        <is>
          <t>PP</t>
        </is>
      </c>
      <c r="AU978" s="19" t="inlineStr">
        <is>
          <t>2</t>
        </is>
      </c>
    </row>
    <row r="979" customFormat="1" s="174">
      <c r="A979" s="174" t="n"/>
      <c r="B979" s="48" t="n"/>
      <c r="C979" s="174" t="n"/>
      <c r="D979" s="175" t="inlineStr">
        <is>
          <t>Online PSC</t>
        </is>
      </c>
      <c r="E979" s="174" t="n"/>
      <c r="F979" s="176" t="inlineStr">
        <is>
          <t>https://podminky.urs.cz/item/CS_URS_2026_02/965042141</t>
        </is>
      </c>
      <c r="G979" s="174" t="n"/>
      <c r="H979" s="174" t="n"/>
      <c r="I979" s="174" t="n"/>
      <c r="J979" s="174" t="n"/>
      <c r="K979" s="174" t="n"/>
      <c r="L979" s="48" t="n"/>
      <c r="M979" s="173" t="n"/>
      <c r="N979" s="174" t="n"/>
      <c r="O979" s="174" t="n"/>
      <c r="P979" s="174" t="n"/>
      <c r="Q979" s="174" t="n"/>
      <c r="R979" s="174" t="n"/>
      <c r="S979" s="174" t="n"/>
      <c r="T979" s="71" t="n"/>
      <c r="U979" s="174" t="n"/>
      <c r="V979" s="174" t="n"/>
      <c r="W979" s="174" t="n"/>
      <c r="X979" s="174" t="n"/>
      <c r="Y979" s="174" t="n"/>
      <c r="Z979" s="174" t="n"/>
      <c r="AA979" s="174" t="n"/>
      <c r="AB979" s="174" t="n"/>
      <c r="AC979" s="174" t="n"/>
      <c r="AD979" s="174" t="n"/>
      <c r="AE979" s="174" t="n"/>
      <c r="AT979" s="19" t="inlineStr">
        <is>
          <t>Online PSC</t>
        </is>
      </c>
      <c r="AU979" s="19" t="inlineStr">
        <is>
          <t>2</t>
        </is>
      </c>
    </row>
    <row r="980" customFormat="1" s="181">
      <c r="A980" s="181" t="n"/>
      <c r="B980" s="177" t="n"/>
      <c r="C980" s="181" t="n"/>
      <c r="D980" s="171" t="inlineStr">
        <is>
          <t>VV</t>
        </is>
      </c>
      <c r="E980" s="178" t="inlineStr"/>
      <c r="F980" s="179" t="inlineStr">
        <is>
          <t>2. np</t>
        </is>
      </c>
      <c r="G980" s="181" t="n"/>
      <c r="H980" s="178" t="inlineStr"/>
      <c r="I980" s="181" t="n"/>
      <c r="J980" s="181" t="n"/>
      <c r="K980" s="181" t="n"/>
      <c r="L980" s="177" t="n"/>
      <c r="M980" s="180" t="n"/>
      <c r="N980" s="181" t="n"/>
      <c r="O980" s="181" t="n"/>
      <c r="P980" s="181" t="n"/>
      <c r="Q980" s="181" t="n"/>
      <c r="R980" s="181" t="n"/>
      <c r="S980" s="181" t="n"/>
      <c r="T980" s="182" t="n"/>
      <c r="U980" s="181" t="n"/>
      <c r="V980" s="181" t="n"/>
      <c r="W980" s="181" t="n"/>
      <c r="X980" s="181" t="n"/>
      <c r="Y980" s="181" t="n"/>
      <c r="Z980" s="181" t="n"/>
      <c r="AA980" s="181" t="n"/>
      <c r="AB980" s="181" t="n"/>
      <c r="AC980" s="181" t="n"/>
      <c r="AD980" s="181" t="n"/>
      <c r="AE980" s="181" t="n"/>
      <c r="AT980" s="178" t="inlineStr">
        <is>
          <t>VV</t>
        </is>
      </c>
      <c r="AU980" s="178" t="inlineStr">
        <is>
          <t>2</t>
        </is>
      </c>
      <c r="AV980" s="181" t="inlineStr">
        <is>
          <t>1</t>
        </is>
      </c>
      <c r="AW980" s="181" t="inlineStr">
        <is>
          <t>True</t>
        </is>
      </c>
      <c r="AX980" s="181" t="inlineStr">
        <is>
          <t>0</t>
        </is>
      </c>
      <c r="AY980" s="178" t="inlineStr">
        <is>
          <t>ROZPOCET</t>
        </is>
      </c>
    </row>
    <row r="981" customFormat="1" s="188">
      <c r="A981" s="188" t="n"/>
      <c r="B981" s="183" t="n"/>
      <c r="C981" s="188" t="n"/>
      <c r="D981" s="171" t="inlineStr">
        <is>
          <t>VV</t>
        </is>
      </c>
      <c r="E981" s="184" t="inlineStr"/>
      <c r="F981" s="185" t="inlineStr">
        <is>
          <t>251,578*0,08</t>
        </is>
      </c>
      <c r="G981" s="188" t="n"/>
      <c r="H981" s="186" t="n">
        <v>20.126</v>
      </c>
      <c r="I981" s="188" t="n"/>
      <c r="J981" s="188" t="n"/>
      <c r="K981" s="188" t="n"/>
      <c r="L981" s="183" t="n"/>
      <c r="M981" s="187" t="n"/>
      <c r="N981" s="188" t="n"/>
      <c r="O981" s="188" t="n"/>
      <c r="P981" s="188" t="n"/>
      <c r="Q981" s="188" t="n"/>
      <c r="R981" s="188" t="n"/>
      <c r="S981" s="188" t="n"/>
      <c r="T981" s="189" t="n"/>
      <c r="U981" s="188" t="n"/>
      <c r="V981" s="188" t="n"/>
      <c r="W981" s="188" t="n"/>
      <c r="X981" s="188" t="n"/>
      <c r="Y981" s="188" t="n"/>
      <c r="Z981" s="188" t="n"/>
      <c r="AA981" s="188" t="n"/>
      <c r="AB981" s="188" t="n"/>
      <c r="AC981" s="188" t="n"/>
      <c r="AD981" s="188" t="n"/>
      <c r="AE981" s="188" t="n"/>
      <c r="AT981" s="184" t="inlineStr">
        <is>
          <t>VV</t>
        </is>
      </c>
      <c r="AU981" s="184" t="inlineStr">
        <is>
          <t>2</t>
        </is>
      </c>
      <c r="AV981" s="188" t="inlineStr">
        <is>
          <t>2</t>
        </is>
      </c>
      <c r="AW981" s="188" t="inlineStr">
        <is>
          <t>True</t>
        </is>
      </c>
      <c r="AX981" s="188" t="inlineStr">
        <is>
          <t>0</t>
        </is>
      </c>
      <c r="AY981" s="184" t="inlineStr">
        <is>
          <t>ROZPOCET</t>
        </is>
      </c>
    </row>
    <row r="982" customFormat="1" s="181">
      <c r="A982" s="181" t="n"/>
      <c r="B982" s="177" t="n"/>
      <c r="C982" s="181" t="n"/>
      <c r="D982" s="171" t="inlineStr">
        <is>
          <t>VV</t>
        </is>
      </c>
      <c r="E982" s="178" t="inlineStr"/>
      <c r="F982" s="179" t="inlineStr">
        <is>
          <t>1., np</t>
        </is>
      </c>
      <c r="G982" s="181" t="n"/>
      <c r="H982" s="178" t="inlineStr"/>
      <c r="I982" s="181" t="n"/>
      <c r="J982" s="181" t="n"/>
      <c r="K982" s="181" t="n"/>
      <c r="L982" s="177" t="n"/>
      <c r="M982" s="180" t="n"/>
      <c r="N982" s="181" t="n"/>
      <c r="O982" s="181" t="n"/>
      <c r="P982" s="181" t="n"/>
      <c r="Q982" s="181" t="n"/>
      <c r="R982" s="181" t="n"/>
      <c r="S982" s="181" t="n"/>
      <c r="T982" s="182" t="n"/>
      <c r="U982" s="181" t="n"/>
      <c r="V982" s="181" t="n"/>
      <c r="W982" s="181" t="n"/>
      <c r="X982" s="181" t="n"/>
      <c r="Y982" s="181" t="n"/>
      <c r="Z982" s="181" t="n"/>
      <c r="AA982" s="181" t="n"/>
      <c r="AB982" s="181" t="n"/>
      <c r="AC982" s="181" t="n"/>
      <c r="AD982" s="181" t="n"/>
      <c r="AE982" s="181" t="n"/>
      <c r="AT982" s="178" t="inlineStr">
        <is>
          <t>VV</t>
        </is>
      </c>
      <c r="AU982" s="178" t="inlineStr">
        <is>
          <t>2</t>
        </is>
      </c>
      <c r="AV982" s="181" t="inlineStr">
        <is>
          <t>1</t>
        </is>
      </c>
      <c r="AW982" s="181" t="inlineStr">
        <is>
          <t>True</t>
        </is>
      </c>
      <c r="AX982" s="181" t="inlineStr">
        <is>
          <t>0</t>
        </is>
      </c>
      <c r="AY982" s="178" t="inlineStr">
        <is>
          <t>ROZPOCET</t>
        </is>
      </c>
    </row>
    <row r="983" customFormat="1" s="188">
      <c r="A983" s="188" t="n"/>
      <c r="B983" s="183" t="n"/>
      <c r="C983" s="188" t="n"/>
      <c r="D983" s="171" t="inlineStr">
        <is>
          <t>VV</t>
        </is>
      </c>
      <c r="E983" s="184" t="inlineStr"/>
      <c r="F983" s="185" t="inlineStr">
        <is>
          <t>205,69*0,08</t>
        </is>
      </c>
      <c r="G983" s="188" t="n"/>
      <c r="H983" s="186" t="n">
        <v>16.455</v>
      </c>
      <c r="I983" s="188" t="n"/>
      <c r="J983" s="188" t="n"/>
      <c r="K983" s="188" t="n"/>
      <c r="L983" s="183" t="n"/>
      <c r="M983" s="187" t="n"/>
      <c r="N983" s="188" t="n"/>
      <c r="O983" s="188" t="n"/>
      <c r="P983" s="188" t="n"/>
      <c r="Q983" s="188" t="n"/>
      <c r="R983" s="188" t="n"/>
      <c r="S983" s="188" t="n"/>
      <c r="T983" s="189" t="n"/>
      <c r="U983" s="188" t="n"/>
      <c r="V983" s="188" t="n"/>
      <c r="W983" s="188" t="n"/>
      <c r="X983" s="188" t="n"/>
      <c r="Y983" s="188" t="n"/>
      <c r="Z983" s="188" t="n"/>
      <c r="AA983" s="188" t="n"/>
      <c r="AB983" s="188" t="n"/>
      <c r="AC983" s="188" t="n"/>
      <c r="AD983" s="188" t="n"/>
      <c r="AE983" s="188" t="n"/>
      <c r="AT983" s="184" t="inlineStr">
        <is>
          <t>VV</t>
        </is>
      </c>
      <c r="AU983" s="184" t="inlineStr">
        <is>
          <t>2</t>
        </is>
      </c>
      <c r="AV983" s="188" t="inlineStr">
        <is>
          <t>2</t>
        </is>
      </c>
      <c r="AW983" s="188" t="inlineStr">
        <is>
          <t>True</t>
        </is>
      </c>
      <c r="AX983" s="188" t="inlineStr">
        <is>
          <t>0</t>
        </is>
      </c>
      <c r="AY983" s="184" t="inlineStr">
        <is>
          <t>ROZPOCET</t>
        </is>
      </c>
    </row>
    <row r="984" customFormat="1" s="195">
      <c r="A984" s="195" t="n"/>
      <c r="B984" s="190" t="n"/>
      <c r="C984" s="195" t="n"/>
      <c r="D984" s="171" t="inlineStr">
        <is>
          <t>VV</t>
        </is>
      </c>
      <c r="E984" s="191" t="inlineStr"/>
      <c r="F984" s="192" t="inlineStr">
        <is>
          <t>Součet</t>
        </is>
      </c>
      <c r="G984" s="195" t="n"/>
      <c r="H984" s="193" t="n">
        <v>36.581</v>
      </c>
      <c r="I984" s="195" t="n"/>
      <c r="J984" s="195" t="n"/>
      <c r="K984" s="195" t="n"/>
      <c r="L984" s="190" t="n"/>
      <c r="M984" s="194" t="n"/>
      <c r="N984" s="195" t="n"/>
      <c r="O984" s="195" t="n"/>
      <c r="P984" s="195" t="n"/>
      <c r="Q984" s="195" t="n"/>
      <c r="R984" s="195" t="n"/>
      <c r="S984" s="195" t="n"/>
      <c r="T984" s="196" t="n"/>
      <c r="U984" s="195" t="n"/>
      <c r="V984" s="195" t="n"/>
      <c r="W984" s="195" t="n"/>
      <c r="X984" s="195" t="n"/>
      <c r="Y984" s="195" t="n"/>
      <c r="Z984" s="195" t="n"/>
      <c r="AA984" s="195" t="n"/>
      <c r="AB984" s="195" t="n"/>
      <c r="AC984" s="195" t="n"/>
      <c r="AD984" s="195" t="n"/>
      <c r="AE984" s="195" t="n"/>
      <c r="AT984" s="191" t="inlineStr">
        <is>
          <t>VV</t>
        </is>
      </c>
      <c r="AU984" s="191" t="inlineStr">
        <is>
          <t>2</t>
        </is>
      </c>
      <c r="AV984" s="195" t="inlineStr">
        <is>
          <t>4</t>
        </is>
      </c>
      <c r="AW984" s="195" t="inlineStr">
        <is>
          <t>True</t>
        </is>
      </c>
      <c r="AX984" s="195" t="inlineStr">
        <is>
          <t>1</t>
        </is>
      </c>
      <c r="AY984" s="191" t="inlineStr">
        <is>
          <t>ROZPOCET</t>
        </is>
      </c>
    </row>
    <row r="985" ht="37.8" customFormat="1" customHeight="1" s="174">
      <c r="A985" s="174" t="n"/>
      <c r="B985" s="158" t="n"/>
      <c r="C985" s="159" t="inlineStr">
        <is>
          <t>103</t>
        </is>
      </c>
      <c r="D985" s="159" t="inlineStr">
        <is>
          <t>K</t>
        </is>
      </c>
      <c r="E985" s="160" t="inlineStr">
        <is>
          <t>965042241</t>
        </is>
      </c>
      <c r="F985" s="161" t="inlineStr">
        <is>
          <t>Bourání podkladů pod dlažby nebo mazanin betonových nebo z litého asfaltu tl přes 100 mm pl přes 4 m2</t>
        </is>
      </c>
      <c r="G985" s="162" t="inlineStr">
        <is>
          <t>m3</t>
        </is>
      </c>
      <c r="H985" s="163" t="n">
        <v>33.939</v>
      </c>
      <c r="I985" s="164" t="n"/>
      <c r="J985" s="164">
        <f>ROUND(I985*H985,2)</f>
        <v/>
      </c>
      <c r="K985" s="161" t="inlineStr">
        <is>
          <t>CS ÚRS 2026 02</t>
        </is>
      </c>
      <c r="L985" s="48" t="n"/>
      <c r="M985" s="165" t="inlineStr"/>
      <c r="N985" s="166" t="inlineStr">
        <is>
          <t>snížená</t>
        </is>
      </c>
      <c r="O985" s="167" t="n">
        <v>5.867</v>
      </c>
      <c r="P985" s="167">
        <f>O985*H985</f>
        <v/>
      </c>
      <c r="Q985" s="167" t="n">
        <v>0</v>
      </c>
      <c r="R985" s="167">
        <f>Q985*H985</f>
        <v/>
      </c>
      <c r="S985" s="167" t="n">
        <v>2.2</v>
      </c>
      <c r="T985" s="168">
        <f>S985*H985</f>
        <v/>
      </c>
      <c r="U985" s="174" t="n"/>
      <c r="V985" s="174" t="n"/>
      <c r="W985" s="174" t="n"/>
      <c r="X985" s="174" t="n"/>
      <c r="Y985" s="174" t="n"/>
      <c r="Z985" s="174" t="n"/>
      <c r="AA985" s="174" t="n"/>
      <c r="AB985" s="174" t="n"/>
      <c r="AC985" s="174" t="n"/>
      <c r="AD985" s="174" t="n"/>
      <c r="AE985" s="174" t="n"/>
      <c r="AR985" s="169" t="inlineStr">
        <is>
          <t>4</t>
        </is>
      </c>
      <c r="AT985" s="169" t="inlineStr">
        <is>
          <t>K</t>
        </is>
      </c>
      <c r="AU985" s="169" t="inlineStr">
        <is>
          <t>2</t>
        </is>
      </c>
      <c r="AY985" s="19" t="inlineStr">
        <is>
          <t>ROZPOCET</t>
        </is>
      </c>
      <c r="BE985" s="170">
        <f>IF(N985="základní",J985,0)</f>
        <v/>
      </c>
      <c r="BF985" s="170">
        <f>IF(N985="snížená",J985,0)</f>
        <v/>
      </c>
      <c r="BG985" s="170">
        <f>IF(N985="zákl. přenesená",J985,0)</f>
        <v/>
      </c>
      <c r="BH985" s="170">
        <f>IF(N985="sníž. přenesená",J985,0)</f>
        <v/>
      </c>
      <c r="BI985" s="170">
        <f>IF(N985="nulová",J985,0)</f>
        <v/>
      </c>
      <c r="BJ985" s="19" t="inlineStr">
        <is>
          <t>2</t>
        </is>
      </c>
      <c r="BK985" s="170">
        <f>ROUND(I985*H985,2)</f>
        <v/>
      </c>
      <c r="BL985" s="19" t="inlineStr">
        <is>
          <t>4</t>
        </is>
      </c>
      <c r="BM985" s="169" t="inlineStr">
        <is>
          <t>-931144781</t>
        </is>
      </c>
    </row>
    <row r="986" customFormat="1" s="174">
      <c r="A986" s="174" t="n"/>
      <c r="B986" s="48" t="n"/>
      <c r="C986" s="174" t="n"/>
      <c r="D986" s="171" t="inlineStr">
        <is>
          <t>PP</t>
        </is>
      </c>
      <c r="E986" s="174" t="n"/>
      <c r="F986" s="172" t="inlineStr">
        <is>
          <t>Bourání mazanin betonových nebo z litého asfaltu tl. přes 100 mm, plochy přes 4 m2</t>
        </is>
      </c>
      <c r="G986" s="174" t="n"/>
      <c r="H986" s="174" t="n"/>
      <c r="I986" s="174" t="n"/>
      <c r="J986" s="174" t="n"/>
      <c r="K986" s="174" t="n"/>
      <c r="L986" s="48" t="n"/>
      <c r="M986" s="173" t="n"/>
      <c r="N986" s="174" t="n"/>
      <c r="O986" s="174" t="n"/>
      <c r="P986" s="174" t="n"/>
      <c r="Q986" s="174" t="n"/>
      <c r="R986" s="174" t="n"/>
      <c r="S986" s="174" t="n"/>
      <c r="T986" s="71" t="n"/>
      <c r="U986" s="174" t="n"/>
      <c r="V986" s="174" t="n"/>
      <c r="W986" s="174" t="n"/>
      <c r="X986" s="174" t="n"/>
      <c r="Y986" s="174" t="n"/>
      <c r="Z986" s="174" t="n"/>
      <c r="AA986" s="174" t="n"/>
      <c r="AB986" s="174" t="n"/>
      <c r="AC986" s="174" t="n"/>
      <c r="AD986" s="174" t="n"/>
      <c r="AE986" s="174" t="n"/>
      <c r="AT986" s="19" t="inlineStr">
        <is>
          <t>PP</t>
        </is>
      </c>
      <c r="AU986" s="19" t="inlineStr">
        <is>
          <t>2</t>
        </is>
      </c>
    </row>
    <row r="987" customFormat="1" s="174">
      <c r="A987" s="174" t="n"/>
      <c r="B987" s="48" t="n"/>
      <c r="C987" s="174" t="n"/>
      <c r="D987" s="175" t="inlineStr">
        <is>
          <t>Online PSC</t>
        </is>
      </c>
      <c r="E987" s="174" t="n"/>
      <c r="F987" s="176" t="inlineStr">
        <is>
          <t>https://podminky.urs.cz/item/CS_URS_2026_02/965042241</t>
        </is>
      </c>
      <c r="G987" s="174" t="n"/>
      <c r="H987" s="174" t="n"/>
      <c r="I987" s="174" t="n"/>
      <c r="J987" s="174" t="n"/>
      <c r="K987" s="174" t="n"/>
      <c r="L987" s="48" t="n"/>
      <c r="M987" s="173" t="n"/>
      <c r="N987" s="174" t="n"/>
      <c r="O987" s="174" t="n"/>
      <c r="P987" s="174" t="n"/>
      <c r="Q987" s="174" t="n"/>
      <c r="R987" s="174" t="n"/>
      <c r="S987" s="174" t="n"/>
      <c r="T987" s="71" t="n"/>
      <c r="U987" s="174" t="n"/>
      <c r="V987" s="174" t="n"/>
      <c r="W987" s="174" t="n"/>
      <c r="X987" s="174" t="n"/>
      <c r="Y987" s="174" t="n"/>
      <c r="Z987" s="174" t="n"/>
      <c r="AA987" s="174" t="n"/>
      <c r="AB987" s="174" t="n"/>
      <c r="AC987" s="174" t="n"/>
      <c r="AD987" s="174" t="n"/>
      <c r="AE987" s="174" t="n"/>
      <c r="AT987" s="19" t="inlineStr">
        <is>
          <t>Online PSC</t>
        </is>
      </c>
      <c r="AU987" s="19" t="inlineStr">
        <is>
          <t>2</t>
        </is>
      </c>
    </row>
    <row r="988" customFormat="1" s="181">
      <c r="A988" s="181" t="n"/>
      <c r="B988" s="177" t="n"/>
      <c r="C988" s="181" t="n"/>
      <c r="D988" s="171" t="inlineStr">
        <is>
          <t>VV</t>
        </is>
      </c>
      <c r="E988" s="178" t="inlineStr"/>
      <c r="F988" s="179" t="inlineStr">
        <is>
          <t>vybourání stávající podlahy v 1. np - není skladba - odhad</t>
        </is>
      </c>
      <c r="G988" s="181" t="n"/>
      <c r="H988" s="178" t="inlineStr"/>
      <c r="I988" s="181" t="n"/>
      <c r="J988" s="181" t="n"/>
      <c r="K988" s="181" t="n"/>
      <c r="L988" s="177" t="n"/>
      <c r="M988" s="180" t="n"/>
      <c r="N988" s="181" t="n"/>
      <c r="O988" s="181" t="n"/>
      <c r="P988" s="181" t="n"/>
      <c r="Q988" s="181" t="n"/>
      <c r="R988" s="181" t="n"/>
      <c r="S988" s="181" t="n"/>
      <c r="T988" s="182" t="n"/>
      <c r="U988" s="181" t="n"/>
      <c r="V988" s="181" t="n"/>
      <c r="W988" s="181" t="n"/>
      <c r="X988" s="181" t="n"/>
      <c r="Y988" s="181" t="n"/>
      <c r="Z988" s="181" t="n"/>
      <c r="AA988" s="181" t="n"/>
      <c r="AB988" s="181" t="n"/>
      <c r="AC988" s="181" t="n"/>
      <c r="AD988" s="181" t="n"/>
      <c r="AE988" s="181" t="n"/>
      <c r="AT988" s="178" t="inlineStr">
        <is>
          <t>VV</t>
        </is>
      </c>
      <c r="AU988" s="178" t="inlineStr">
        <is>
          <t>2</t>
        </is>
      </c>
      <c r="AV988" s="181" t="inlineStr">
        <is>
          <t>1</t>
        </is>
      </c>
      <c r="AW988" s="181" t="inlineStr">
        <is>
          <t>True</t>
        </is>
      </c>
      <c r="AX988" s="181" t="inlineStr">
        <is>
          <t>0</t>
        </is>
      </c>
      <c r="AY988" s="178" t="inlineStr">
        <is>
          <t>ROZPOCET</t>
        </is>
      </c>
    </row>
    <row r="989" customFormat="1" s="181">
      <c r="A989" s="181" t="n"/>
      <c r="B989" s="177" t="n"/>
      <c r="C989" s="181" t="n"/>
      <c r="D989" s="171" t="inlineStr">
        <is>
          <t>VV</t>
        </is>
      </c>
      <c r="E989" s="178" t="inlineStr"/>
      <c r="F989" s="179" t="inlineStr">
        <is>
          <t>výmera dle tabulky podlah</t>
        </is>
      </c>
      <c r="G989" s="181" t="n"/>
      <c r="H989" s="178" t="inlineStr"/>
      <c r="I989" s="181" t="n"/>
      <c r="J989" s="181" t="n"/>
      <c r="K989" s="181" t="n"/>
      <c r="L989" s="177" t="n"/>
      <c r="M989" s="180" t="n"/>
      <c r="N989" s="181" t="n"/>
      <c r="O989" s="181" t="n"/>
      <c r="P989" s="181" t="n"/>
      <c r="Q989" s="181" t="n"/>
      <c r="R989" s="181" t="n"/>
      <c r="S989" s="181" t="n"/>
      <c r="T989" s="182" t="n"/>
      <c r="U989" s="181" t="n"/>
      <c r="V989" s="181" t="n"/>
      <c r="W989" s="181" t="n"/>
      <c r="X989" s="181" t="n"/>
      <c r="Y989" s="181" t="n"/>
      <c r="Z989" s="181" t="n"/>
      <c r="AA989" s="181" t="n"/>
      <c r="AB989" s="181" t="n"/>
      <c r="AC989" s="181" t="n"/>
      <c r="AD989" s="181" t="n"/>
      <c r="AE989" s="181" t="n"/>
      <c r="AT989" s="178" t="inlineStr">
        <is>
          <t>VV</t>
        </is>
      </c>
      <c r="AU989" s="178" t="inlineStr">
        <is>
          <t>2</t>
        </is>
      </c>
      <c r="AV989" s="181" t="inlineStr">
        <is>
          <t>1</t>
        </is>
      </c>
      <c r="AW989" s="181" t="inlineStr">
        <is>
          <t>True</t>
        </is>
      </c>
      <c r="AX989" s="181" t="inlineStr">
        <is>
          <t>0</t>
        </is>
      </c>
      <c r="AY989" s="178" t="inlineStr">
        <is>
          <t>ROZPOCET</t>
        </is>
      </c>
    </row>
    <row r="990" customFormat="1" s="188">
      <c r="A990" s="188" t="n"/>
      <c r="B990" s="183" t="n"/>
      <c r="C990" s="188" t="n"/>
      <c r="D990" s="171" t="inlineStr">
        <is>
          <t>VV</t>
        </is>
      </c>
      <c r="E990" s="184" t="inlineStr"/>
      <c r="F990" s="185" t="inlineStr">
        <is>
          <t>205,69*0,15</t>
        </is>
      </c>
      <c r="G990" s="188" t="n"/>
      <c r="H990" s="186" t="n">
        <v>30.854</v>
      </c>
      <c r="I990" s="188" t="n"/>
      <c r="J990" s="188" t="n"/>
      <c r="K990" s="188" t="n"/>
      <c r="L990" s="183" t="n"/>
      <c r="M990" s="187" t="n"/>
      <c r="N990" s="188" t="n"/>
      <c r="O990" s="188" t="n"/>
      <c r="P990" s="188" t="n"/>
      <c r="Q990" s="188" t="n"/>
      <c r="R990" s="188" t="n"/>
      <c r="S990" s="188" t="n"/>
      <c r="T990" s="189" t="n"/>
      <c r="U990" s="188" t="n"/>
      <c r="V990" s="188" t="n"/>
      <c r="W990" s="188" t="n"/>
      <c r="X990" s="188" t="n"/>
      <c r="Y990" s="188" t="n"/>
      <c r="Z990" s="188" t="n"/>
      <c r="AA990" s="188" t="n"/>
      <c r="AB990" s="188" t="n"/>
      <c r="AC990" s="188" t="n"/>
      <c r="AD990" s="188" t="n"/>
      <c r="AE990" s="188" t="n"/>
      <c r="AT990" s="184" t="inlineStr">
        <is>
          <t>VV</t>
        </is>
      </c>
      <c r="AU990" s="184" t="inlineStr">
        <is>
          <t>2</t>
        </is>
      </c>
      <c r="AV990" s="188" t="inlineStr">
        <is>
          <t>2</t>
        </is>
      </c>
      <c r="AW990" s="188" t="inlineStr">
        <is>
          <t>True</t>
        </is>
      </c>
      <c r="AX990" s="188" t="inlineStr">
        <is>
          <t>0</t>
        </is>
      </c>
      <c r="AY990" s="184" t="inlineStr">
        <is>
          <t>ROZPOCET</t>
        </is>
      </c>
    </row>
    <row r="991" customFormat="1" s="181">
      <c r="A991" s="181" t="n"/>
      <c r="B991" s="177" t="n"/>
      <c r="C991" s="181" t="n"/>
      <c r="D991" s="171" t="inlineStr">
        <is>
          <t>VV</t>
        </is>
      </c>
      <c r="E991" s="178" t="inlineStr"/>
      <c r="F991" s="179" t="inlineStr">
        <is>
          <t xml:space="preserve">rozšíření pod příčkami - 10 % </t>
        </is>
      </c>
      <c r="G991" s="181" t="n"/>
      <c r="H991" s="178" t="inlineStr"/>
      <c r="I991" s="181" t="n"/>
      <c r="J991" s="181" t="n"/>
      <c r="K991" s="181" t="n"/>
      <c r="L991" s="177" t="n"/>
      <c r="M991" s="180" t="n"/>
      <c r="N991" s="181" t="n"/>
      <c r="O991" s="181" t="n"/>
      <c r="P991" s="181" t="n"/>
      <c r="Q991" s="181" t="n"/>
      <c r="R991" s="181" t="n"/>
      <c r="S991" s="181" t="n"/>
      <c r="T991" s="182" t="n"/>
      <c r="U991" s="181" t="n"/>
      <c r="V991" s="181" t="n"/>
      <c r="W991" s="181" t="n"/>
      <c r="X991" s="181" t="n"/>
      <c r="Y991" s="181" t="n"/>
      <c r="Z991" s="181" t="n"/>
      <c r="AA991" s="181" t="n"/>
      <c r="AB991" s="181" t="n"/>
      <c r="AC991" s="181" t="n"/>
      <c r="AD991" s="181" t="n"/>
      <c r="AE991" s="181" t="n"/>
      <c r="AT991" s="178" t="inlineStr">
        <is>
          <t>VV</t>
        </is>
      </c>
      <c r="AU991" s="178" t="inlineStr">
        <is>
          <t>2</t>
        </is>
      </c>
      <c r="AV991" s="181" t="inlineStr">
        <is>
          <t>1</t>
        </is>
      </c>
      <c r="AW991" s="181" t="inlineStr">
        <is>
          <t>True</t>
        </is>
      </c>
      <c r="AX991" s="181" t="inlineStr">
        <is>
          <t>0</t>
        </is>
      </c>
      <c r="AY991" s="178" t="inlineStr">
        <is>
          <t>ROZPOCET</t>
        </is>
      </c>
    </row>
    <row r="992" customFormat="1" s="188">
      <c r="A992" s="188" t="n"/>
      <c r="B992" s="183" t="n"/>
      <c r="C992" s="188" t="n"/>
      <c r="D992" s="171" t="inlineStr">
        <is>
          <t>VV</t>
        </is>
      </c>
      <c r="E992" s="184" t="inlineStr"/>
      <c r="F992" s="185" t="inlineStr">
        <is>
          <t>205,69*0,10*0,15</t>
        </is>
      </c>
      <c r="G992" s="188" t="n"/>
      <c r="H992" s="186" t="n">
        <v>3.085</v>
      </c>
      <c r="I992" s="188" t="n"/>
      <c r="J992" s="188" t="n"/>
      <c r="K992" s="188" t="n"/>
      <c r="L992" s="183" t="n"/>
      <c r="M992" s="187" t="n"/>
      <c r="N992" s="188" t="n"/>
      <c r="O992" s="188" t="n"/>
      <c r="P992" s="188" t="n"/>
      <c r="Q992" s="188" t="n"/>
      <c r="R992" s="188" t="n"/>
      <c r="S992" s="188" t="n"/>
      <c r="T992" s="189" t="n"/>
      <c r="U992" s="188" t="n"/>
      <c r="V992" s="188" t="n"/>
      <c r="W992" s="188" t="n"/>
      <c r="X992" s="188" t="n"/>
      <c r="Y992" s="188" t="n"/>
      <c r="Z992" s="188" t="n"/>
      <c r="AA992" s="188" t="n"/>
      <c r="AB992" s="188" t="n"/>
      <c r="AC992" s="188" t="n"/>
      <c r="AD992" s="188" t="n"/>
      <c r="AE992" s="188" t="n"/>
      <c r="AT992" s="184" t="inlineStr">
        <is>
          <t>VV</t>
        </is>
      </c>
      <c r="AU992" s="184" t="inlineStr">
        <is>
          <t>2</t>
        </is>
      </c>
      <c r="AV992" s="188" t="inlineStr">
        <is>
          <t>2</t>
        </is>
      </c>
      <c r="AW992" s="188" t="inlineStr">
        <is>
          <t>True</t>
        </is>
      </c>
      <c r="AX992" s="188" t="inlineStr">
        <is>
          <t>0</t>
        </is>
      </c>
      <c r="AY992" s="184" t="inlineStr">
        <is>
          <t>ROZPOCET</t>
        </is>
      </c>
    </row>
    <row r="993" customFormat="1" s="195">
      <c r="A993" s="195" t="n"/>
      <c r="B993" s="190" t="n"/>
      <c r="C993" s="195" t="n"/>
      <c r="D993" s="171" t="inlineStr">
        <is>
          <t>VV</t>
        </is>
      </c>
      <c r="E993" s="191" t="inlineStr"/>
      <c r="F993" s="192" t="inlineStr">
        <is>
          <t>Součet</t>
        </is>
      </c>
      <c r="G993" s="195" t="n"/>
      <c r="H993" s="193" t="n">
        <v>33.939</v>
      </c>
      <c r="I993" s="195" t="n"/>
      <c r="J993" s="195" t="n"/>
      <c r="K993" s="195" t="n"/>
      <c r="L993" s="190" t="n"/>
      <c r="M993" s="194" t="n"/>
      <c r="N993" s="195" t="n"/>
      <c r="O993" s="195" t="n"/>
      <c r="P993" s="195" t="n"/>
      <c r="Q993" s="195" t="n"/>
      <c r="R993" s="195" t="n"/>
      <c r="S993" s="195" t="n"/>
      <c r="T993" s="196" t="n"/>
      <c r="U993" s="195" t="n"/>
      <c r="V993" s="195" t="n"/>
      <c r="W993" s="195" t="n"/>
      <c r="X993" s="195" t="n"/>
      <c r="Y993" s="195" t="n"/>
      <c r="Z993" s="195" t="n"/>
      <c r="AA993" s="195" t="n"/>
      <c r="AB993" s="195" t="n"/>
      <c r="AC993" s="195" t="n"/>
      <c r="AD993" s="195" t="n"/>
      <c r="AE993" s="195" t="n"/>
      <c r="AT993" s="191" t="inlineStr">
        <is>
          <t>VV</t>
        </is>
      </c>
      <c r="AU993" s="191" t="inlineStr">
        <is>
          <t>2</t>
        </is>
      </c>
      <c r="AV993" s="195" t="inlineStr">
        <is>
          <t>4</t>
        </is>
      </c>
      <c r="AW993" s="195" t="inlineStr">
        <is>
          <t>True</t>
        </is>
      </c>
      <c r="AX993" s="195" t="inlineStr">
        <is>
          <t>1</t>
        </is>
      </c>
      <c r="AY993" s="191" t="inlineStr">
        <is>
          <t>ROZPOCET</t>
        </is>
      </c>
    </row>
    <row r="994" ht="24.15" customFormat="1" customHeight="1" s="174">
      <c r="A994" s="174" t="n"/>
      <c r="B994" s="158" t="n"/>
      <c r="C994" s="159" t="inlineStr">
        <is>
          <t>104</t>
        </is>
      </c>
      <c r="D994" s="159" t="inlineStr">
        <is>
          <t>K</t>
        </is>
      </c>
      <c r="E994" s="160" t="inlineStr">
        <is>
          <t>967031744</t>
        </is>
      </c>
      <c r="F994" s="161" t="inlineStr">
        <is>
          <t>Přisekání plošné zdiva z cihel pálených na MC tl do 300 mm</t>
        </is>
      </c>
      <c r="G994" s="162" t="inlineStr">
        <is>
          <t>m2</t>
        </is>
      </c>
      <c r="H994" s="163" t="n">
        <v>3.555</v>
      </c>
      <c r="I994" s="164" t="n"/>
      <c r="J994" s="164">
        <f>ROUND(I994*H994,2)</f>
        <v/>
      </c>
      <c r="K994" s="161" t="inlineStr">
        <is>
          <t>CS ÚRS 2026 02</t>
        </is>
      </c>
      <c r="L994" s="48" t="n"/>
      <c r="M994" s="165" t="inlineStr"/>
      <c r="N994" s="166" t="inlineStr">
        <is>
          <t>snížená</t>
        </is>
      </c>
      <c r="O994" s="167" t="n">
        <v>2.199</v>
      </c>
      <c r="P994" s="167">
        <f>O994*H994</f>
        <v/>
      </c>
      <c r="Q994" s="167" t="n">
        <v>0</v>
      </c>
      <c r="R994" s="167">
        <f>Q994*H994</f>
        <v/>
      </c>
      <c r="S994" s="167" t="n">
        <v>0.57</v>
      </c>
      <c r="T994" s="168">
        <f>S994*H994</f>
        <v/>
      </c>
      <c r="U994" s="174" t="n"/>
      <c r="V994" s="174" t="n"/>
      <c r="W994" s="174" t="n"/>
      <c r="X994" s="174" t="n"/>
      <c r="Y994" s="174" t="n"/>
      <c r="Z994" s="174" t="n"/>
      <c r="AA994" s="174" t="n"/>
      <c r="AB994" s="174" t="n"/>
      <c r="AC994" s="174" t="n"/>
      <c r="AD994" s="174" t="n"/>
      <c r="AE994" s="174" t="n"/>
      <c r="AR994" s="169" t="inlineStr">
        <is>
          <t>4</t>
        </is>
      </c>
      <c r="AT994" s="169" t="inlineStr">
        <is>
          <t>K</t>
        </is>
      </c>
      <c r="AU994" s="169" t="inlineStr">
        <is>
          <t>2</t>
        </is>
      </c>
      <c r="AY994" s="19" t="inlineStr">
        <is>
          <t>ROZPOCET</t>
        </is>
      </c>
      <c r="BE994" s="170">
        <f>IF(N994="základní",J994,0)</f>
        <v/>
      </c>
      <c r="BF994" s="170">
        <f>IF(N994="snížená",J994,0)</f>
        <v/>
      </c>
      <c r="BG994" s="170">
        <f>IF(N994="zákl. přenesená",J994,0)</f>
        <v/>
      </c>
      <c r="BH994" s="170">
        <f>IF(N994="sníž. přenesená",J994,0)</f>
        <v/>
      </c>
      <c r="BI994" s="170">
        <f>IF(N994="nulová",J994,0)</f>
        <v/>
      </c>
      <c r="BJ994" s="19" t="inlineStr">
        <is>
          <t>2</t>
        </is>
      </c>
      <c r="BK994" s="170">
        <f>ROUND(I994*H994,2)</f>
        <v/>
      </c>
      <c r="BL994" s="19" t="inlineStr">
        <is>
          <t>4</t>
        </is>
      </c>
      <c r="BM994" s="169" t="inlineStr">
        <is>
          <t>476100402</t>
        </is>
      </c>
    </row>
    <row r="995" customFormat="1" s="174">
      <c r="A995" s="174" t="n"/>
      <c r="B995" s="48" t="n"/>
      <c r="C995" s="174" t="n"/>
      <c r="D995" s="171" t="inlineStr">
        <is>
          <t>PP</t>
        </is>
      </c>
      <c r="E995" s="174" t="n"/>
      <c r="F995" s="172" t="inlineStr">
        <is>
          <t>Přisekání (špicování) plošné nebo rovných ostění zdiva z cihel pálených plošné, na maltu vápennou nebo vápenocementovou, tl. na maltu cementovou, tl. do 300 mm</t>
        </is>
      </c>
      <c r="G995" s="174" t="n"/>
      <c r="H995" s="174" t="n"/>
      <c r="I995" s="174" t="n"/>
      <c r="J995" s="174" t="n"/>
      <c r="K995" s="174" t="n"/>
      <c r="L995" s="48" t="n"/>
      <c r="M995" s="173" t="n"/>
      <c r="N995" s="174" t="n"/>
      <c r="O995" s="174" t="n"/>
      <c r="P995" s="174" t="n"/>
      <c r="Q995" s="174" t="n"/>
      <c r="R995" s="174" t="n"/>
      <c r="S995" s="174" t="n"/>
      <c r="T995" s="71" t="n"/>
      <c r="U995" s="174" t="n"/>
      <c r="V995" s="174" t="n"/>
      <c r="W995" s="174" t="n"/>
      <c r="X995" s="174" t="n"/>
      <c r="Y995" s="174" t="n"/>
      <c r="Z995" s="174" t="n"/>
      <c r="AA995" s="174" t="n"/>
      <c r="AB995" s="174" t="n"/>
      <c r="AC995" s="174" t="n"/>
      <c r="AD995" s="174" t="n"/>
      <c r="AE995" s="174" t="n"/>
      <c r="AT995" s="19" t="inlineStr">
        <is>
          <t>PP</t>
        </is>
      </c>
      <c r="AU995" s="19" t="inlineStr">
        <is>
          <t>2</t>
        </is>
      </c>
    </row>
    <row r="996" customFormat="1" s="174">
      <c r="A996" s="174" t="n"/>
      <c r="B996" s="48" t="n"/>
      <c r="C996" s="174" t="n"/>
      <c r="D996" s="175" t="inlineStr">
        <is>
          <t>Online PSC</t>
        </is>
      </c>
      <c r="E996" s="174" t="n"/>
      <c r="F996" s="176" t="inlineStr">
        <is>
          <t>https://podminky.urs.cz/item/CS_URS_2026_02/967031744</t>
        </is>
      </c>
      <c r="G996" s="174" t="n"/>
      <c r="H996" s="174" t="n"/>
      <c r="I996" s="174" t="n"/>
      <c r="J996" s="174" t="n"/>
      <c r="K996" s="174" t="n"/>
      <c r="L996" s="48" t="n"/>
      <c r="M996" s="173" t="n"/>
      <c r="N996" s="174" t="n"/>
      <c r="O996" s="174" t="n"/>
      <c r="P996" s="174" t="n"/>
      <c r="Q996" s="174" t="n"/>
      <c r="R996" s="174" t="n"/>
      <c r="S996" s="174" t="n"/>
      <c r="T996" s="71" t="n"/>
      <c r="U996" s="174" t="n"/>
      <c r="V996" s="174" t="n"/>
      <c r="W996" s="174" t="n"/>
      <c r="X996" s="174" t="n"/>
      <c r="Y996" s="174" t="n"/>
      <c r="Z996" s="174" t="n"/>
      <c r="AA996" s="174" t="n"/>
      <c r="AB996" s="174" t="n"/>
      <c r="AC996" s="174" t="n"/>
      <c r="AD996" s="174" t="n"/>
      <c r="AE996" s="174" t="n"/>
      <c r="AT996" s="19" t="inlineStr">
        <is>
          <t>Online PSC</t>
        </is>
      </c>
      <c r="AU996" s="19" t="inlineStr">
        <is>
          <t>2</t>
        </is>
      </c>
    </row>
    <row r="997" customFormat="1" s="181">
      <c r="A997" s="181" t="n"/>
      <c r="B997" s="177" t="n"/>
      <c r="C997" s="181" t="n"/>
      <c r="D997" s="171" t="inlineStr">
        <is>
          <t>VV</t>
        </is>
      </c>
      <c r="E997" s="178" t="inlineStr"/>
      <c r="F997" s="179" t="inlineStr">
        <is>
          <t>parapety oken v 1. np</t>
        </is>
      </c>
      <c r="G997" s="181" t="n"/>
      <c r="H997" s="178" t="inlineStr"/>
      <c r="I997" s="181" t="n"/>
      <c r="J997" s="181" t="n"/>
      <c r="K997" s="181" t="n"/>
      <c r="L997" s="177" t="n"/>
      <c r="M997" s="180" t="n"/>
      <c r="N997" s="181" t="n"/>
      <c r="O997" s="181" t="n"/>
      <c r="P997" s="181" t="n"/>
      <c r="Q997" s="181" t="n"/>
      <c r="R997" s="181" t="n"/>
      <c r="S997" s="181" t="n"/>
      <c r="T997" s="182" t="n"/>
      <c r="U997" s="181" t="n"/>
      <c r="V997" s="181" t="n"/>
      <c r="W997" s="181" t="n"/>
      <c r="X997" s="181" t="n"/>
      <c r="Y997" s="181" t="n"/>
      <c r="Z997" s="181" t="n"/>
      <c r="AA997" s="181" t="n"/>
      <c r="AB997" s="181" t="n"/>
      <c r="AC997" s="181" t="n"/>
      <c r="AD997" s="181" t="n"/>
      <c r="AE997" s="181" t="n"/>
      <c r="AT997" s="178" t="inlineStr">
        <is>
          <t>VV</t>
        </is>
      </c>
      <c r="AU997" s="178" t="inlineStr">
        <is>
          <t>2</t>
        </is>
      </c>
      <c r="AV997" s="181" t="inlineStr">
        <is>
          <t>1</t>
        </is>
      </c>
      <c r="AW997" s="181" t="inlineStr">
        <is>
          <t>True</t>
        </is>
      </c>
      <c r="AX997" s="181" t="inlineStr">
        <is>
          <t>0</t>
        </is>
      </c>
      <c r="AY997" s="178" t="inlineStr">
        <is>
          <t>ROZPOCET</t>
        </is>
      </c>
    </row>
    <row r="998" customFormat="1" s="188">
      <c r="A998" s="188" t="n"/>
      <c r="B998" s="183" t="n"/>
      <c r="C998" s="188" t="n"/>
      <c r="D998" s="171" t="inlineStr">
        <is>
          <t>VV</t>
        </is>
      </c>
      <c r="E998" s="184" t="inlineStr"/>
      <c r="F998" s="185" t="inlineStr">
        <is>
          <t>0,85*5*0,50</t>
        </is>
      </c>
      <c r="G998" s="188" t="n"/>
      <c r="H998" s="186" t="n">
        <v>2.125</v>
      </c>
      <c r="I998" s="188" t="n"/>
      <c r="J998" s="188" t="n"/>
      <c r="K998" s="188" t="n"/>
      <c r="L998" s="183" t="n"/>
      <c r="M998" s="187" t="n"/>
      <c r="N998" s="188" t="n"/>
      <c r="O998" s="188" t="n"/>
      <c r="P998" s="188" t="n"/>
      <c r="Q998" s="188" t="n"/>
      <c r="R998" s="188" t="n"/>
      <c r="S998" s="188" t="n"/>
      <c r="T998" s="189" t="n"/>
      <c r="U998" s="188" t="n"/>
      <c r="V998" s="188" t="n"/>
      <c r="W998" s="188" t="n"/>
      <c r="X998" s="188" t="n"/>
      <c r="Y998" s="188" t="n"/>
      <c r="Z998" s="188" t="n"/>
      <c r="AA998" s="188" t="n"/>
      <c r="AB998" s="188" t="n"/>
      <c r="AC998" s="188" t="n"/>
      <c r="AD998" s="188" t="n"/>
      <c r="AE998" s="188" t="n"/>
      <c r="AT998" s="184" t="inlineStr">
        <is>
          <t>VV</t>
        </is>
      </c>
      <c r="AU998" s="184" t="inlineStr">
        <is>
          <t>2</t>
        </is>
      </c>
      <c r="AV998" s="188" t="inlineStr">
        <is>
          <t>2</t>
        </is>
      </c>
      <c r="AW998" s="188" t="inlineStr">
        <is>
          <t>True</t>
        </is>
      </c>
      <c r="AX998" s="188" t="inlineStr">
        <is>
          <t>0</t>
        </is>
      </c>
      <c r="AY998" s="184" t="inlineStr">
        <is>
          <t>ROZPOCET</t>
        </is>
      </c>
    </row>
    <row r="999" customFormat="1" s="181">
      <c r="A999" s="181" t="n"/>
      <c r="B999" s="177" t="n"/>
      <c r="C999" s="181" t="n"/>
      <c r="D999" s="171" t="inlineStr">
        <is>
          <t>VV</t>
        </is>
      </c>
      <c r="E999" s="178" t="inlineStr"/>
      <c r="F999" s="179" t="inlineStr">
        <is>
          <t>m 1,11</t>
        </is>
      </c>
      <c r="G999" s="181" t="n"/>
      <c r="H999" s="178" t="inlineStr"/>
      <c r="I999" s="181" t="n"/>
      <c r="J999" s="181" t="n"/>
      <c r="K999" s="181" t="n"/>
      <c r="L999" s="177" t="n"/>
      <c r="M999" s="180" t="n"/>
      <c r="N999" s="181" t="n"/>
      <c r="O999" s="181" t="n"/>
      <c r="P999" s="181" t="n"/>
      <c r="Q999" s="181" t="n"/>
      <c r="R999" s="181" t="n"/>
      <c r="S999" s="181" t="n"/>
      <c r="T999" s="182" t="n"/>
      <c r="U999" s="181" t="n"/>
      <c r="V999" s="181" t="n"/>
      <c r="W999" s="181" t="n"/>
      <c r="X999" s="181" t="n"/>
      <c r="Y999" s="181" t="n"/>
      <c r="Z999" s="181" t="n"/>
      <c r="AA999" s="181" t="n"/>
      <c r="AB999" s="181" t="n"/>
      <c r="AC999" s="181" t="n"/>
      <c r="AD999" s="181" t="n"/>
      <c r="AE999" s="181" t="n"/>
      <c r="AT999" s="178" t="inlineStr">
        <is>
          <t>VV</t>
        </is>
      </c>
      <c r="AU999" s="178" t="inlineStr">
        <is>
          <t>2</t>
        </is>
      </c>
      <c r="AV999" s="181" t="inlineStr">
        <is>
          <t>1</t>
        </is>
      </c>
      <c r="AW999" s="181" t="inlineStr">
        <is>
          <t>True</t>
        </is>
      </c>
      <c r="AX999" s="181" t="inlineStr">
        <is>
          <t>0</t>
        </is>
      </c>
      <c r="AY999" s="178" t="inlineStr">
        <is>
          <t>ROZPOCET</t>
        </is>
      </c>
    </row>
    <row r="1000" customFormat="1" s="188">
      <c r="A1000" s="188" t="n"/>
      <c r="B1000" s="183" t="n"/>
      <c r="C1000" s="188" t="n"/>
      <c r="D1000" s="171" t="inlineStr">
        <is>
          <t>VV</t>
        </is>
      </c>
      <c r="E1000" s="184" t="inlineStr"/>
      <c r="F1000" s="185" t="inlineStr">
        <is>
          <t>1,30*0,55*2</t>
        </is>
      </c>
      <c r="G1000" s="188" t="n"/>
      <c r="H1000" s="186" t="n">
        <v>1.43</v>
      </c>
      <c r="I1000" s="188" t="n"/>
      <c r="J1000" s="188" t="n"/>
      <c r="K1000" s="188" t="n"/>
      <c r="L1000" s="183" t="n"/>
      <c r="M1000" s="187" t="n"/>
      <c r="N1000" s="188" t="n"/>
      <c r="O1000" s="188" t="n"/>
      <c r="P1000" s="188" t="n"/>
      <c r="Q1000" s="188" t="n"/>
      <c r="R1000" s="188" t="n"/>
      <c r="S1000" s="188" t="n"/>
      <c r="T1000" s="189" t="n"/>
      <c r="U1000" s="188" t="n"/>
      <c r="V1000" s="188" t="n"/>
      <c r="W1000" s="188" t="n"/>
      <c r="X1000" s="188" t="n"/>
      <c r="Y1000" s="188" t="n"/>
      <c r="Z1000" s="188" t="n"/>
      <c r="AA1000" s="188" t="n"/>
      <c r="AB1000" s="188" t="n"/>
      <c r="AC1000" s="188" t="n"/>
      <c r="AD1000" s="188" t="n"/>
      <c r="AE1000" s="188" t="n"/>
      <c r="AT1000" s="184" t="inlineStr">
        <is>
          <t>VV</t>
        </is>
      </c>
      <c r="AU1000" s="184" t="inlineStr">
        <is>
          <t>2</t>
        </is>
      </c>
      <c r="AV1000" s="188" t="inlineStr">
        <is>
          <t>2</t>
        </is>
      </c>
      <c r="AW1000" s="188" t="inlineStr">
        <is>
          <t>True</t>
        </is>
      </c>
      <c r="AX1000" s="188" t="inlineStr">
        <is>
          <t>0</t>
        </is>
      </c>
      <c r="AY1000" s="184" t="inlineStr">
        <is>
          <t>ROZPOCET</t>
        </is>
      </c>
    </row>
    <row r="1001" customFormat="1" s="195">
      <c r="A1001" s="195" t="n"/>
      <c r="B1001" s="190" t="n"/>
      <c r="C1001" s="195" t="n"/>
      <c r="D1001" s="171" t="inlineStr">
        <is>
          <t>VV</t>
        </is>
      </c>
      <c r="E1001" s="191" t="inlineStr"/>
      <c r="F1001" s="192" t="inlineStr">
        <is>
          <t>Součet</t>
        </is>
      </c>
      <c r="G1001" s="195" t="n"/>
      <c r="H1001" s="193" t="n">
        <v>3.555</v>
      </c>
      <c r="I1001" s="195" t="n"/>
      <c r="J1001" s="195" t="n"/>
      <c r="K1001" s="195" t="n"/>
      <c r="L1001" s="190" t="n"/>
      <c r="M1001" s="194" t="n"/>
      <c r="N1001" s="195" t="n"/>
      <c r="O1001" s="195" t="n"/>
      <c r="P1001" s="195" t="n"/>
      <c r="Q1001" s="195" t="n"/>
      <c r="R1001" s="195" t="n"/>
      <c r="S1001" s="195" t="n"/>
      <c r="T1001" s="196" t="n"/>
      <c r="U1001" s="195" t="n"/>
      <c r="V1001" s="195" t="n"/>
      <c r="W1001" s="195" t="n"/>
      <c r="X1001" s="195" t="n"/>
      <c r="Y1001" s="195" t="n"/>
      <c r="Z1001" s="195" t="n"/>
      <c r="AA1001" s="195" t="n"/>
      <c r="AB1001" s="195" t="n"/>
      <c r="AC1001" s="195" t="n"/>
      <c r="AD1001" s="195" t="n"/>
      <c r="AE1001" s="195" t="n"/>
      <c r="AT1001" s="191" t="inlineStr">
        <is>
          <t>VV</t>
        </is>
      </c>
      <c r="AU1001" s="191" t="inlineStr">
        <is>
          <t>2</t>
        </is>
      </c>
      <c r="AV1001" s="195" t="inlineStr">
        <is>
          <t>4</t>
        </is>
      </c>
      <c r="AW1001" s="195" t="inlineStr">
        <is>
          <t>True</t>
        </is>
      </c>
      <c r="AX1001" s="195" t="inlineStr">
        <is>
          <t>1</t>
        </is>
      </c>
      <c r="AY1001" s="191" t="inlineStr">
        <is>
          <t>ROZPOCET</t>
        </is>
      </c>
    </row>
    <row r="1002" ht="24.15" customFormat="1" customHeight="1" s="174">
      <c r="A1002" s="174" t="n"/>
      <c r="B1002" s="158" t="n"/>
      <c r="C1002" s="159" t="inlineStr">
        <is>
          <t>105</t>
        </is>
      </c>
      <c r="D1002" s="159" t="inlineStr">
        <is>
          <t>K</t>
        </is>
      </c>
      <c r="E1002" s="160" t="inlineStr">
        <is>
          <t>968062374</t>
        </is>
      </c>
      <c r="F1002" s="161" t="inlineStr">
        <is>
          <t>Vybourání dřevěných rámů oken zdvojených včetně křídel pl do 1 m2</t>
        </is>
      </c>
      <c r="G1002" s="162" t="inlineStr">
        <is>
          <t>m2</t>
        </is>
      </c>
      <c r="H1002" s="163" t="n">
        <v>2.17</v>
      </c>
      <c r="I1002" s="164" t="n"/>
      <c r="J1002" s="164">
        <f>ROUND(I1002*H1002,2)</f>
        <v/>
      </c>
      <c r="K1002" s="161" t="inlineStr">
        <is>
          <t>CS ÚRS 2026 02</t>
        </is>
      </c>
      <c r="L1002" s="48" t="n"/>
      <c r="M1002" s="165" t="inlineStr"/>
      <c r="N1002" s="166" t="inlineStr">
        <is>
          <t>snížená</t>
        </is>
      </c>
      <c r="O1002" s="167" t="n">
        <v>0.7</v>
      </c>
      <c r="P1002" s="167">
        <f>O1002*H1002</f>
        <v/>
      </c>
      <c r="Q1002" s="167" t="n">
        <v>0</v>
      </c>
      <c r="R1002" s="167">
        <f>Q1002*H1002</f>
        <v/>
      </c>
      <c r="S1002" s="167" t="n">
        <v>0.048</v>
      </c>
      <c r="T1002" s="168">
        <f>S1002*H1002</f>
        <v/>
      </c>
      <c r="U1002" s="174" t="n"/>
      <c r="V1002" s="174" t="n"/>
      <c r="W1002" s="174" t="n"/>
      <c r="X1002" s="174" t="n"/>
      <c r="Y1002" s="174" t="n"/>
      <c r="Z1002" s="174" t="n"/>
      <c r="AA1002" s="174" t="n"/>
      <c r="AB1002" s="174" t="n"/>
      <c r="AC1002" s="174" t="n"/>
      <c r="AD1002" s="174" t="n"/>
      <c r="AE1002" s="174" t="n"/>
      <c r="AR1002" s="169" t="inlineStr">
        <is>
          <t>4</t>
        </is>
      </c>
      <c r="AT1002" s="169" t="inlineStr">
        <is>
          <t>K</t>
        </is>
      </c>
      <c r="AU1002" s="169" t="inlineStr">
        <is>
          <t>2</t>
        </is>
      </c>
      <c r="AY1002" s="19" t="inlineStr">
        <is>
          <t>ROZPOCET</t>
        </is>
      </c>
      <c r="BE1002" s="170">
        <f>IF(N1002="základní",J1002,0)</f>
        <v/>
      </c>
      <c r="BF1002" s="170">
        <f>IF(N1002="snížená",J1002,0)</f>
        <v/>
      </c>
      <c r="BG1002" s="170">
        <f>IF(N1002="zákl. přenesená",J1002,0)</f>
        <v/>
      </c>
      <c r="BH1002" s="170">
        <f>IF(N1002="sníž. přenesená",J1002,0)</f>
        <v/>
      </c>
      <c r="BI1002" s="170">
        <f>IF(N1002="nulová",J1002,0)</f>
        <v/>
      </c>
      <c r="BJ1002" s="19" t="inlineStr">
        <is>
          <t>2</t>
        </is>
      </c>
      <c r="BK1002" s="170">
        <f>ROUND(I1002*H1002,2)</f>
        <v/>
      </c>
      <c r="BL1002" s="19" t="inlineStr">
        <is>
          <t>4</t>
        </is>
      </c>
      <c r="BM1002" s="169" t="inlineStr">
        <is>
          <t>768534956</t>
        </is>
      </c>
    </row>
    <row r="1003" customFormat="1" s="174">
      <c r="A1003" s="174" t="n"/>
      <c r="B1003" s="48" t="n"/>
      <c r="C1003" s="174" t="n"/>
      <c r="D1003" s="171" t="inlineStr">
        <is>
          <t>PP</t>
        </is>
      </c>
      <c r="E1003" s="174" t="n"/>
      <c r="F1003" s="172" t="inlineStr">
        <is>
          <t>Vybourání dřevěných rámů oken s křídly, dveřních zárubní, vrat, stěn, ostění nebo obkladů rámů oken s křídly zdvojených, plochy do 1 m2</t>
        </is>
      </c>
      <c r="G1003" s="174" t="n"/>
      <c r="H1003" s="174" t="n"/>
      <c r="I1003" s="174" t="n"/>
      <c r="J1003" s="174" t="n"/>
      <c r="K1003" s="174" t="n"/>
      <c r="L1003" s="48" t="n"/>
      <c r="M1003" s="173" t="n"/>
      <c r="N1003" s="174" t="n"/>
      <c r="O1003" s="174" t="n"/>
      <c r="P1003" s="174" t="n"/>
      <c r="Q1003" s="174" t="n"/>
      <c r="R1003" s="174" t="n"/>
      <c r="S1003" s="174" t="n"/>
      <c r="T1003" s="71" t="n"/>
      <c r="U1003" s="174" t="n"/>
      <c r="V1003" s="174" t="n"/>
      <c r="W1003" s="174" t="n"/>
      <c r="X1003" s="174" t="n"/>
      <c r="Y1003" s="174" t="n"/>
      <c r="Z1003" s="174" t="n"/>
      <c r="AA1003" s="174" t="n"/>
      <c r="AB1003" s="174" t="n"/>
      <c r="AC1003" s="174" t="n"/>
      <c r="AD1003" s="174" t="n"/>
      <c r="AE1003" s="174" t="n"/>
      <c r="AT1003" s="19" t="inlineStr">
        <is>
          <t>PP</t>
        </is>
      </c>
      <c r="AU1003" s="19" t="inlineStr">
        <is>
          <t>2</t>
        </is>
      </c>
    </row>
    <row r="1004" customFormat="1" s="174">
      <c r="A1004" s="174" t="n"/>
      <c r="B1004" s="48" t="n"/>
      <c r="C1004" s="174" t="n"/>
      <c r="D1004" s="175" t="inlineStr">
        <is>
          <t>Online PSC</t>
        </is>
      </c>
      <c r="E1004" s="174" t="n"/>
      <c r="F1004" s="176" t="inlineStr">
        <is>
          <t>https://podminky.urs.cz/item/CS_URS_2026_02/968062374</t>
        </is>
      </c>
      <c r="G1004" s="174" t="n"/>
      <c r="H1004" s="174" t="n"/>
      <c r="I1004" s="174" t="n"/>
      <c r="J1004" s="174" t="n"/>
      <c r="K1004" s="174" t="n"/>
      <c r="L1004" s="48" t="n"/>
      <c r="M1004" s="173" t="n"/>
      <c r="N1004" s="174" t="n"/>
      <c r="O1004" s="174" t="n"/>
      <c r="P1004" s="174" t="n"/>
      <c r="Q1004" s="174" t="n"/>
      <c r="R1004" s="174" t="n"/>
      <c r="S1004" s="174" t="n"/>
      <c r="T1004" s="71" t="n"/>
      <c r="U1004" s="174" t="n"/>
      <c r="V1004" s="174" t="n"/>
      <c r="W1004" s="174" t="n"/>
      <c r="X1004" s="174" t="n"/>
      <c r="Y1004" s="174" t="n"/>
      <c r="Z1004" s="174" t="n"/>
      <c r="AA1004" s="174" t="n"/>
      <c r="AB1004" s="174" t="n"/>
      <c r="AC1004" s="174" t="n"/>
      <c r="AD1004" s="174" t="n"/>
      <c r="AE1004" s="174" t="n"/>
      <c r="AT1004" s="19" t="inlineStr">
        <is>
          <t>Online PSC</t>
        </is>
      </c>
      <c r="AU1004" s="19" t="inlineStr">
        <is>
          <t>2</t>
        </is>
      </c>
    </row>
    <row r="1005" customFormat="1" s="181">
      <c r="A1005" s="181" t="n"/>
      <c r="B1005" s="177" t="n"/>
      <c r="C1005" s="181" t="n"/>
      <c r="D1005" s="171" t="inlineStr">
        <is>
          <t>VV</t>
        </is>
      </c>
      <c r="E1005" s="178" t="inlineStr"/>
      <c r="F1005" s="179" t="inlineStr">
        <is>
          <t>vybourání okna v 1. np</t>
        </is>
      </c>
      <c r="G1005" s="181" t="n"/>
      <c r="H1005" s="178" t="inlineStr"/>
      <c r="I1005" s="181" t="n"/>
      <c r="J1005" s="181" t="n"/>
      <c r="K1005" s="181" t="n"/>
      <c r="L1005" s="177" t="n"/>
      <c r="M1005" s="180" t="n"/>
      <c r="N1005" s="181" t="n"/>
      <c r="O1005" s="181" t="n"/>
      <c r="P1005" s="181" t="n"/>
      <c r="Q1005" s="181" t="n"/>
      <c r="R1005" s="181" t="n"/>
      <c r="S1005" s="181" t="n"/>
      <c r="T1005" s="182" t="n"/>
      <c r="U1005" s="181" t="n"/>
      <c r="V1005" s="181" t="n"/>
      <c r="W1005" s="181" t="n"/>
      <c r="X1005" s="181" t="n"/>
      <c r="Y1005" s="181" t="n"/>
      <c r="Z1005" s="181" t="n"/>
      <c r="AA1005" s="181" t="n"/>
      <c r="AB1005" s="181" t="n"/>
      <c r="AC1005" s="181" t="n"/>
      <c r="AD1005" s="181" t="n"/>
      <c r="AE1005" s="181" t="n"/>
      <c r="AT1005" s="178" t="inlineStr">
        <is>
          <t>VV</t>
        </is>
      </c>
      <c r="AU1005" s="178" t="inlineStr">
        <is>
          <t>2</t>
        </is>
      </c>
      <c r="AV1005" s="181" t="inlineStr">
        <is>
          <t>1</t>
        </is>
      </c>
      <c r="AW1005" s="181" t="inlineStr">
        <is>
          <t>True</t>
        </is>
      </c>
      <c r="AX1005" s="181" t="inlineStr">
        <is>
          <t>0</t>
        </is>
      </c>
      <c r="AY1005" s="178" t="inlineStr">
        <is>
          <t>ROZPOCET</t>
        </is>
      </c>
    </row>
    <row r="1006" customFormat="1" s="188">
      <c r="A1006" s="188" t="n"/>
      <c r="B1006" s="183" t="n"/>
      <c r="C1006" s="188" t="n"/>
      <c r="D1006" s="171" t="inlineStr">
        <is>
          <t>VV</t>
        </is>
      </c>
      <c r="E1006" s="184" t="inlineStr"/>
      <c r="F1006" s="185" t="inlineStr">
        <is>
          <t>0,50*1,10</t>
        </is>
      </c>
      <c r="G1006" s="188" t="n"/>
      <c r="H1006" s="186" t="n">
        <v>0.55</v>
      </c>
      <c r="I1006" s="188" t="n"/>
      <c r="J1006" s="188" t="n"/>
      <c r="K1006" s="188" t="n"/>
      <c r="L1006" s="183" t="n"/>
      <c r="M1006" s="187" t="n"/>
      <c r="N1006" s="188" t="n"/>
      <c r="O1006" s="188" t="n"/>
      <c r="P1006" s="188" t="n"/>
      <c r="Q1006" s="188" t="n"/>
      <c r="R1006" s="188" t="n"/>
      <c r="S1006" s="188" t="n"/>
      <c r="T1006" s="189" t="n"/>
      <c r="U1006" s="188" t="n"/>
      <c r="V1006" s="188" t="n"/>
      <c r="W1006" s="188" t="n"/>
      <c r="X1006" s="188" t="n"/>
      <c r="Y1006" s="188" t="n"/>
      <c r="Z1006" s="188" t="n"/>
      <c r="AA1006" s="188" t="n"/>
      <c r="AB1006" s="188" t="n"/>
      <c r="AC1006" s="188" t="n"/>
      <c r="AD1006" s="188" t="n"/>
      <c r="AE1006" s="188" t="n"/>
      <c r="AT1006" s="184" t="inlineStr">
        <is>
          <t>VV</t>
        </is>
      </c>
      <c r="AU1006" s="184" t="inlineStr">
        <is>
          <t>2</t>
        </is>
      </c>
      <c r="AV1006" s="188" t="inlineStr">
        <is>
          <t>2</t>
        </is>
      </c>
      <c r="AW1006" s="188" t="inlineStr">
        <is>
          <t>True</t>
        </is>
      </c>
      <c r="AX1006" s="188" t="inlineStr">
        <is>
          <t>0</t>
        </is>
      </c>
      <c r="AY1006" s="184" t="inlineStr">
        <is>
          <t>ROZPOCET</t>
        </is>
      </c>
    </row>
    <row r="1007" customFormat="1" s="181">
      <c r="A1007" s="181" t="n"/>
      <c r="B1007" s="177" t="n"/>
      <c r="C1007" s="181" t="n"/>
      <c r="D1007" s="171" t="inlineStr">
        <is>
          <t>VV</t>
        </is>
      </c>
      <c r="E1007" s="178" t="inlineStr"/>
      <c r="F1007" s="179" t="inlineStr">
        <is>
          <t>2. np</t>
        </is>
      </c>
      <c r="G1007" s="181" t="n"/>
      <c r="H1007" s="178" t="inlineStr"/>
      <c r="I1007" s="181" t="n"/>
      <c r="J1007" s="181" t="n"/>
      <c r="K1007" s="181" t="n"/>
      <c r="L1007" s="177" t="n"/>
      <c r="M1007" s="180" t="n"/>
      <c r="N1007" s="181" t="n"/>
      <c r="O1007" s="181" t="n"/>
      <c r="P1007" s="181" t="n"/>
      <c r="Q1007" s="181" t="n"/>
      <c r="R1007" s="181" t="n"/>
      <c r="S1007" s="181" t="n"/>
      <c r="T1007" s="182" t="n"/>
      <c r="U1007" s="181" t="n"/>
      <c r="V1007" s="181" t="n"/>
      <c r="W1007" s="181" t="n"/>
      <c r="X1007" s="181" t="n"/>
      <c r="Y1007" s="181" t="n"/>
      <c r="Z1007" s="181" t="n"/>
      <c r="AA1007" s="181" t="n"/>
      <c r="AB1007" s="181" t="n"/>
      <c r="AC1007" s="181" t="n"/>
      <c r="AD1007" s="181" t="n"/>
      <c r="AE1007" s="181" t="n"/>
      <c r="AT1007" s="178" t="inlineStr">
        <is>
          <t>VV</t>
        </is>
      </c>
      <c r="AU1007" s="178" t="inlineStr">
        <is>
          <t>2</t>
        </is>
      </c>
      <c r="AV1007" s="181" t="inlineStr">
        <is>
          <t>1</t>
        </is>
      </c>
      <c r="AW1007" s="181" t="inlineStr">
        <is>
          <t>True</t>
        </is>
      </c>
      <c r="AX1007" s="181" t="inlineStr">
        <is>
          <t>0</t>
        </is>
      </c>
      <c r="AY1007" s="178" t="inlineStr">
        <is>
          <t>ROZPOCET</t>
        </is>
      </c>
    </row>
    <row r="1008" customFormat="1" s="188">
      <c r="A1008" s="188" t="n"/>
      <c r="B1008" s="183" t="n"/>
      <c r="C1008" s="188" t="n"/>
      <c r="D1008" s="171" t="inlineStr">
        <is>
          <t>VV</t>
        </is>
      </c>
      <c r="E1008" s="184" t="inlineStr"/>
      <c r="F1008" s="185" t="inlineStr">
        <is>
          <t>0,45*1,80*2</t>
        </is>
      </c>
      <c r="G1008" s="188" t="n"/>
      <c r="H1008" s="186" t="n">
        <v>1.62</v>
      </c>
      <c r="I1008" s="188" t="n"/>
      <c r="J1008" s="188" t="n"/>
      <c r="K1008" s="188" t="n"/>
      <c r="L1008" s="183" t="n"/>
      <c r="M1008" s="187" t="n"/>
      <c r="N1008" s="188" t="n"/>
      <c r="O1008" s="188" t="n"/>
      <c r="P1008" s="188" t="n"/>
      <c r="Q1008" s="188" t="n"/>
      <c r="R1008" s="188" t="n"/>
      <c r="S1008" s="188" t="n"/>
      <c r="T1008" s="189" t="n"/>
      <c r="U1008" s="188" t="n"/>
      <c r="V1008" s="188" t="n"/>
      <c r="W1008" s="188" t="n"/>
      <c r="X1008" s="188" t="n"/>
      <c r="Y1008" s="188" t="n"/>
      <c r="Z1008" s="188" t="n"/>
      <c r="AA1008" s="188" t="n"/>
      <c r="AB1008" s="188" t="n"/>
      <c r="AC1008" s="188" t="n"/>
      <c r="AD1008" s="188" t="n"/>
      <c r="AE1008" s="188" t="n"/>
      <c r="AT1008" s="184" t="inlineStr">
        <is>
          <t>VV</t>
        </is>
      </c>
      <c r="AU1008" s="184" t="inlineStr">
        <is>
          <t>2</t>
        </is>
      </c>
      <c r="AV1008" s="188" t="inlineStr">
        <is>
          <t>2</t>
        </is>
      </c>
      <c r="AW1008" s="188" t="inlineStr">
        <is>
          <t>True</t>
        </is>
      </c>
      <c r="AX1008" s="188" t="inlineStr">
        <is>
          <t>0</t>
        </is>
      </c>
      <c r="AY1008" s="184" t="inlineStr">
        <is>
          <t>ROZPOCET</t>
        </is>
      </c>
    </row>
    <row r="1009" customFormat="1" s="195">
      <c r="A1009" s="195" t="n"/>
      <c r="B1009" s="190" t="n"/>
      <c r="C1009" s="195" t="n"/>
      <c r="D1009" s="171" t="inlineStr">
        <is>
          <t>VV</t>
        </is>
      </c>
      <c r="E1009" s="191" t="inlineStr"/>
      <c r="F1009" s="192" t="inlineStr">
        <is>
          <t>Součet</t>
        </is>
      </c>
      <c r="G1009" s="195" t="n"/>
      <c r="H1009" s="193" t="n">
        <v>2.17</v>
      </c>
      <c r="I1009" s="195" t="n"/>
      <c r="J1009" s="195" t="n"/>
      <c r="K1009" s="195" t="n"/>
      <c r="L1009" s="190" t="n"/>
      <c r="M1009" s="194" t="n"/>
      <c r="N1009" s="195" t="n"/>
      <c r="O1009" s="195" t="n"/>
      <c r="P1009" s="195" t="n"/>
      <c r="Q1009" s="195" t="n"/>
      <c r="R1009" s="195" t="n"/>
      <c r="S1009" s="195" t="n"/>
      <c r="T1009" s="196" t="n"/>
      <c r="U1009" s="195" t="n"/>
      <c r="V1009" s="195" t="n"/>
      <c r="W1009" s="195" t="n"/>
      <c r="X1009" s="195" t="n"/>
      <c r="Y1009" s="195" t="n"/>
      <c r="Z1009" s="195" t="n"/>
      <c r="AA1009" s="195" t="n"/>
      <c r="AB1009" s="195" t="n"/>
      <c r="AC1009" s="195" t="n"/>
      <c r="AD1009" s="195" t="n"/>
      <c r="AE1009" s="195" t="n"/>
      <c r="AT1009" s="191" t="inlineStr">
        <is>
          <t>VV</t>
        </is>
      </c>
      <c r="AU1009" s="191" t="inlineStr">
        <is>
          <t>2</t>
        </is>
      </c>
      <c r="AV1009" s="195" t="inlineStr">
        <is>
          <t>4</t>
        </is>
      </c>
      <c r="AW1009" s="195" t="inlineStr">
        <is>
          <t>True</t>
        </is>
      </c>
      <c r="AX1009" s="195" t="inlineStr">
        <is>
          <t>1</t>
        </is>
      </c>
      <c r="AY1009" s="191" t="inlineStr">
        <is>
          <t>ROZPOCET</t>
        </is>
      </c>
    </row>
    <row r="1010" ht="24.15" customFormat="1" customHeight="1" s="174">
      <c r="A1010" s="174" t="n"/>
      <c r="B1010" s="158" t="n"/>
      <c r="C1010" s="159" t="inlineStr">
        <is>
          <t>106</t>
        </is>
      </c>
      <c r="D1010" s="159" t="inlineStr">
        <is>
          <t>K</t>
        </is>
      </c>
      <c r="E1010" s="160" t="inlineStr">
        <is>
          <t>968062375</t>
        </is>
      </c>
      <c r="F1010" s="161" t="inlineStr">
        <is>
          <t>Vybourání dřevěných rámů oken zdvojených včetně křídel pl do 2 m2</t>
        </is>
      </c>
      <c r="G1010" s="162" t="inlineStr">
        <is>
          <t>m2</t>
        </is>
      </c>
      <c r="H1010" s="163" t="n">
        <v>59.236</v>
      </c>
      <c r="I1010" s="164" t="n"/>
      <c r="J1010" s="164">
        <f>ROUND(I1010*H1010,2)</f>
        <v/>
      </c>
      <c r="K1010" s="161" t="inlineStr">
        <is>
          <t>CS ÚRS 2026 02</t>
        </is>
      </c>
      <c r="L1010" s="48" t="n"/>
      <c r="M1010" s="165" t="inlineStr"/>
      <c r="N1010" s="166" t="inlineStr">
        <is>
          <t>snížená</t>
        </is>
      </c>
      <c r="O1010" s="167" t="n">
        <v>0.471</v>
      </c>
      <c r="P1010" s="167">
        <f>O1010*H1010</f>
        <v/>
      </c>
      <c r="Q1010" s="167" t="n">
        <v>0</v>
      </c>
      <c r="R1010" s="167">
        <f>Q1010*H1010</f>
        <v/>
      </c>
      <c r="S1010" s="167" t="n">
        <v>0.038</v>
      </c>
      <c r="T1010" s="168">
        <f>S1010*H1010</f>
        <v/>
      </c>
      <c r="U1010" s="174" t="n"/>
      <c r="V1010" s="174" t="n"/>
      <c r="W1010" s="174" t="n"/>
      <c r="X1010" s="174" t="n"/>
      <c r="Y1010" s="174" t="n"/>
      <c r="Z1010" s="174" t="n"/>
      <c r="AA1010" s="174" t="n"/>
      <c r="AB1010" s="174" t="n"/>
      <c r="AC1010" s="174" t="n"/>
      <c r="AD1010" s="174" t="n"/>
      <c r="AE1010" s="174" t="n"/>
      <c r="AR1010" s="169" t="inlineStr">
        <is>
          <t>4</t>
        </is>
      </c>
      <c r="AT1010" s="169" t="inlineStr">
        <is>
          <t>K</t>
        </is>
      </c>
      <c r="AU1010" s="169" t="inlineStr">
        <is>
          <t>2</t>
        </is>
      </c>
      <c r="AY1010" s="19" t="inlineStr">
        <is>
          <t>ROZPOCET</t>
        </is>
      </c>
      <c r="BE1010" s="170">
        <f>IF(N1010="základní",J1010,0)</f>
        <v/>
      </c>
      <c r="BF1010" s="170">
        <f>IF(N1010="snížená",J1010,0)</f>
        <v/>
      </c>
      <c r="BG1010" s="170">
        <f>IF(N1010="zákl. přenesená",J1010,0)</f>
        <v/>
      </c>
      <c r="BH1010" s="170">
        <f>IF(N1010="sníž. přenesená",J1010,0)</f>
        <v/>
      </c>
      <c r="BI1010" s="170">
        <f>IF(N1010="nulová",J1010,0)</f>
        <v/>
      </c>
      <c r="BJ1010" s="19" t="inlineStr">
        <is>
          <t>2</t>
        </is>
      </c>
      <c r="BK1010" s="170">
        <f>ROUND(I1010*H1010,2)</f>
        <v/>
      </c>
      <c r="BL1010" s="19" t="inlineStr">
        <is>
          <t>4</t>
        </is>
      </c>
      <c r="BM1010" s="169" t="inlineStr">
        <is>
          <t>-433132142</t>
        </is>
      </c>
    </row>
    <row r="1011" customFormat="1" s="174">
      <c r="A1011" s="174" t="n"/>
      <c r="B1011" s="48" t="n"/>
      <c r="C1011" s="174" t="n"/>
      <c r="D1011" s="171" t="inlineStr">
        <is>
          <t>PP</t>
        </is>
      </c>
      <c r="E1011" s="174" t="n"/>
      <c r="F1011" s="172" t="inlineStr">
        <is>
          <t>Vybourání dřevěných rámů oken s křídly, dveřních zárubní, vrat, stěn, ostění nebo obkladů rámů oken s křídly zdvojených, plochy do 2 m2</t>
        </is>
      </c>
      <c r="G1011" s="174" t="n"/>
      <c r="H1011" s="174" t="n"/>
      <c r="I1011" s="174" t="n"/>
      <c r="J1011" s="174" t="n"/>
      <c r="K1011" s="174" t="n"/>
      <c r="L1011" s="48" t="n"/>
      <c r="M1011" s="173" t="n"/>
      <c r="N1011" s="174" t="n"/>
      <c r="O1011" s="174" t="n"/>
      <c r="P1011" s="174" t="n"/>
      <c r="Q1011" s="174" t="n"/>
      <c r="R1011" s="174" t="n"/>
      <c r="S1011" s="174" t="n"/>
      <c r="T1011" s="71" t="n"/>
      <c r="U1011" s="174" t="n"/>
      <c r="V1011" s="174" t="n"/>
      <c r="W1011" s="174" t="n"/>
      <c r="X1011" s="174" t="n"/>
      <c r="Y1011" s="174" t="n"/>
      <c r="Z1011" s="174" t="n"/>
      <c r="AA1011" s="174" t="n"/>
      <c r="AB1011" s="174" t="n"/>
      <c r="AC1011" s="174" t="n"/>
      <c r="AD1011" s="174" t="n"/>
      <c r="AE1011" s="174" t="n"/>
      <c r="AT1011" s="19" t="inlineStr">
        <is>
          <t>PP</t>
        </is>
      </c>
      <c r="AU1011" s="19" t="inlineStr">
        <is>
          <t>2</t>
        </is>
      </c>
    </row>
    <row r="1012" customFormat="1" s="174">
      <c r="A1012" s="174" t="n"/>
      <c r="B1012" s="48" t="n"/>
      <c r="C1012" s="174" t="n"/>
      <c r="D1012" s="175" t="inlineStr">
        <is>
          <t>Online PSC</t>
        </is>
      </c>
      <c r="E1012" s="174" t="n"/>
      <c r="F1012" s="176" t="inlineStr">
        <is>
          <t>https://podminky.urs.cz/item/CS_URS_2026_02/968062375</t>
        </is>
      </c>
      <c r="G1012" s="174" t="n"/>
      <c r="H1012" s="174" t="n"/>
      <c r="I1012" s="174" t="n"/>
      <c r="J1012" s="174" t="n"/>
      <c r="K1012" s="174" t="n"/>
      <c r="L1012" s="48" t="n"/>
      <c r="M1012" s="173" t="n"/>
      <c r="N1012" s="174" t="n"/>
      <c r="O1012" s="174" t="n"/>
      <c r="P1012" s="174" t="n"/>
      <c r="Q1012" s="174" t="n"/>
      <c r="R1012" s="174" t="n"/>
      <c r="S1012" s="174" t="n"/>
      <c r="T1012" s="71" t="n"/>
      <c r="U1012" s="174" t="n"/>
      <c r="V1012" s="174" t="n"/>
      <c r="W1012" s="174" t="n"/>
      <c r="X1012" s="174" t="n"/>
      <c r="Y1012" s="174" t="n"/>
      <c r="Z1012" s="174" t="n"/>
      <c r="AA1012" s="174" t="n"/>
      <c r="AB1012" s="174" t="n"/>
      <c r="AC1012" s="174" t="n"/>
      <c r="AD1012" s="174" t="n"/>
      <c r="AE1012" s="174" t="n"/>
      <c r="AT1012" s="19" t="inlineStr">
        <is>
          <t>Online PSC</t>
        </is>
      </c>
      <c r="AU1012" s="19" t="inlineStr">
        <is>
          <t>2</t>
        </is>
      </c>
    </row>
    <row r="1013" customFormat="1" s="181">
      <c r="A1013" s="181" t="n"/>
      <c r="B1013" s="177" t="n"/>
      <c r="C1013" s="181" t="n"/>
      <c r="D1013" s="171" t="inlineStr">
        <is>
          <t>VV</t>
        </is>
      </c>
      <c r="E1013" s="178" t="inlineStr"/>
      <c r="F1013" s="179" t="inlineStr">
        <is>
          <t>1. np</t>
        </is>
      </c>
      <c r="G1013" s="181" t="n"/>
      <c r="H1013" s="178" t="inlineStr"/>
      <c r="I1013" s="181" t="n"/>
      <c r="J1013" s="181" t="n"/>
      <c r="K1013" s="181" t="n"/>
      <c r="L1013" s="177" t="n"/>
      <c r="M1013" s="180" t="n"/>
      <c r="N1013" s="181" t="n"/>
      <c r="O1013" s="181" t="n"/>
      <c r="P1013" s="181" t="n"/>
      <c r="Q1013" s="181" t="n"/>
      <c r="R1013" s="181" t="n"/>
      <c r="S1013" s="181" t="n"/>
      <c r="T1013" s="182" t="n"/>
      <c r="U1013" s="181" t="n"/>
      <c r="V1013" s="181" t="n"/>
      <c r="W1013" s="181" t="n"/>
      <c r="X1013" s="181" t="n"/>
      <c r="Y1013" s="181" t="n"/>
      <c r="Z1013" s="181" t="n"/>
      <c r="AA1013" s="181" t="n"/>
      <c r="AB1013" s="181" t="n"/>
      <c r="AC1013" s="181" t="n"/>
      <c r="AD1013" s="181" t="n"/>
      <c r="AE1013" s="181" t="n"/>
      <c r="AT1013" s="178" t="inlineStr">
        <is>
          <t>VV</t>
        </is>
      </c>
      <c r="AU1013" s="178" t="inlineStr">
        <is>
          <t>2</t>
        </is>
      </c>
      <c r="AV1013" s="181" t="inlineStr">
        <is>
          <t>1</t>
        </is>
      </c>
      <c r="AW1013" s="181" t="inlineStr">
        <is>
          <t>True</t>
        </is>
      </c>
      <c r="AX1013" s="181" t="inlineStr">
        <is>
          <t>0</t>
        </is>
      </c>
      <c r="AY1013" s="178" t="inlineStr">
        <is>
          <t>ROZPOCET</t>
        </is>
      </c>
    </row>
    <row r="1014" customFormat="1" s="188">
      <c r="A1014" s="188" t="n"/>
      <c r="B1014" s="183" t="n"/>
      <c r="C1014" s="188" t="n"/>
      <c r="D1014" s="171" t="inlineStr">
        <is>
          <t>VV</t>
        </is>
      </c>
      <c r="E1014" s="184" t="inlineStr"/>
      <c r="F1014" s="185" t="inlineStr">
        <is>
          <t>0,863*1,75*4</t>
        </is>
      </c>
      <c r="G1014" s="188" t="n"/>
      <c r="H1014" s="186" t="n">
        <v>6.041</v>
      </c>
      <c r="I1014" s="188" t="n"/>
      <c r="J1014" s="188" t="n"/>
      <c r="K1014" s="188" t="n"/>
      <c r="L1014" s="183" t="n"/>
      <c r="M1014" s="187" t="n"/>
      <c r="N1014" s="188" t="n"/>
      <c r="O1014" s="188" t="n"/>
      <c r="P1014" s="188" t="n"/>
      <c r="Q1014" s="188" t="n"/>
      <c r="R1014" s="188" t="n"/>
      <c r="S1014" s="188" t="n"/>
      <c r="T1014" s="189" t="n"/>
      <c r="U1014" s="188" t="n"/>
      <c r="V1014" s="188" t="n"/>
      <c r="W1014" s="188" t="n"/>
      <c r="X1014" s="188" t="n"/>
      <c r="Y1014" s="188" t="n"/>
      <c r="Z1014" s="188" t="n"/>
      <c r="AA1014" s="188" t="n"/>
      <c r="AB1014" s="188" t="n"/>
      <c r="AC1014" s="188" t="n"/>
      <c r="AD1014" s="188" t="n"/>
      <c r="AE1014" s="188" t="n"/>
      <c r="AT1014" s="184" t="inlineStr">
        <is>
          <t>VV</t>
        </is>
      </c>
      <c r="AU1014" s="184" t="inlineStr">
        <is>
          <t>2</t>
        </is>
      </c>
      <c r="AV1014" s="188" t="inlineStr">
        <is>
          <t>2</t>
        </is>
      </c>
      <c r="AW1014" s="188" t="inlineStr">
        <is>
          <t>True</t>
        </is>
      </c>
      <c r="AX1014" s="188" t="inlineStr">
        <is>
          <t>0</t>
        </is>
      </c>
      <c r="AY1014" s="184" t="inlineStr">
        <is>
          <t>ROZPOCET</t>
        </is>
      </c>
    </row>
    <row r="1015" customFormat="1" s="188">
      <c r="A1015" s="188" t="n"/>
      <c r="B1015" s="183" t="n"/>
      <c r="C1015" s="188" t="n"/>
      <c r="D1015" s="171" t="inlineStr">
        <is>
          <t>VV</t>
        </is>
      </c>
      <c r="E1015" s="184" t="inlineStr"/>
      <c r="F1015" s="185" t="inlineStr">
        <is>
          <t>1,15*1,30*5</t>
        </is>
      </c>
      <c r="G1015" s="188" t="n"/>
      <c r="H1015" s="186" t="n">
        <v>7.475</v>
      </c>
      <c r="I1015" s="188" t="n"/>
      <c r="J1015" s="188" t="n"/>
      <c r="K1015" s="188" t="n"/>
      <c r="L1015" s="183" t="n"/>
      <c r="M1015" s="187" t="n"/>
      <c r="N1015" s="188" t="n"/>
      <c r="O1015" s="188" t="n"/>
      <c r="P1015" s="188" t="n"/>
      <c r="Q1015" s="188" t="n"/>
      <c r="R1015" s="188" t="n"/>
      <c r="S1015" s="188" t="n"/>
      <c r="T1015" s="189" t="n"/>
      <c r="U1015" s="188" t="n"/>
      <c r="V1015" s="188" t="n"/>
      <c r="W1015" s="188" t="n"/>
      <c r="X1015" s="188" t="n"/>
      <c r="Y1015" s="188" t="n"/>
      <c r="Z1015" s="188" t="n"/>
      <c r="AA1015" s="188" t="n"/>
      <c r="AB1015" s="188" t="n"/>
      <c r="AC1015" s="188" t="n"/>
      <c r="AD1015" s="188" t="n"/>
      <c r="AE1015" s="188" t="n"/>
      <c r="AT1015" s="184" t="inlineStr">
        <is>
          <t>VV</t>
        </is>
      </c>
      <c r="AU1015" s="184" t="inlineStr">
        <is>
          <t>2</t>
        </is>
      </c>
      <c r="AV1015" s="188" t="inlineStr">
        <is>
          <t>2</t>
        </is>
      </c>
      <c r="AW1015" s="188" t="inlineStr">
        <is>
          <t>True</t>
        </is>
      </c>
      <c r="AX1015" s="188" t="inlineStr">
        <is>
          <t>0</t>
        </is>
      </c>
      <c r="AY1015" s="184" t="inlineStr">
        <is>
          <t>ROZPOCET</t>
        </is>
      </c>
    </row>
    <row r="1016" customFormat="1" s="188">
      <c r="A1016" s="188" t="n"/>
      <c r="B1016" s="183" t="n"/>
      <c r="C1016" s="188" t="n"/>
      <c r="D1016" s="171" t="inlineStr">
        <is>
          <t>VV</t>
        </is>
      </c>
      <c r="E1016" s="184" t="inlineStr"/>
      <c r="F1016" s="185" t="inlineStr">
        <is>
          <t>1,70*1,50*6</t>
        </is>
      </c>
      <c r="G1016" s="188" t="n"/>
      <c r="H1016" s="186" t="n">
        <v>15.3</v>
      </c>
      <c r="I1016" s="188" t="n"/>
      <c r="J1016" s="188" t="n"/>
      <c r="K1016" s="188" t="n"/>
      <c r="L1016" s="183" t="n"/>
      <c r="M1016" s="187" t="n"/>
      <c r="N1016" s="188" t="n"/>
      <c r="O1016" s="188" t="n"/>
      <c r="P1016" s="188" t="n"/>
      <c r="Q1016" s="188" t="n"/>
      <c r="R1016" s="188" t="n"/>
      <c r="S1016" s="188" t="n"/>
      <c r="T1016" s="189" t="n"/>
      <c r="U1016" s="188" t="n"/>
      <c r="V1016" s="188" t="n"/>
      <c r="W1016" s="188" t="n"/>
      <c r="X1016" s="188" t="n"/>
      <c r="Y1016" s="188" t="n"/>
      <c r="Z1016" s="188" t="n"/>
      <c r="AA1016" s="188" t="n"/>
      <c r="AB1016" s="188" t="n"/>
      <c r="AC1016" s="188" t="n"/>
      <c r="AD1016" s="188" t="n"/>
      <c r="AE1016" s="188" t="n"/>
      <c r="AT1016" s="184" t="inlineStr">
        <is>
          <t>VV</t>
        </is>
      </c>
      <c r="AU1016" s="184" t="inlineStr">
        <is>
          <t>2</t>
        </is>
      </c>
      <c r="AV1016" s="188" t="inlineStr">
        <is>
          <t>2</t>
        </is>
      </c>
      <c r="AW1016" s="188" t="inlineStr">
        <is>
          <t>True</t>
        </is>
      </c>
      <c r="AX1016" s="188" t="inlineStr">
        <is>
          <t>0</t>
        </is>
      </c>
      <c r="AY1016" s="184" t="inlineStr">
        <is>
          <t>ROZPOCET</t>
        </is>
      </c>
    </row>
    <row r="1017" customFormat="1" s="188">
      <c r="A1017" s="188" t="n"/>
      <c r="B1017" s="183" t="n"/>
      <c r="C1017" s="188" t="n"/>
      <c r="D1017" s="171" t="inlineStr">
        <is>
          <t>VV</t>
        </is>
      </c>
      <c r="E1017" s="184" t="inlineStr"/>
      <c r="F1017" s="185" t="inlineStr">
        <is>
          <t>1,80*1,60*1</t>
        </is>
      </c>
      <c r="G1017" s="188" t="n"/>
      <c r="H1017" s="186" t="n">
        <v>2.88</v>
      </c>
      <c r="I1017" s="188" t="n"/>
      <c r="J1017" s="188" t="n"/>
      <c r="K1017" s="188" t="n"/>
      <c r="L1017" s="183" t="n"/>
      <c r="M1017" s="187" t="n"/>
      <c r="N1017" s="188" t="n"/>
      <c r="O1017" s="188" t="n"/>
      <c r="P1017" s="188" t="n"/>
      <c r="Q1017" s="188" t="n"/>
      <c r="R1017" s="188" t="n"/>
      <c r="S1017" s="188" t="n"/>
      <c r="T1017" s="189" t="n"/>
      <c r="U1017" s="188" t="n"/>
      <c r="V1017" s="188" t="n"/>
      <c r="W1017" s="188" t="n"/>
      <c r="X1017" s="188" t="n"/>
      <c r="Y1017" s="188" t="n"/>
      <c r="Z1017" s="188" t="n"/>
      <c r="AA1017" s="188" t="n"/>
      <c r="AB1017" s="188" t="n"/>
      <c r="AC1017" s="188" t="n"/>
      <c r="AD1017" s="188" t="n"/>
      <c r="AE1017" s="188" t="n"/>
      <c r="AT1017" s="184" t="inlineStr">
        <is>
          <t>VV</t>
        </is>
      </c>
      <c r="AU1017" s="184" t="inlineStr">
        <is>
          <t>2</t>
        </is>
      </c>
      <c r="AV1017" s="188" t="inlineStr">
        <is>
          <t>2</t>
        </is>
      </c>
      <c r="AW1017" s="188" t="inlineStr">
        <is>
          <t>True</t>
        </is>
      </c>
      <c r="AX1017" s="188" t="inlineStr">
        <is>
          <t>0</t>
        </is>
      </c>
      <c r="AY1017" s="184" t="inlineStr">
        <is>
          <t>ROZPOCET</t>
        </is>
      </c>
    </row>
    <row r="1018" customFormat="1" s="181">
      <c r="A1018" s="181" t="n"/>
      <c r="B1018" s="177" t="n"/>
      <c r="C1018" s="181" t="n"/>
      <c r="D1018" s="171" t="inlineStr">
        <is>
          <t>VV</t>
        </is>
      </c>
      <c r="E1018" s="178" t="inlineStr"/>
      <c r="F1018" s="179" t="inlineStr">
        <is>
          <t>2. np</t>
        </is>
      </c>
      <c r="G1018" s="181" t="n"/>
      <c r="H1018" s="178" t="inlineStr"/>
      <c r="I1018" s="181" t="n"/>
      <c r="J1018" s="181" t="n"/>
      <c r="K1018" s="181" t="n"/>
      <c r="L1018" s="177" t="n"/>
      <c r="M1018" s="180" t="n"/>
      <c r="N1018" s="181" t="n"/>
      <c r="O1018" s="181" t="n"/>
      <c r="P1018" s="181" t="n"/>
      <c r="Q1018" s="181" t="n"/>
      <c r="R1018" s="181" t="n"/>
      <c r="S1018" s="181" t="n"/>
      <c r="T1018" s="182" t="n"/>
      <c r="U1018" s="181" t="n"/>
      <c r="V1018" s="181" t="n"/>
      <c r="W1018" s="181" t="n"/>
      <c r="X1018" s="181" t="n"/>
      <c r="Y1018" s="181" t="n"/>
      <c r="Z1018" s="181" t="n"/>
      <c r="AA1018" s="181" t="n"/>
      <c r="AB1018" s="181" t="n"/>
      <c r="AC1018" s="181" t="n"/>
      <c r="AD1018" s="181" t="n"/>
      <c r="AE1018" s="181" t="n"/>
      <c r="AT1018" s="178" t="inlineStr">
        <is>
          <t>VV</t>
        </is>
      </c>
      <c r="AU1018" s="178" t="inlineStr">
        <is>
          <t>2</t>
        </is>
      </c>
      <c r="AV1018" s="181" t="inlineStr">
        <is>
          <t>1</t>
        </is>
      </c>
      <c r="AW1018" s="181" t="inlineStr">
        <is>
          <t>True</t>
        </is>
      </c>
      <c r="AX1018" s="181" t="inlineStr">
        <is>
          <t>0</t>
        </is>
      </c>
      <c r="AY1018" s="178" t="inlineStr">
        <is>
          <t>ROZPOCET</t>
        </is>
      </c>
    </row>
    <row r="1019" customFormat="1" s="188">
      <c r="A1019" s="188" t="n"/>
      <c r="B1019" s="183" t="n"/>
      <c r="C1019" s="188" t="n"/>
      <c r="D1019" s="171" t="inlineStr">
        <is>
          <t>VV</t>
        </is>
      </c>
      <c r="E1019" s="184" t="inlineStr"/>
      <c r="F1019" s="185" t="inlineStr">
        <is>
          <t>0,85*1,80*18</t>
        </is>
      </c>
      <c r="G1019" s="188" t="n"/>
      <c r="H1019" s="186" t="n">
        <v>27.54</v>
      </c>
      <c r="I1019" s="188" t="n"/>
      <c r="J1019" s="188" t="n"/>
      <c r="K1019" s="188" t="n"/>
      <c r="L1019" s="183" t="n"/>
      <c r="M1019" s="187" t="n"/>
      <c r="N1019" s="188" t="n"/>
      <c r="O1019" s="188" t="n"/>
      <c r="P1019" s="188" t="n"/>
      <c r="Q1019" s="188" t="n"/>
      <c r="R1019" s="188" t="n"/>
      <c r="S1019" s="188" t="n"/>
      <c r="T1019" s="189" t="n"/>
      <c r="U1019" s="188" t="n"/>
      <c r="V1019" s="188" t="n"/>
      <c r="W1019" s="188" t="n"/>
      <c r="X1019" s="188" t="n"/>
      <c r="Y1019" s="188" t="n"/>
      <c r="Z1019" s="188" t="n"/>
      <c r="AA1019" s="188" t="n"/>
      <c r="AB1019" s="188" t="n"/>
      <c r="AC1019" s="188" t="n"/>
      <c r="AD1019" s="188" t="n"/>
      <c r="AE1019" s="188" t="n"/>
      <c r="AT1019" s="184" t="inlineStr">
        <is>
          <t>VV</t>
        </is>
      </c>
      <c r="AU1019" s="184" t="inlineStr">
        <is>
          <t>2</t>
        </is>
      </c>
      <c r="AV1019" s="188" t="inlineStr">
        <is>
          <t>2</t>
        </is>
      </c>
      <c r="AW1019" s="188" t="inlineStr">
        <is>
          <t>True</t>
        </is>
      </c>
      <c r="AX1019" s="188" t="inlineStr">
        <is>
          <t>0</t>
        </is>
      </c>
      <c r="AY1019" s="184" t="inlineStr">
        <is>
          <t>ROZPOCET</t>
        </is>
      </c>
    </row>
    <row r="1020" customFormat="1" s="195">
      <c r="A1020" s="195" t="n"/>
      <c r="B1020" s="190" t="n"/>
      <c r="C1020" s="195" t="n"/>
      <c r="D1020" s="171" t="inlineStr">
        <is>
          <t>VV</t>
        </is>
      </c>
      <c r="E1020" s="191" t="inlineStr"/>
      <c r="F1020" s="192" t="inlineStr">
        <is>
          <t>Součet</t>
        </is>
      </c>
      <c r="G1020" s="195" t="n"/>
      <c r="H1020" s="193" t="n">
        <v>59.236</v>
      </c>
      <c r="I1020" s="195" t="n"/>
      <c r="J1020" s="195" t="n"/>
      <c r="K1020" s="195" t="n"/>
      <c r="L1020" s="190" t="n"/>
      <c r="M1020" s="194" t="n"/>
      <c r="N1020" s="195" t="n"/>
      <c r="O1020" s="195" t="n"/>
      <c r="P1020" s="195" t="n"/>
      <c r="Q1020" s="195" t="n"/>
      <c r="R1020" s="195" t="n"/>
      <c r="S1020" s="195" t="n"/>
      <c r="T1020" s="196" t="n"/>
      <c r="U1020" s="195" t="n"/>
      <c r="V1020" s="195" t="n"/>
      <c r="W1020" s="195" t="n"/>
      <c r="X1020" s="195" t="n"/>
      <c r="Y1020" s="195" t="n"/>
      <c r="Z1020" s="195" t="n"/>
      <c r="AA1020" s="195" t="n"/>
      <c r="AB1020" s="195" t="n"/>
      <c r="AC1020" s="195" t="n"/>
      <c r="AD1020" s="195" t="n"/>
      <c r="AE1020" s="195" t="n"/>
      <c r="AT1020" s="191" t="inlineStr">
        <is>
          <t>VV</t>
        </is>
      </c>
      <c r="AU1020" s="191" t="inlineStr">
        <is>
          <t>2</t>
        </is>
      </c>
      <c r="AV1020" s="195" t="inlineStr">
        <is>
          <t>4</t>
        </is>
      </c>
      <c r="AW1020" s="195" t="inlineStr">
        <is>
          <t>True</t>
        </is>
      </c>
      <c r="AX1020" s="195" t="inlineStr">
        <is>
          <t>1</t>
        </is>
      </c>
      <c r="AY1020" s="191" t="inlineStr">
        <is>
          <t>ROZPOCET</t>
        </is>
      </c>
    </row>
    <row r="1021" ht="21.75" customFormat="1" customHeight="1" s="174">
      <c r="A1021" s="174" t="n"/>
      <c r="B1021" s="158" t="n"/>
      <c r="C1021" s="159" t="inlineStr">
        <is>
          <t>107</t>
        </is>
      </c>
      <c r="D1021" s="159" t="inlineStr">
        <is>
          <t>K</t>
        </is>
      </c>
      <c r="E1021" s="160" t="inlineStr">
        <is>
          <t>968062455</t>
        </is>
      </c>
      <c r="F1021" s="161" t="inlineStr">
        <is>
          <t>Vybourání dřevěných dveřních zárubní pl do 2 m2</t>
        </is>
      </c>
      <c r="G1021" s="162" t="inlineStr">
        <is>
          <t>m2</t>
        </is>
      </c>
      <c r="H1021" s="163" t="n">
        <v>1.769</v>
      </c>
      <c r="I1021" s="164" t="n"/>
      <c r="J1021" s="164">
        <f>ROUND(I1021*H1021,2)</f>
        <v/>
      </c>
      <c r="K1021" s="161" t="inlineStr">
        <is>
          <t>CS ÚRS 2026 02</t>
        </is>
      </c>
      <c r="L1021" s="48" t="n"/>
      <c r="M1021" s="165" t="inlineStr"/>
      <c r="N1021" s="166" t="inlineStr">
        <is>
          <t>snížená</t>
        </is>
      </c>
      <c r="O1021" s="167" t="n">
        <v>0.616</v>
      </c>
      <c r="P1021" s="167">
        <f>O1021*H1021</f>
        <v/>
      </c>
      <c r="Q1021" s="167" t="n">
        <v>0</v>
      </c>
      <c r="R1021" s="167">
        <f>Q1021*H1021</f>
        <v/>
      </c>
      <c r="S1021" s="167" t="n">
        <v>0.08799999999999999</v>
      </c>
      <c r="T1021" s="168">
        <f>S1021*H1021</f>
        <v/>
      </c>
      <c r="U1021" s="174" t="n"/>
      <c r="V1021" s="174" t="n"/>
      <c r="W1021" s="174" t="n"/>
      <c r="X1021" s="174" t="n"/>
      <c r="Y1021" s="174" t="n"/>
      <c r="Z1021" s="174" t="n"/>
      <c r="AA1021" s="174" t="n"/>
      <c r="AB1021" s="174" t="n"/>
      <c r="AC1021" s="174" t="n"/>
      <c r="AD1021" s="174" t="n"/>
      <c r="AE1021" s="174" t="n"/>
      <c r="AR1021" s="169" t="inlineStr">
        <is>
          <t>4</t>
        </is>
      </c>
      <c r="AT1021" s="169" t="inlineStr">
        <is>
          <t>K</t>
        </is>
      </c>
      <c r="AU1021" s="169" t="inlineStr">
        <is>
          <t>2</t>
        </is>
      </c>
      <c r="AY1021" s="19" t="inlineStr">
        <is>
          <t>ROZPOCET</t>
        </is>
      </c>
      <c r="BE1021" s="170">
        <f>IF(N1021="základní",J1021,0)</f>
        <v/>
      </c>
      <c r="BF1021" s="170">
        <f>IF(N1021="snížená",J1021,0)</f>
        <v/>
      </c>
      <c r="BG1021" s="170">
        <f>IF(N1021="zákl. přenesená",J1021,0)</f>
        <v/>
      </c>
      <c r="BH1021" s="170">
        <f>IF(N1021="sníž. přenesená",J1021,0)</f>
        <v/>
      </c>
      <c r="BI1021" s="170">
        <f>IF(N1021="nulová",J1021,0)</f>
        <v/>
      </c>
      <c r="BJ1021" s="19" t="inlineStr">
        <is>
          <t>2</t>
        </is>
      </c>
      <c r="BK1021" s="170">
        <f>ROUND(I1021*H1021,2)</f>
        <v/>
      </c>
      <c r="BL1021" s="19" t="inlineStr">
        <is>
          <t>4</t>
        </is>
      </c>
      <c r="BM1021" s="169" t="inlineStr">
        <is>
          <t>1416851146</t>
        </is>
      </c>
    </row>
    <row r="1022" customFormat="1" s="174">
      <c r="A1022" s="174" t="n"/>
      <c r="B1022" s="48" t="n"/>
      <c r="C1022" s="174" t="n"/>
      <c r="D1022" s="171" t="inlineStr">
        <is>
          <t>PP</t>
        </is>
      </c>
      <c r="E1022" s="174" t="n"/>
      <c r="F1022" s="172" t="inlineStr">
        <is>
          <t>Vybourání dřevěných rámů oken s křídly, dveřních zárubní, vrat, stěn, ostění nebo obkladů dveřních zárubní, plochy do 2 m2</t>
        </is>
      </c>
      <c r="G1022" s="174" t="n"/>
      <c r="H1022" s="174" t="n"/>
      <c r="I1022" s="174" t="n"/>
      <c r="J1022" s="174" t="n"/>
      <c r="K1022" s="174" t="n"/>
      <c r="L1022" s="48" t="n"/>
      <c r="M1022" s="173" t="n"/>
      <c r="N1022" s="174" t="n"/>
      <c r="O1022" s="174" t="n"/>
      <c r="P1022" s="174" t="n"/>
      <c r="Q1022" s="174" t="n"/>
      <c r="R1022" s="174" t="n"/>
      <c r="S1022" s="174" t="n"/>
      <c r="T1022" s="71" t="n"/>
      <c r="U1022" s="174" t="n"/>
      <c r="V1022" s="174" t="n"/>
      <c r="W1022" s="174" t="n"/>
      <c r="X1022" s="174" t="n"/>
      <c r="Y1022" s="174" t="n"/>
      <c r="Z1022" s="174" t="n"/>
      <c r="AA1022" s="174" t="n"/>
      <c r="AB1022" s="174" t="n"/>
      <c r="AC1022" s="174" t="n"/>
      <c r="AD1022" s="174" t="n"/>
      <c r="AE1022" s="174" t="n"/>
      <c r="AT1022" s="19" t="inlineStr">
        <is>
          <t>PP</t>
        </is>
      </c>
      <c r="AU1022" s="19" t="inlineStr">
        <is>
          <t>2</t>
        </is>
      </c>
    </row>
    <row r="1023" customFormat="1" s="174">
      <c r="A1023" s="174" t="n"/>
      <c r="B1023" s="48" t="n"/>
      <c r="C1023" s="174" t="n"/>
      <c r="D1023" s="175" t="inlineStr">
        <is>
          <t>Online PSC</t>
        </is>
      </c>
      <c r="E1023" s="174" t="n"/>
      <c r="F1023" s="176" t="inlineStr">
        <is>
          <t>https://podminky.urs.cz/item/CS_URS_2026_02/968062455</t>
        </is>
      </c>
      <c r="G1023" s="174" t="n"/>
      <c r="H1023" s="174" t="n"/>
      <c r="I1023" s="174" t="n"/>
      <c r="J1023" s="174" t="n"/>
      <c r="K1023" s="174" t="n"/>
      <c r="L1023" s="48" t="n"/>
      <c r="M1023" s="173" t="n"/>
      <c r="N1023" s="174" t="n"/>
      <c r="O1023" s="174" t="n"/>
      <c r="P1023" s="174" t="n"/>
      <c r="Q1023" s="174" t="n"/>
      <c r="R1023" s="174" t="n"/>
      <c r="S1023" s="174" t="n"/>
      <c r="T1023" s="71" t="n"/>
      <c r="U1023" s="174" t="n"/>
      <c r="V1023" s="174" t="n"/>
      <c r="W1023" s="174" t="n"/>
      <c r="X1023" s="174" t="n"/>
      <c r="Y1023" s="174" t="n"/>
      <c r="Z1023" s="174" t="n"/>
      <c r="AA1023" s="174" t="n"/>
      <c r="AB1023" s="174" t="n"/>
      <c r="AC1023" s="174" t="n"/>
      <c r="AD1023" s="174" t="n"/>
      <c r="AE1023" s="174" t="n"/>
      <c r="AT1023" s="19" t="inlineStr">
        <is>
          <t>Online PSC</t>
        </is>
      </c>
      <c r="AU1023" s="19" t="inlineStr">
        <is>
          <t>2</t>
        </is>
      </c>
    </row>
    <row r="1024" customFormat="1" s="181">
      <c r="A1024" s="181" t="n"/>
      <c r="B1024" s="177" t="n"/>
      <c r="C1024" s="181" t="n"/>
      <c r="D1024" s="171" t="inlineStr">
        <is>
          <t>VV</t>
        </is>
      </c>
      <c r="E1024" s="178" t="inlineStr"/>
      <c r="F1024" s="179" t="inlineStr">
        <is>
          <t>vybourání dveří v 1. np</t>
        </is>
      </c>
      <c r="G1024" s="181" t="n"/>
      <c r="H1024" s="178" t="inlineStr"/>
      <c r="I1024" s="181" t="n"/>
      <c r="J1024" s="181" t="n"/>
      <c r="K1024" s="181" t="n"/>
      <c r="L1024" s="177" t="n"/>
      <c r="M1024" s="180" t="n"/>
      <c r="N1024" s="181" t="n"/>
      <c r="O1024" s="181" t="n"/>
      <c r="P1024" s="181" t="n"/>
      <c r="Q1024" s="181" t="n"/>
      <c r="R1024" s="181" t="n"/>
      <c r="S1024" s="181" t="n"/>
      <c r="T1024" s="182" t="n"/>
      <c r="U1024" s="181" t="n"/>
      <c r="V1024" s="181" t="n"/>
      <c r="W1024" s="181" t="n"/>
      <c r="X1024" s="181" t="n"/>
      <c r="Y1024" s="181" t="n"/>
      <c r="Z1024" s="181" t="n"/>
      <c r="AA1024" s="181" t="n"/>
      <c r="AB1024" s="181" t="n"/>
      <c r="AC1024" s="181" t="n"/>
      <c r="AD1024" s="181" t="n"/>
      <c r="AE1024" s="181" t="n"/>
      <c r="AT1024" s="178" t="inlineStr">
        <is>
          <t>VV</t>
        </is>
      </c>
      <c r="AU1024" s="178" t="inlineStr">
        <is>
          <t>2</t>
        </is>
      </c>
      <c r="AV1024" s="181" t="inlineStr">
        <is>
          <t>1</t>
        </is>
      </c>
      <c r="AW1024" s="181" t="inlineStr">
        <is>
          <t>True</t>
        </is>
      </c>
      <c r="AX1024" s="181" t="inlineStr">
        <is>
          <t>0</t>
        </is>
      </c>
      <c r="AY1024" s="178" t="inlineStr">
        <is>
          <t>ROZPOCET</t>
        </is>
      </c>
    </row>
    <row r="1025" customFormat="1" s="188">
      <c r="A1025" s="188" t="n"/>
      <c r="B1025" s="183" t="n"/>
      <c r="C1025" s="188" t="n"/>
      <c r="D1025" s="171" t="inlineStr">
        <is>
          <t>VV</t>
        </is>
      </c>
      <c r="E1025" s="184" t="inlineStr"/>
      <c r="F1025" s="185" t="inlineStr">
        <is>
          <t>0,88*2,01</t>
        </is>
      </c>
      <c r="G1025" s="188" t="n"/>
      <c r="H1025" s="186" t="n">
        <v>1.769</v>
      </c>
      <c r="I1025" s="188" t="n"/>
      <c r="J1025" s="188" t="n"/>
      <c r="K1025" s="188" t="n"/>
      <c r="L1025" s="183" t="n"/>
      <c r="M1025" s="187" t="n"/>
      <c r="N1025" s="188" t="n"/>
      <c r="O1025" s="188" t="n"/>
      <c r="P1025" s="188" t="n"/>
      <c r="Q1025" s="188" t="n"/>
      <c r="R1025" s="188" t="n"/>
      <c r="S1025" s="188" t="n"/>
      <c r="T1025" s="189" t="n"/>
      <c r="U1025" s="188" t="n"/>
      <c r="V1025" s="188" t="n"/>
      <c r="W1025" s="188" t="n"/>
      <c r="X1025" s="188" t="n"/>
      <c r="Y1025" s="188" t="n"/>
      <c r="Z1025" s="188" t="n"/>
      <c r="AA1025" s="188" t="n"/>
      <c r="AB1025" s="188" t="n"/>
      <c r="AC1025" s="188" t="n"/>
      <c r="AD1025" s="188" t="n"/>
      <c r="AE1025" s="188" t="n"/>
      <c r="AT1025" s="184" t="inlineStr">
        <is>
          <t>VV</t>
        </is>
      </c>
      <c r="AU1025" s="184" t="inlineStr">
        <is>
          <t>2</t>
        </is>
      </c>
      <c r="AV1025" s="188" t="inlineStr">
        <is>
          <t>2</t>
        </is>
      </c>
      <c r="AW1025" s="188" t="inlineStr">
        <is>
          <t>True</t>
        </is>
      </c>
      <c r="AX1025" s="188" t="inlineStr">
        <is>
          <t>0</t>
        </is>
      </c>
      <c r="AY1025" s="184" t="inlineStr">
        <is>
          <t>ROZPOCET</t>
        </is>
      </c>
    </row>
    <row r="1026" customFormat="1" s="195">
      <c r="A1026" s="195" t="n"/>
      <c r="B1026" s="190" t="n"/>
      <c r="C1026" s="195" t="n"/>
      <c r="D1026" s="171" t="inlineStr">
        <is>
          <t>VV</t>
        </is>
      </c>
      <c r="E1026" s="191" t="inlineStr"/>
      <c r="F1026" s="192" t="inlineStr">
        <is>
          <t>Součet</t>
        </is>
      </c>
      <c r="G1026" s="195" t="n"/>
      <c r="H1026" s="193" t="n">
        <v>1.769</v>
      </c>
      <c r="I1026" s="195" t="n"/>
      <c r="J1026" s="195" t="n"/>
      <c r="K1026" s="195" t="n"/>
      <c r="L1026" s="190" t="n"/>
      <c r="M1026" s="194" t="n"/>
      <c r="N1026" s="195" t="n"/>
      <c r="O1026" s="195" t="n"/>
      <c r="P1026" s="195" t="n"/>
      <c r="Q1026" s="195" t="n"/>
      <c r="R1026" s="195" t="n"/>
      <c r="S1026" s="195" t="n"/>
      <c r="T1026" s="196" t="n"/>
      <c r="U1026" s="195" t="n"/>
      <c r="V1026" s="195" t="n"/>
      <c r="W1026" s="195" t="n"/>
      <c r="X1026" s="195" t="n"/>
      <c r="Y1026" s="195" t="n"/>
      <c r="Z1026" s="195" t="n"/>
      <c r="AA1026" s="195" t="n"/>
      <c r="AB1026" s="195" t="n"/>
      <c r="AC1026" s="195" t="n"/>
      <c r="AD1026" s="195" t="n"/>
      <c r="AE1026" s="195" t="n"/>
      <c r="AT1026" s="191" t="inlineStr">
        <is>
          <t>VV</t>
        </is>
      </c>
      <c r="AU1026" s="191" t="inlineStr">
        <is>
          <t>2</t>
        </is>
      </c>
      <c r="AV1026" s="195" t="inlineStr">
        <is>
          <t>4</t>
        </is>
      </c>
      <c r="AW1026" s="195" t="inlineStr">
        <is>
          <t>True</t>
        </is>
      </c>
      <c r="AX1026" s="195" t="inlineStr">
        <is>
          <t>1</t>
        </is>
      </c>
      <c r="AY1026" s="191" t="inlineStr">
        <is>
          <t>ROZPOCET</t>
        </is>
      </c>
    </row>
    <row r="1027" ht="21.75" customFormat="1" customHeight="1" s="174">
      <c r="A1027" s="174" t="n"/>
      <c r="B1027" s="158" t="n"/>
      <c r="C1027" s="159" t="inlineStr">
        <is>
          <t>108</t>
        </is>
      </c>
      <c r="D1027" s="159" t="inlineStr">
        <is>
          <t>K</t>
        </is>
      </c>
      <c r="E1027" s="160" t="inlineStr">
        <is>
          <t>968072455</t>
        </is>
      </c>
      <c r="F1027" s="161" t="inlineStr">
        <is>
          <t>Vybourání kovových dveřních zárubní pl do 2 m2</t>
        </is>
      </c>
      <c r="G1027" s="162" t="inlineStr">
        <is>
          <t>m2</t>
        </is>
      </c>
      <c r="H1027" s="163" t="n">
        <v>52.26</v>
      </c>
      <c r="I1027" s="164" t="n"/>
      <c r="J1027" s="164">
        <f>ROUND(I1027*H1027,2)</f>
        <v/>
      </c>
      <c r="K1027" s="161" t="inlineStr">
        <is>
          <t>CS ÚRS 2026 02</t>
        </is>
      </c>
      <c r="L1027" s="48" t="n"/>
      <c r="M1027" s="165" t="inlineStr"/>
      <c r="N1027" s="166" t="inlineStr">
        <is>
          <t>snížená</t>
        </is>
      </c>
      <c r="O1027" s="167" t="n">
        <v>0.9389999999999999</v>
      </c>
      <c r="P1027" s="167">
        <f>O1027*H1027</f>
        <v/>
      </c>
      <c r="Q1027" s="167" t="n">
        <v>0</v>
      </c>
      <c r="R1027" s="167">
        <f>Q1027*H1027</f>
        <v/>
      </c>
      <c r="S1027" s="167" t="n">
        <v>0.076</v>
      </c>
      <c r="T1027" s="168">
        <f>S1027*H1027</f>
        <v/>
      </c>
      <c r="U1027" s="174" t="n"/>
      <c r="V1027" s="174" t="n"/>
      <c r="W1027" s="174" t="n"/>
      <c r="X1027" s="174" t="n"/>
      <c r="Y1027" s="174" t="n"/>
      <c r="Z1027" s="174" t="n"/>
      <c r="AA1027" s="174" t="n"/>
      <c r="AB1027" s="174" t="n"/>
      <c r="AC1027" s="174" t="n"/>
      <c r="AD1027" s="174" t="n"/>
      <c r="AE1027" s="174" t="n"/>
      <c r="AR1027" s="169" t="inlineStr">
        <is>
          <t>4</t>
        </is>
      </c>
      <c r="AT1027" s="169" t="inlineStr">
        <is>
          <t>K</t>
        </is>
      </c>
      <c r="AU1027" s="169" t="inlineStr">
        <is>
          <t>2</t>
        </is>
      </c>
      <c r="AY1027" s="19" t="inlineStr">
        <is>
          <t>ROZPOCET</t>
        </is>
      </c>
      <c r="BE1027" s="170">
        <f>IF(N1027="základní",J1027,0)</f>
        <v/>
      </c>
      <c r="BF1027" s="170">
        <f>IF(N1027="snížená",J1027,0)</f>
        <v/>
      </c>
      <c r="BG1027" s="170">
        <f>IF(N1027="zákl. přenesená",J1027,0)</f>
        <v/>
      </c>
      <c r="BH1027" s="170">
        <f>IF(N1027="sníž. přenesená",J1027,0)</f>
        <v/>
      </c>
      <c r="BI1027" s="170">
        <f>IF(N1027="nulová",J1027,0)</f>
        <v/>
      </c>
      <c r="BJ1027" s="19" t="inlineStr">
        <is>
          <t>2</t>
        </is>
      </c>
      <c r="BK1027" s="170">
        <f>ROUND(I1027*H1027,2)</f>
        <v/>
      </c>
      <c r="BL1027" s="19" t="inlineStr">
        <is>
          <t>4</t>
        </is>
      </c>
      <c r="BM1027" s="169" t="inlineStr">
        <is>
          <t>-688130499</t>
        </is>
      </c>
    </row>
    <row r="1028" customFormat="1" s="174">
      <c r="A1028" s="174" t="n"/>
      <c r="B1028" s="48" t="n"/>
      <c r="C1028" s="174" t="n"/>
      <c r="D1028" s="171" t="inlineStr">
        <is>
          <t>PP</t>
        </is>
      </c>
      <c r="E1028" s="174" t="n"/>
      <c r="F1028" s="172" t="inlineStr">
        <is>
          <t>Vybourání kovových rámů oken s křídly, dveřních zárubní, vrat, stěn, ostění nebo obkladů dveřních zárubní, plochy do 2 m2</t>
        </is>
      </c>
      <c r="G1028" s="174" t="n"/>
      <c r="H1028" s="174" t="n"/>
      <c r="I1028" s="174" t="n"/>
      <c r="J1028" s="174" t="n"/>
      <c r="K1028" s="174" t="n"/>
      <c r="L1028" s="48" t="n"/>
      <c r="M1028" s="173" t="n"/>
      <c r="N1028" s="174" t="n"/>
      <c r="O1028" s="174" t="n"/>
      <c r="P1028" s="174" t="n"/>
      <c r="Q1028" s="174" t="n"/>
      <c r="R1028" s="174" t="n"/>
      <c r="S1028" s="174" t="n"/>
      <c r="T1028" s="71" t="n"/>
      <c r="U1028" s="174" t="n"/>
      <c r="V1028" s="174" t="n"/>
      <c r="W1028" s="174" t="n"/>
      <c r="X1028" s="174" t="n"/>
      <c r="Y1028" s="174" t="n"/>
      <c r="Z1028" s="174" t="n"/>
      <c r="AA1028" s="174" t="n"/>
      <c r="AB1028" s="174" t="n"/>
      <c r="AC1028" s="174" t="n"/>
      <c r="AD1028" s="174" t="n"/>
      <c r="AE1028" s="174" t="n"/>
      <c r="AT1028" s="19" t="inlineStr">
        <is>
          <t>PP</t>
        </is>
      </c>
      <c r="AU1028" s="19" t="inlineStr">
        <is>
          <t>2</t>
        </is>
      </c>
    </row>
    <row r="1029" customFormat="1" s="174">
      <c r="A1029" s="174" t="n"/>
      <c r="B1029" s="48" t="n"/>
      <c r="C1029" s="174" t="n"/>
      <c r="D1029" s="175" t="inlineStr">
        <is>
          <t>Online PSC</t>
        </is>
      </c>
      <c r="E1029" s="174" t="n"/>
      <c r="F1029" s="176" t="inlineStr">
        <is>
          <t>https://podminky.urs.cz/item/CS_URS_2026_02/968072455</t>
        </is>
      </c>
      <c r="G1029" s="174" t="n"/>
      <c r="H1029" s="174" t="n"/>
      <c r="I1029" s="174" t="n"/>
      <c r="J1029" s="174" t="n"/>
      <c r="K1029" s="174" t="n"/>
      <c r="L1029" s="48" t="n"/>
      <c r="M1029" s="173" t="n"/>
      <c r="N1029" s="174" t="n"/>
      <c r="O1029" s="174" t="n"/>
      <c r="P1029" s="174" t="n"/>
      <c r="Q1029" s="174" t="n"/>
      <c r="R1029" s="174" t="n"/>
      <c r="S1029" s="174" t="n"/>
      <c r="T1029" s="71" t="n"/>
      <c r="U1029" s="174" t="n"/>
      <c r="V1029" s="174" t="n"/>
      <c r="W1029" s="174" t="n"/>
      <c r="X1029" s="174" t="n"/>
      <c r="Y1029" s="174" t="n"/>
      <c r="Z1029" s="174" t="n"/>
      <c r="AA1029" s="174" t="n"/>
      <c r="AB1029" s="174" t="n"/>
      <c r="AC1029" s="174" t="n"/>
      <c r="AD1029" s="174" t="n"/>
      <c r="AE1029" s="174" t="n"/>
      <c r="AT1029" s="19" t="inlineStr">
        <is>
          <t>Online PSC</t>
        </is>
      </c>
      <c r="AU1029" s="19" t="inlineStr">
        <is>
          <t>2</t>
        </is>
      </c>
    </row>
    <row r="1030" customFormat="1" s="181">
      <c r="A1030" s="181" t="n"/>
      <c r="B1030" s="177" t="n"/>
      <c r="C1030" s="181" t="n"/>
      <c r="D1030" s="171" t="inlineStr">
        <is>
          <t>VV</t>
        </is>
      </c>
      <c r="E1030" s="178" t="inlineStr"/>
      <c r="F1030" s="179" t="inlineStr">
        <is>
          <t>zárubně v 1. np</t>
        </is>
      </c>
      <c r="G1030" s="181" t="n"/>
      <c r="H1030" s="178" t="inlineStr"/>
      <c r="I1030" s="181" t="n"/>
      <c r="J1030" s="181" t="n"/>
      <c r="K1030" s="181" t="n"/>
      <c r="L1030" s="177" t="n"/>
      <c r="M1030" s="180" t="n"/>
      <c r="N1030" s="181" t="n"/>
      <c r="O1030" s="181" t="n"/>
      <c r="P1030" s="181" t="n"/>
      <c r="Q1030" s="181" t="n"/>
      <c r="R1030" s="181" t="n"/>
      <c r="S1030" s="181" t="n"/>
      <c r="T1030" s="182" t="n"/>
      <c r="U1030" s="181" t="n"/>
      <c r="V1030" s="181" t="n"/>
      <c r="W1030" s="181" t="n"/>
      <c r="X1030" s="181" t="n"/>
      <c r="Y1030" s="181" t="n"/>
      <c r="Z1030" s="181" t="n"/>
      <c r="AA1030" s="181" t="n"/>
      <c r="AB1030" s="181" t="n"/>
      <c r="AC1030" s="181" t="n"/>
      <c r="AD1030" s="181" t="n"/>
      <c r="AE1030" s="181" t="n"/>
      <c r="AT1030" s="178" t="inlineStr">
        <is>
          <t>VV</t>
        </is>
      </c>
      <c r="AU1030" s="178" t="inlineStr">
        <is>
          <t>2</t>
        </is>
      </c>
      <c r="AV1030" s="181" t="inlineStr">
        <is>
          <t>1</t>
        </is>
      </c>
      <c r="AW1030" s="181" t="inlineStr">
        <is>
          <t>True</t>
        </is>
      </c>
      <c r="AX1030" s="181" t="inlineStr">
        <is>
          <t>0</t>
        </is>
      </c>
      <c r="AY1030" s="178" t="inlineStr">
        <is>
          <t>ROZPOCET</t>
        </is>
      </c>
    </row>
    <row r="1031" customFormat="1" s="188">
      <c r="A1031" s="188" t="n"/>
      <c r="B1031" s="183" t="n"/>
      <c r="C1031" s="188" t="n"/>
      <c r="D1031" s="171" t="inlineStr">
        <is>
          <t>VV</t>
        </is>
      </c>
      <c r="E1031" s="184" t="inlineStr"/>
      <c r="F1031" s="185" t="inlineStr">
        <is>
          <t>0,60*2,00*7</t>
        </is>
      </c>
      <c r="G1031" s="188" t="n"/>
      <c r="H1031" s="186" t="n">
        <v>8.4</v>
      </c>
      <c r="I1031" s="188" t="n"/>
      <c r="J1031" s="188" t="n"/>
      <c r="K1031" s="188" t="n"/>
      <c r="L1031" s="183" t="n"/>
      <c r="M1031" s="187" t="n"/>
      <c r="N1031" s="188" t="n"/>
      <c r="O1031" s="188" t="n"/>
      <c r="P1031" s="188" t="n"/>
      <c r="Q1031" s="188" t="n"/>
      <c r="R1031" s="188" t="n"/>
      <c r="S1031" s="188" t="n"/>
      <c r="T1031" s="189" t="n"/>
      <c r="U1031" s="188" t="n"/>
      <c r="V1031" s="188" t="n"/>
      <c r="W1031" s="188" t="n"/>
      <c r="X1031" s="188" t="n"/>
      <c r="Y1031" s="188" t="n"/>
      <c r="Z1031" s="188" t="n"/>
      <c r="AA1031" s="188" t="n"/>
      <c r="AB1031" s="188" t="n"/>
      <c r="AC1031" s="188" t="n"/>
      <c r="AD1031" s="188" t="n"/>
      <c r="AE1031" s="188" t="n"/>
      <c r="AT1031" s="184" t="inlineStr">
        <is>
          <t>VV</t>
        </is>
      </c>
      <c r="AU1031" s="184" t="inlineStr">
        <is>
          <t>2</t>
        </is>
      </c>
      <c r="AV1031" s="188" t="inlineStr">
        <is>
          <t>2</t>
        </is>
      </c>
      <c r="AW1031" s="188" t="inlineStr">
        <is>
          <t>True</t>
        </is>
      </c>
      <c r="AX1031" s="188" t="inlineStr">
        <is>
          <t>0</t>
        </is>
      </c>
      <c r="AY1031" s="184" t="inlineStr">
        <is>
          <t>ROZPOCET</t>
        </is>
      </c>
    </row>
    <row r="1032" customFormat="1" s="188">
      <c r="A1032" s="188" t="n"/>
      <c r="B1032" s="183" t="n"/>
      <c r="C1032" s="188" t="n"/>
      <c r="D1032" s="171" t="inlineStr">
        <is>
          <t>VV</t>
        </is>
      </c>
      <c r="E1032" s="184" t="inlineStr"/>
      <c r="F1032" s="185" t="inlineStr">
        <is>
          <t>0,70*2,00*3</t>
        </is>
      </c>
      <c r="G1032" s="188" t="n"/>
      <c r="H1032" s="186" t="n">
        <v>4.2</v>
      </c>
      <c r="I1032" s="188" t="n"/>
      <c r="J1032" s="188" t="n"/>
      <c r="K1032" s="188" t="n"/>
      <c r="L1032" s="183" t="n"/>
      <c r="M1032" s="187" t="n"/>
      <c r="N1032" s="188" t="n"/>
      <c r="O1032" s="188" t="n"/>
      <c r="P1032" s="188" t="n"/>
      <c r="Q1032" s="188" t="n"/>
      <c r="R1032" s="188" t="n"/>
      <c r="S1032" s="188" t="n"/>
      <c r="T1032" s="189" t="n"/>
      <c r="U1032" s="188" t="n"/>
      <c r="V1032" s="188" t="n"/>
      <c r="W1032" s="188" t="n"/>
      <c r="X1032" s="188" t="n"/>
      <c r="Y1032" s="188" t="n"/>
      <c r="Z1032" s="188" t="n"/>
      <c r="AA1032" s="188" t="n"/>
      <c r="AB1032" s="188" t="n"/>
      <c r="AC1032" s="188" t="n"/>
      <c r="AD1032" s="188" t="n"/>
      <c r="AE1032" s="188" t="n"/>
      <c r="AT1032" s="184" t="inlineStr">
        <is>
          <t>VV</t>
        </is>
      </c>
      <c r="AU1032" s="184" t="inlineStr">
        <is>
          <t>2</t>
        </is>
      </c>
      <c r="AV1032" s="188" t="inlineStr">
        <is>
          <t>2</t>
        </is>
      </c>
      <c r="AW1032" s="188" t="inlineStr">
        <is>
          <t>True</t>
        </is>
      </c>
      <c r="AX1032" s="188" t="inlineStr">
        <is>
          <t>0</t>
        </is>
      </c>
      <c r="AY1032" s="184" t="inlineStr">
        <is>
          <t>ROZPOCET</t>
        </is>
      </c>
    </row>
    <row r="1033" customFormat="1" s="188">
      <c r="A1033" s="188" t="n"/>
      <c r="B1033" s="183" t="n"/>
      <c r="C1033" s="188" t="n"/>
      <c r="D1033" s="171" t="inlineStr">
        <is>
          <t>VV</t>
        </is>
      </c>
      <c r="E1033" s="184" t="inlineStr"/>
      <c r="F1033" s="185" t="inlineStr">
        <is>
          <t>0,80*2,00*8</t>
        </is>
      </c>
      <c r="G1033" s="188" t="n"/>
      <c r="H1033" s="186" t="n">
        <v>12.8</v>
      </c>
      <c r="I1033" s="188" t="n"/>
      <c r="J1033" s="188" t="n"/>
      <c r="K1033" s="188" t="n"/>
      <c r="L1033" s="183" t="n"/>
      <c r="M1033" s="187" t="n"/>
      <c r="N1033" s="188" t="n"/>
      <c r="O1033" s="188" t="n"/>
      <c r="P1033" s="188" t="n"/>
      <c r="Q1033" s="188" t="n"/>
      <c r="R1033" s="188" t="n"/>
      <c r="S1033" s="188" t="n"/>
      <c r="T1033" s="189" t="n"/>
      <c r="U1033" s="188" t="n"/>
      <c r="V1033" s="188" t="n"/>
      <c r="W1033" s="188" t="n"/>
      <c r="X1033" s="188" t="n"/>
      <c r="Y1033" s="188" t="n"/>
      <c r="Z1033" s="188" t="n"/>
      <c r="AA1033" s="188" t="n"/>
      <c r="AB1033" s="188" t="n"/>
      <c r="AC1033" s="188" t="n"/>
      <c r="AD1033" s="188" t="n"/>
      <c r="AE1033" s="188" t="n"/>
      <c r="AT1033" s="184" t="inlineStr">
        <is>
          <t>VV</t>
        </is>
      </c>
      <c r="AU1033" s="184" t="inlineStr">
        <is>
          <t>2</t>
        </is>
      </c>
      <c r="AV1033" s="188" t="inlineStr">
        <is>
          <t>2</t>
        </is>
      </c>
      <c r="AW1033" s="188" t="inlineStr">
        <is>
          <t>True</t>
        </is>
      </c>
      <c r="AX1033" s="188" t="inlineStr">
        <is>
          <t>0</t>
        </is>
      </c>
      <c r="AY1033" s="184" t="inlineStr">
        <is>
          <t>ROZPOCET</t>
        </is>
      </c>
    </row>
    <row r="1034" customFormat="1" s="188">
      <c r="A1034" s="188" t="n"/>
      <c r="B1034" s="183" t="n"/>
      <c r="C1034" s="188" t="n"/>
      <c r="D1034" s="171" t="inlineStr">
        <is>
          <t>VV</t>
        </is>
      </c>
      <c r="E1034" s="184" t="inlineStr"/>
      <c r="F1034" s="185" t="inlineStr">
        <is>
          <t>1,23*2,00</t>
        </is>
      </c>
      <c r="G1034" s="188" t="n"/>
      <c r="H1034" s="186" t="n">
        <v>2.46</v>
      </c>
      <c r="I1034" s="188" t="n"/>
      <c r="J1034" s="188" t="n"/>
      <c r="K1034" s="188" t="n"/>
      <c r="L1034" s="183" t="n"/>
      <c r="M1034" s="187" t="n"/>
      <c r="N1034" s="188" t="n"/>
      <c r="O1034" s="188" t="n"/>
      <c r="P1034" s="188" t="n"/>
      <c r="Q1034" s="188" t="n"/>
      <c r="R1034" s="188" t="n"/>
      <c r="S1034" s="188" t="n"/>
      <c r="T1034" s="189" t="n"/>
      <c r="U1034" s="188" t="n"/>
      <c r="V1034" s="188" t="n"/>
      <c r="W1034" s="188" t="n"/>
      <c r="X1034" s="188" t="n"/>
      <c r="Y1034" s="188" t="n"/>
      <c r="Z1034" s="188" t="n"/>
      <c r="AA1034" s="188" t="n"/>
      <c r="AB1034" s="188" t="n"/>
      <c r="AC1034" s="188" t="n"/>
      <c r="AD1034" s="188" t="n"/>
      <c r="AE1034" s="188" t="n"/>
      <c r="AT1034" s="184" t="inlineStr">
        <is>
          <t>VV</t>
        </is>
      </c>
      <c r="AU1034" s="184" t="inlineStr">
        <is>
          <t>2</t>
        </is>
      </c>
      <c r="AV1034" s="188" t="inlineStr">
        <is>
          <t>2</t>
        </is>
      </c>
      <c r="AW1034" s="188" t="inlineStr">
        <is>
          <t>True</t>
        </is>
      </c>
      <c r="AX1034" s="188" t="inlineStr">
        <is>
          <t>0</t>
        </is>
      </c>
      <c r="AY1034" s="184" t="inlineStr">
        <is>
          <t>ROZPOCET</t>
        </is>
      </c>
    </row>
    <row r="1035" customFormat="1" s="181">
      <c r="A1035" s="181" t="n"/>
      <c r="B1035" s="177" t="n"/>
      <c r="C1035" s="181" t="n"/>
      <c r="D1035" s="171" t="inlineStr">
        <is>
          <t>VV</t>
        </is>
      </c>
      <c r="E1035" s="178" t="inlineStr"/>
      <c r="F1035" s="179" t="inlineStr">
        <is>
          <t>2. np</t>
        </is>
      </c>
      <c r="G1035" s="181" t="n"/>
      <c r="H1035" s="178" t="inlineStr"/>
      <c r="I1035" s="181" t="n"/>
      <c r="J1035" s="181" t="n"/>
      <c r="K1035" s="181" t="n"/>
      <c r="L1035" s="177" t="n"/>
      <c r="M1035" s="180" t="n"/>
      <c r="N1035" s="181" t="n"/>
      <c r="O1035" s="181" t="n"/>
      <c r="P1035" s="181" t="n"/>
      <c r="Q1035" s="181" t="n"/>
      <c r="R1035" s="181" t="n"/>
      <c r="S1035" s="181" t="n"/>
      <c r="T1035" s="182" t="n"/>
      <c r="U1035" s="181" t="n"/>
      <c r="V1035" s="181" t="n"/>
      <c r="W1035" s="181" t="n"/>
      <c r="X1035" s="181" t="n"/>
      <c r="Y1035" s="181" t="n"/>
      <c r="Z1035" s="181" t="n"/>
      <c r="AA1035" s="181" t="n"/>
      <c r="AB1035" s="181" t="n"/>
      <c r="AC1035" s="181" t="n"/>
      <c r="AD1035" s="181" t="n"/>
      <c r="AE1035" s="181" t="n"/>
      <c r="AT1035" s="178" t="inlineStr">
        <is>
          <t>VV</t>
        </is>
      </c>
      <c r="AU1035" s="178" t="inlineStr">
        <is>
          <t>2</t>
        </is>
      </c>
      <c r="AV1035" s="181" t="inlineStr">
        <is>
          <t>1</t>
        </is>
      </c>
      <c r="AW1035" s="181" t="inlineStr">
        <is>
          <t>True</t>
        </is>
      </c>
      <c r="AX1035" s="181" t="inlineStr">
        <is>
          <t>0</t>
        </is>
      </c>
      <c r="AY1035" s="178" t="inlineStr">
        <is>
          <t>ROZPOCET</t>
        </is>
      </c>
    </row>
    <row r="1036" customFormat="1" s="188">
      <c r="A1036" s="188" t="n"/>
      <c r="B1036" s="183" t="n"/>
      <c r="C1036" s="188" t="n"/>
      <c r="D1036" s="171" t="inlineStr">
        <is>
          <t>VV</t>
        </is>
      </c>
      <c r="E1036" s="184" t="inlineStr"/>
      <c r="F1036" s="185" t="inlineStr">
        <is>
          <t>0,80*2,00*10</t>
        </is>
      </c>
      <c r="G1036" s="188" t="n"/>
      <c r="H1036" s="186" t="n">
        <v>16</v>
      </c>
      <c r="I1036" s="188" t="n"/>
      <c r="J1036" s="188" t="n"/>
      <c r="K1036" s="188" t="n"/>
      <c r="L1036" s="183" t="n"/>
      <c r="M1036" s="187" t="n"/>
      <c r="N1036" s="188" t="n"/>
      <c r="O1036" s="188" t="n"/>
      <c r="P1036" s="188" t="n"/>
      <c r="Q1036" s="188" t="n"/>
      <c r="R1036" s="188" t="n"/>
      <c r="S1036" s="188" t="n"/>
      <c r="T1036" s="189" t="n"/>
      <c r="U1036" s="188" t="n"/>
      <c r="V1036" s="188" t="n"/>
      <c r="W1036" s="188" t="n"/>
      <c r="X1036" s="188" t="n"/>
      <c r="Y1036" s="188" t="n"/>
      <c r="Z1036" s="188" t="n"/>
      <c r="AA1036" s="188" t="n"/>
      <c r="AB1036" s="188" t="n"/>
      <c r="AC1036" s="188" t="n"/>
      <c r="AD1036" s="188" t="n"/>
      <c r="AE1036" s="188" t="n"/>
      <c r="AT1036" s="184" t="inlineStr">
        <is>
          <t>VV</t>
        </is>
      </c>
      <c r="AU1036" s="184" t="inlineStr">
        <is>
          <t>2</t>
        </is>
      </c>
      <c r="AV1036" s="188" t="inlineStr">
        <is>
          <t>2</t>
        </is>
      </c>
      <c r="AW1036" s="188" t="inlineStr">
        <is>
          <t>True</t>
        </is>
      </c>
      <c r="AX1036" s="188" t="inlineStr">
        <is>
          <t>0</t>
        </is>
      </c>
      <c r="AY1036" s="184" t="inlineStr">
        <is>
          <t>ROZPOCET</t>
        </is>
      </c>
    </row>
    <row r="1037" customFormat="1" s="188">
      <c r="A1037" s="188" t="n"/>
      <c r="B1037" s="183" t="n"/>
      <c r="C1037" s="188" t="n"/>
      <c r="D1037" s="171" t="inlineStr">
        <is>
          <t>VV</t>
        </is>
      </c>
      <c r="E1037" s="184" t="inlineStr"/>
      <c r="F1037" s="185" t="inlineStr">
        <is>
          <t>0,60*2,00*7</t>
        </is>
      </c>
      <c r="G1037" s="188" t="n"/>
      <c r="H1037" s="186" t="n">
        <v>8.4</v>
      </c>
      <c r="I1037" s="188" t="n"/>
      <c r="J1037" s="188" t="n"/>
      <c r="K1037" s="188" t="n"/>
      <c r="L1037" s="183" t="n"/>
      <c r="M1037" s="187" t="n"/>
      <c r="N1037" s="188" t="n"/>
      <c r="O1037" s="188" t="n"/>
      <c r="P1037" s="188" t="n"/>
      <c r="Q1037" s="188" t="n"/>
      <c r="R1037" s="188" t="n"/>
      <c r="S1037" s="188" t="n"/>
      <c r="T1037" s="189" t="n"/>
      <c r="U1037" s="188" t="n"/>
      <c r="V1037" s="188" t="n"/>
      <c r="W1037" s="188" t="n"/>
      <c r="X1037" s="188" t="n"/>
      <c r="Y1037" s="188" t="n"/>
      <c r="Z1037" s="188" t="n"/>
      <c r="AA1037" s="188" t="n"/>
      <c r="AB1037" s="188" t="n"/>
      <c r="AC1037" s="188" t="n"/>
      <c r="AD1037" s="188" t="n"/>
      <c r="AE1037" s="188" t="n"/>
      <c r="AT1037" s="184" t="inlineStr">
        <is>
          <t>VV</t>
        </is>
      </c>
      <c r="AU1037" s="184" t="inlineStr">
        <is>
          <t>2</t>
        </is>
      </c>
      <c r="AV1037" s="188" t="inlineStr">
        <is>
          <t>2</t>
        </is>
      </c>
      <c r="AW1037" s="188" t="inlineStr">
        <is>
          <t>True</t>
        </is>
      </c>
      <c r="AX1037" s="188" t="inlineStr">
        <is>
          <t>0</t>
        </is>
      </c>
      <c r="AY1037" s="184" t="inlineStr">
        <is>
          <t>ROZPOCET</t>
        </is>
      </c>
    </row>
    <row r="1038" customFormat="1" s="195">
      <c r="A1038" s="195" t="n"/>
      <c r="B1038" s="190" t="n"/>
      <c r="C1038" s="195" t="n"/>
      <c r="D1038" s="171" t="inlineStr">
        <is>
          <t>VV</t>
        </is>
      </c>
      <c r="E1038" s="191" t="inlineStr"/>
      <c r="F1038" s="192" t="inlineStr">
        <is>
          <t>Součet</t>
        </is>
      </c>
      <c r="G1038" s="195" t="n"/>
      <c r="H1038" s="193" t="n">
        <v>52.26</v>
      </c>
      <c r="I1038" s="195" t="n"/>
      <c r="J1038" s="195" t="n"/>
      <c r="K1038" s="195" t="n"/>
      <c r="L1038" s="190" t="n"/>
      <c r="M1038" s="194" t="n"/>
      <c r="N1038" s="195" t="n"/>
      <c r="O1038" s="195" t="n"/>
      <c r="P1038" s="195" t="n"/>
      <c r="Q1038" s="195" t="n"/>
      <c r="R1038" s="195" t="n"/>
      <c r="S1038" s="195" t="n"/>
      <c r="T1038" s="196" t="n"/>
      <c r="U1038" s="195" t="n"/>
      <c r="V1038" s="195" t="n"/>
      <c r="W1038" s="195" t="n"/>
      <c r="X1038" s="195" t="n"/>
      <c r="Y1038" s="195" t="n"/>
      <c r="Z1038" s="195" t="n"/>
      <c r="AA1038" s="195" t="n"/>
      <c r="AB1038" s="195" t="n"/>
      <c r="AC1038" s="195" t="n"/>
      <c r="AD1038" s="195" t="n"/>
      <c r="AE1038" s="195" t="n"/>
      <c r="AT1038" s="191" t="inlineStr">
        <is>
          <t>VV</t>
        </is>
      </c>
      <c r="AU1038" s="191" t="inlineStr">
        <is>
          <t>2</t>
        </is>
      </c>
      <c r="AV1038" s="195" t="inlineStr">
        <is>
          <t>4</t>
        </is>
      </c>
      <c r="AW1038" s="195" t="inlineStr">
        <is>
          <t>True</t>
        </is>
      </c>
      <c r="AX1038" s="195" t="inlineStr">
        <is>
          <t>1</t>
        </is>
      </c>
      <c r="AY1038" s="191" t="inlineStr">
        <is>
          <t>ROZPOCET</t>
        </is>
      </c>
    </row>
    <row r="1039" ht="16.5" customFormat="1" customHeight="1" s="174">
      <c r="A1039" s="174" t="n"/>
      <c r="B1039" s="158" t="n"/>
      <c r="C1039" s="159" t="inlineStr">
        <is>
          <t>109</t>
        </is>
      </c>
      <c r="D1039" s="159" t="inlineStr">
        <is>
          <t>K</t>
        </is>
      </c>
      <c r="E1039" s="160" t="inlineStr">
        <is>
          <t>968072558</t>
        </is>
      </c>
      <c r="F1039" s="161" t="inlineStr">
        <is>
          <t>Vybourání kovových vrat pl do 5 m2</t>
        </is>
      </c>
      <c r="G1039" s="162" t="inlineStr">
        <is>
          <t>m2</t>
        </is>
      </c>
      <c r="H1039" s="163" t="n">
        <v>2.6</v>
      </c>
      <c r="I1039" s="164" t="n"/>
      <c r="J1039" s="164">
        <f>ROUND(I1039*H1039,2)</f>
        <v/>
      </c>
      <c r="K1039" s="161" t="inlineStr">
        <is>
          <t>CS ÚRS 2026 02</t>
        </is>
      </c>
      <c r="L1039" s="48" t="n"/>
      <c r="M1039" s="165" t="inlineStr"/>
      <c r="N1039" s="166" t="inlineStr">
        <is>
          <t>snížená</t>
        </is>
      </c>
      <c r="O1039" s="167" t="n">
        <v>0.556</v>
      </c>
      <c r="P1039" s="167">
        <f>O1039*H1039</f>
        <v/>
      </c>
      <c r="Q1039" s="167" t="n">
        <v>0</v>
      </c>
      <c r="R1039" s="167">
        <f>Q1039*H1039</f>
        <v/>
      </c>
      <c r="S1039" s="167" t="n">
        <v>0.06</v>
      </c>
      <c r="T1039" s="168">
        <f>S1039*H1039</f>
        <v/>
      </c>
      <c r="U1039" s="174" t="n"/>
      <c r="V1039" s="174" t="n"/>
      <c r="W1039" s="174" t="n"/>
      <c r="X1039" s="174" t="n"/>
      <c r="Y1039" s="174" t="n"/>
      <c r="Z1039" s="174" t="n"/>
      <c r="AA1039" s="174" t="n"/>
      <c r="AB1039" s="174" t="n"/>
      <c r="AC1039" s="174" t="n"/>
      <c r="AD1039" s="174" t="n"/>
      <c r="AE1039" s="174" t="n"/>
      <c r="AR1039" s="169" t="inlineStr">
        <is>
          <t>4</t>
        </is>
      </c>
      <c r="AT1039" s="169" t="inlineStr">
        <is>
          <t>K</t>
        </is>
      </c>
      <c r="AU1039" s="169" t="inlineStr">
        <is>
          <t>2</t>
        </is>
      </c>
      <c r="AY1039" s="19" t="inlineStr">
        <is>
          <t>ROZPOCET</t>
        </is>
      </c>
      <c r="BE1039" s="170">
        <f>IF(N1039="základní",J1039,0)</f>
        <v/>
      </c>
      <c r="BF1039" s="170">
        <f>IF(N1039="snížená",J1039,0)</f>
        <v/>
      </c>
      <c r="BG1039" s="170">
        <f>IF(N1039="zákl. přenesená",J1039,0)</f>
        <v/>
      </c>
      <c r="BH1039" s="170">
        <f>IF(N1039="sníž. přenesená",J1039,0)</f>
        <v/>
      </c>
      <c r="BI1039" s="170">
        <f>IF(N1039="nulová",J1039,0)</f>
        <v/>
      </c>
      <c r="BJ1039" s="19" t="inlineStr">
        <is>
          <t>2</t>
        </is>
      </c>
      <c r="BK1039" s="170">
        <f>ROUND(I1039*H1039,2)</f>
        <v/>
      </c>
      <c r="BL1039" s="19" t="inlineStr">
        <is>
          <t>4</t>
        </is>
      </c>
      <c r="BM1039" s="169" t="inlineStr">
        <is>
          <t>-743084316</t>
        </is>
      </c>
    </row>
    <row r="1040" customFormat="1" s="174">
      <c r="A1040" s="174" t="n"/>
      <c r="B1040" s="48" t="n"/>
      <c r="C1040" s="174" t="n"/>
      <c r="D1040" s="171" t="inlineStr">
        <is>
          <t>PP</t>
        </is>
      </c>
      <c r="E1040" s="174" t="n"/>
      <c r="F1040" s="172" t="inlineStr">
        <is>
          <t>Vybourání kovových rámů oken s křídly, dveřních zárubní, vrat, stěn, ostění nebo obkladů vrat, mimo posuvných a skládacích, plochy do 5 m2</t>
        </is>
      </c>
      <c r="G1040" s="174" t="n"/>
      <c r="H1040" s="174" t="n"/>
      <c r="I1040" s="174" t="n"/>
      <c r="J1040" s="174" t="n"/>
      <c r="K1040" s="174" t="n"/>
      <c r="L1040" s="48" t="n"/>
      <c r="M1040" s="173" t="n"/>
      <c r="N1040" s="174" t="n"/>
      <c r="O1040" s="174" t="n"/>
      <c r="P1040" s="174" t="n"/>
      <c r="Q1040" s="174" t="n"/>
      <c r="R1040" s="174" t="n"/>
      <c r="S1040" s="174" t="n"/>
      <c r="T1040" s="71" t="n"/>
      <c r="U1040" s="174" t="n"/>
      <c r="V1040" s="174" t="n"/>
      <c r="W1040" s="174" t="n"/>
      <c r="X1040" s="174" t="n"/>
      <c r="Y1040" s="174" t="n"/>
      <c r="Z1040" s="174" t="n"/>
      <c r="AA1040" s="174" t="n"/>
      <c r="AB1040" s="174" t="n"/>
      <c r="AC1040" s="174" t="n"/>
      <c r="AD1040" s="174" t="n"/>
      <c r="AE1040" s="174" t="n"/>
      <c r="AT1040" s="19" t="inlineStr">
        <is>
          <t>PP</t>
        </is>
      </c>
      <c r="AU1040" s="19" t="inlineStr">
        <is>
          <t>2</t>
        </is>
      </c>
    </row>
    <row r="1041" customFormat="1" s="174">
      <c r="A1041" s="174" t="n"/>
      <c r="B1041" s="48" t="n"/>
      <c r="C1041" s="174" t="n"/>
      <c r="D1041" s="175" t="inlineStr">
        <is>
          <t>Online PSC</t>
        </is>
      </c>
      <c r="E1041" s="174" t="n"/>
      <c r="F1041" s="176" t="inlineStr">
        <is>
          <t>https://podminky.urs.cz/item/CS_URS_2026_02/968072558</t>
        </is>
      </c>
      <c r="G1041" s="174" t="n"/>
      <c r="H1041" s="174" t="n"/>
      <c r="I1041" s="174" t="n"/>
      <c r="J1041" s="174" t="n"/>
      <c r="K1041" s="174" t="n"/>
      <c r="L1041" s="48" t="n"/>
      <c r="M1041" s="173" t="n"/>
      <c r="N1041" s="174" t="n"/>
      <c r="O1041" s="174" t="n"/>
      <c r="P1041" s="174" t="n"/>
      <c r="Q1041" s="174" t="n"/>
      <c r="R1041" s="174" t="n"/>
      <c r="S1041" s="174" t="n"/>
      <c r="T1041" s="71" t="n"/>
      <c r="U1041" s="174" t="n"/>
      <c r="V1041" s="174" t="n"/>
      <c r="W1041" s="174" t="n"/>
      <c r="X1041" s="174" t="n"/>
      <c r="Y1041" s="174" t="n"/>
      <c r="Z1041" s="174" t="n"/>
      <c r="AA1041" s="174" t="n"/>
      <c r="AB1041" s="174" t="n"/>
      <c r="AC1041" s="174" t="n"/>
      <c r="AD1041" s="174" t="n"/>
      <c r="AE1041" s="174" t="n"/>
      <c r="AT1041" s="19" t="inlineStr">
        <is>
          <t>Online PSC</t>
        </is>
      </c>
      <c r="AU1041" s="19" t="inlineStr">
        <is>
          <t>2</t>
        </is>
      </c>
    </row>
    <row r="1042" customFormat="1" s="181">
      <c r="A1042" s="181" t="n"/>
      <c r="B1042" s="177" t="n"/>
      <c r="C1042" s="181" t="n"/>
      <c r="D1042" s="171" t="inlineStr">
        <is>
          <t>VV</t>
        </is>
      </c>
      <c r="E1042" s="178" t="inlineStr"/>
      <c r="F1042" s="179" t="inlineStr">
        <is>
          <t>1. np</t>
        </is>
      </c>
      <c r="G1042" s="181" t="n"/>
      <c r="H1042" s="178" t="inlineStr"/>
      <c r="I1042" s="181" t="n"/>
      <c r="J1042" s="181" t="n"/>
      <c r="K1042" s="181" t="n"/>
      <c r="L1042" s="177" t="n"/>
      <c r="M1042" s="180" t="n"/>
      <c r="N1042" s="181" t="n"/>
      <c r="O1042" s="181" t="n"/>
      <c r="P1042" s="181" t="n"/>
      <c r="Q1042" s="181" t="n"/>
      <c r="R1042" s="181" t="n"/>
      <c r="S1042" s="181" t="n"/>
      <c r="T1042" s="182" t="n"/>
      <c r="U1042" s="181" t="n"/>
      <c r="V1042" s="181" t="n"/>
      <c r="W1042" s="181" t="n"/>
      <c r="X1042" s="181" t="n"/>
      <c r="Y1042" s="181" t="n"/>
      <c r="Z1042" s="181" t="n"/>
      <c r="AA1042" s="181" t="n"/>
      <c r="AB1042" s="181" t="n"/>
      <c r="AC1042" s="181" t="n"/>
      <c r="AD1042" s="181" t="n"/>
      <c r="AE1042" s="181" t="n"/>
      <c r="AT1042" s="178" t="inlineStr">
        <is>
          <t>VV</t>
        </is>
      </c>
      <c r="AU1042" s="178" t="inlineStr">
        <is>
          <t>2</t>
        </is>
      </c>
      <c r="AV1042" s="181" t="inlineStr">
        <is>
          <t>1</t>
        </is>
      </c>
      <c r="AW1042" s="181" t="inlineStr">
        <is>
          <t>True</t>
        </is>
      </c>
      <c r="AX1042" s="181" t="inlineStr">
        <is>
          <t>0</t>
        </is>
      </c>
      <c r="AY1042" s="178" t="inlineStr">
        <is>
          <t>ROZPOCET</t>
        </is>
      </c>
    </row>
    <row r="1043" customFormat="1" s="188">
      <c r="A1043" s="188" t="n"/>
      <c r="B1043" s="183" t="n"/>
      <c r="C1043" s="188" t="n"/>
      <c r="D1043" s="171" t="inlineStr">
        <is>
          <t>VV</t>
        </is>
      </c>
      <c r="E1043" s="184" t="inlineStr"/>
      <c r="F1043" s="185" t="inlineStr">
        <is>
          <t>1,30*2,00</t>
        </is>
      </c>
      <c r="G1043" s="188" t="n"/>
      <c r="H1043" s="186" t="n">
        <v>2.6</v>
      </c>
      <c r="I1043" s="188" t="n"/>
      <c r="J1043" s="188" t="n"/>
      <c r="K1043" s="188" t="n"/>
      <c r="L1043" s="183" t="n"/>
      <c r="M1043" s="187" t="n"/>
      <c r="N1043" s="188" t="n"/>
      <c r="O1043" s="188" t="n"/>
      <c r="P1043" s="188" t="n"/>
      <c r="Q1043" s="188" t="n"/>
      <c r="R1043" s="188" t="n"/>
      <c r="S1043" s="188" t="n"/>
      <c r="T1043" s="189" t="n"/>
      <c r="U1043" s="188" t="n"/>
      <c r="V1043" s="188" t="n"/>
      <c r="W1043" s="188" t="n"/>
      <c r="X1043" s="188" t="n"/>
      <c r="Y1043" s="188" t="n"/>
      <c r="Z1043" s="188" t="n"/>
      <c r="AA1043" s="188" t="n"/>
      <c r="AB1043" s="188" t="n"/>
      <c r="AC1043" s="188" t="n"/>
      <c r="AD1043" s="188" t="n"/>
      <c r="AE1043" s="188" t="n"/>
      <c r="AT1043" s="184" t="inlineStr">
        <is>
          <t>VV</t>
        </is>
      </c>
      <c r="AU1043" s="184" t="inlineStr">
        <is>
          <t>2</t>
        </is>
      </c>
      <c r="AV1043" s="188" t="inlineStr">
        <is>
          <t>2</t>
        </is>
      </c>
      <c r="AW1043" s="188" t="inlineStr">
        <is>
          <t>True</t>
        </is>
      </c>
      <c r="AX1043" s="188" t="inlineStr">
        <is>
          <t>0</t>
        </is>
      </c>
      <c r="AY1043" s="184" t="inlineStr">
        <is>
          <t>ROZPOCET</t>
        </is>
      </c>
    </row>
    <row r="1044" customFormat="1" s="195">
      <c r="A1044" s="195" t="n"/>
      <c r="B1044" s="190" t="n"/>
      <c r="C1044" s="195" t="n"/>
      <c r="D1044" s="171" t="inlineStr">
        <is>
          <t>VV</t>
        </is>
      </c>
      <c r="E1044" s="191" t="inlineStr"/>
      <c r="F1044" s="192" t="inlineStr">
        <is>
          <t>Součet</t>
        </is>
      </c>
      <c r="G1044" s="195" t="n"/>
      <c r="H1044" s="193" t="n">
        <v>2.6</v>
      </c>
      <c r="I1044" s="195" t="n"/>
      <c r="J1044" s="195" t="n"/>
      <c r="K1044" s="195" t="n"/>
      <c r="L1044" s="190" t="n"/>
      <c r="M1044" s="194" t="n"/>
      <c r="N1044" s="195" t="n"/>
      <c r="O1044" s="195" t="n"/>
      <c r="P1044" s="195" t="n"/>
      <c r="Q1044" s="195" t="n"/>
      <c r="R1044" s="195" t="n"/>
      <c r="S1044" s="195" t="n"/>
      <c r="T1044" s="196" t="n"/>
      <c r="U1044" s="195" t="n"/>
      <c r="V1044" s="195" t="n"/>
      <c r="W1044" s="195" t="n"/>
      <c r="X1044" s="195" t="n"/>
      <c r="Y1044" s="195" t="n"/>
      <c r="Z1044" s="195" t="n"/>
      <c r="AA1044" s="195" t="n"/>
      <c r="AB1044" s="195" t="n"/>
      <c r="AC1044" s="195" t="n"/>
      <c r="AD1044" s="195" t="n"/>
      <c r="AE1044" s="195" t="n"/>
      <c r="AT1044" s="191" t="inlineStr">
        <is>
          <t>VV</t>
        </is>
      </c>
      <c r="AU1044" s="191" t="inlineStr">
        <is>
          <t>2</t>
        </is>
      </c>
      <c r="AV1044" s="195" t="inlineStr">
        <is>
          <t>4</t>
        </is>
      </c>
      <c r="AW1044" s="195" t="inlineStr">
        <is>
          <t>True</t>
        </is>
      </c>
      <c r="AX1044" s="195" t="inlineStr">
        <is>
          <t>1</t>
        </is>
      </c>
      <c r="AY1044" s="191" t="inlineStr">
        <is>
          <t>ROZPOCET</t>
        </is>
      </c>
    </row>
    <row r="1045" ht="24.15" customFormat="1" customHeight="1" s="174">
      <c r="A1045" s="174" t="n"/>
      <c r="B1045" s="158" t="n"/>
      <c r="C1045" s="159" t="inlineStr">
        <is>
          <t>110</t>
        </is>
      </c>
      <c r="D1045" s="159" t="inlineStr">
        <is>
          <t>K</t>
        </is>
      </c>
      <c r="E1045" s="160" t="inlineStr">
        <is>
          <t>971033631</t>
        </is>
      </c>
      <c r="F1045" s="161" t="inlineStr">
        <is>
          <t>Vybourání otvorů ve zdivu cihelném pl do 4 m2 na MVC nebo MV tl do 150 mm</t>
        </is>
      </c>
      <c r="G1045" s="162" t="inlineStr">
        <is>
          <t>m2</t>
        </is>
      </c>
      <c r="H1045" s="163" t="n">
        <v>3.36</v>
      </c>
      <c r="I1045" s="164" t="n"/>
      <c r="J1045" s="164">
        <f>ROUND(I1045*H1045,2)</f>
        <v/>
      </c>
      <c r="K1045" s="161" t="inlineStr">
        <is>
          <t>CS ÚRS 2026 02</t>
        </is>
      </c>
      <c r="L1045" s="48" t="n"/>
      <c r="M1045" s="165" t="inlineStr"/>
      <c r="N1045" s="166" t="inlineStr">
        <is>
          <t>snížená</t>
        </is>
      </c>
      <c r="O1045" s="167" t="n">
        <v>0.43</v>
      </c>
      <c r="P1045" s="167">
        <f>O1045*H1045</f>
        <v/>
      </c>
      <c r="Q1045" s="167" t="n">
        <v>0</v>
      </c>
      <c r="R1045" s="167">
        <f>Q1045*H1045</f>
        <v/>
      </c>
      <c r="S1045" s="167" t="n">
        <v>0.27</v>
      </c>
      <c r="T1045" s="168">
        <f>S1045*H1045</f>
        <v/>
      </c>
      <c r="U1045" s="174" t="n"/>
      <c r="V1045" s="174" t="n"/>
      <c r="W1045" s="174" t="n"/>
      <c r="X1045" s="174" t="n"/>
      <c r="Y1045" s="174" t="n"/>
      <c r="Z1045" s="174" t="n"/>
      <c r="AA1045" s="174" t="n"/>
      <c r="AB1045" s="174" t="n"/>
      <c r="AC1045" s="174" t="n"/>
      <c r="AD1045" s="174" t="n"/>
      <c r="AE1045" s="174" t="n"/>
      <c r="AR1045" s="169" t="inlineStr">
        <is>
          <t>4</t>
        </is>
      </c>
      <c r="AT1045" s="169" t="inlineStr">
        <is>
          <t>K</t>
        </is>
      </c>
      <c r="AU1045" s="169" t="inlineStr">
        <is>
          <t>2</t>
        </is>
      </c>
      <c r="AY1045" s="19" t="inlineStr">
        <is>
          <t>ROZPOCET</t>
        </is>
      </c>
      <c r="BE1045" s="170">
        <f>IF(N1045="základní",J1045,0)</f>
        <v/>
      </c>
      <c r="BF1045" s="170">
        <f>IF(N1045="snížená",J1045,0)</f>
        <v/>
      </c>
      <c r="BG1045" s="170">
        <f>IF(N1045="zákl. přenesená",J1045,0)</f>
        <v/>
      </c>
      <c r="BH1045" s="170">
        <f>IF(N1045="sníž. přenesená",J1045,0)</f>
        <v/>
      </c>
      <c r="BI1045" s="170">
        <f>IF(N1045="nulová",J1045,0)</f>
        <v/>
      </c>
      <c r="BJ1045" s="19" t="inlineStr">
        <is>
          <t>2</t>
        </is>
      </c>
      <c r="BK1045" s="170">
        <f>ROUND(I1045*H1045,2)</f>
        <v/>
      </c>
      <c r="BL1045" s="19" t="inlineStr">
        <is>
          <t>4</t>
        </is>
      </c>
      <c r="BM1045" s="169" t="inlineStr">
        <is>
          <t>-1454204422</t>
        </is>
      </c>
    </row>
    <row r="1046" customFormat="1" s="174">
      <c r="A1046" s="174" t="n"/>
      <c r="B1046" s="48" t="n"/>
      <c r="C1046" s="174" t="n"/>
      <c r="D1046" s="171" t="inlineStr">
        <is>
          <t>PP</t>
        </is>
      </c>
      <c r="E1046" s="174" t="n"/>
      <c r="F1046" s="172" t="inlineStr">
        <is>
          <t>Vybourání otvorů ve zdivu a příčkách z cihel, tvárnic, lehkých betonů z cihel pálených na maltu vápennou nebo vápenocementovou plochy do 4 m2, tl. do 150 mm</t>
        </is>
      </c>
      <c r="G1046" s="174" t="n"/>
      <c r="H1046" s="174" t="n"/>
      <c r="I1046" s="174" t="n"/>
      <c r="J1046" s="174" t="n"/>
      <c r="K1046" s="174" t="n"/>
      <c r="L1046" s="48" t="n"/>
      <c r="M1046" s="173" t="n"/>
      <c r="N1046" s="174" t="n"/>
      <c r="O1046" s="174" t="n"/>
      <c r="P1046" s="174" t="n"/>
      <c r="Q1046" s="174" t="n"/>
      <c r="R1046" s="174" t="n"/>
      <c r="S1046" s="174" t="n"/>
      <c r="T1046" s="71" t="n"/>
      <c r="U1046" s="174" t="n"/>
      <c r="V1046" s="174" t="n"/>
      <c r="W1046" s="174" t="n"/>
      <c r="X1046" s="174" t="n"/>
      <c r="Y1046" s="174" t="n"/>
      <c r="Z1046" s="174" t="n"/>
      <c r="AA1046" s="174" t="n"/>
      <c r="AB1046" s="174" t="n"/>
      <c r="AC1046" s="174" t="n"/>
      <c r="AD1046" s="174" t="n"/>
      <c r="AE1046" s="174" t="n"/>
      <c r="AT1046" s="19" t="inlineStr">
        <is>
          <t>PP</t>
        </is>
      </c>
      <c r="AU1046" s="19" t="inlineStr">
        <is>
          <t>2</t>
        </is>
      </c>
    </row>
    <row r="1047" customFormat="1" s="174">
      <c r="A1047" s="174" t="n"/>
      <c r="B1047" s="48" t="n"/>
      <c r="C1047" s="174" t="n"/>
      <c r="D1047" s="175" t="inlineStr">
        <is>
          <t>Online PSC</t>
        </is>
      </c>
      <c r="E1047" s="174" t="n"/>
      <c r="F1047" s="176" t="inlineStr">
        <is>
          <t>https://podminky.urs.cz/item/CS_URS_2026_02/971033631</t>
        </is>
      </c>
      <c r="G1047" s="174" t="n"/>
      <c r="H1047" s="174" t="n"/>
      <c r="I1047" s="174" t="n"/>
      <c r="J1047" s="174" t="n"/>
      <c r="K1047" s="174" t="n"/>
      <c r="L1047" s="48" t="n"/>
      <c r="M1047" s="173" t="n"/>
      <c r="N1047" s="174" t="n"/>
      <c r="O1047" s="174" t="n"/>
      <c r="P1047" s="174" t="n"/>
      <c r="Q1047" s="174" t="n"/>
      <c r="R1047" s="174" t="n"/>
      <c r="S1047" s="174" t="n"/>
      <c r="T1047" s="71" t="n"/>
      <c r="U1047" s="174" t="n"/>
      <c r="V1047" s="174" t="n"/>
      <c r="W1047" s="174" t="n"/>
      <c r="X1047" s="174" t="n"/>
      <c r="Y1047" s="174" t="n"/>
      <c r="Z1047" s="174" t="n"/>
      <c r="AA1047" s="174" t="n"/>
      <c r="AB1047" s="174" t="n"/>
      <c r="AC1047" s="174" t="n"/>
      <c r="AD1047" s="174" t="n"/>
      <c r="AE1047" s="174" t="n"/>
      <c r="AT1047" s="19" t="inlineStr">
        <is>
          <t>Online PSC</t>
        </is>
      </c>
      <c r="AU1047" s="19" t="inlineStr">
        <is>
          <t>2</t>
        </is>
      </c>
    </row>
    <row r="1048" customFormat="1" s="181">
      <c r="A1048" s="181" t="n"/>
      <c r="B1048" s="177" t="n"/>
      <c r="C1048" s="181" t="n"/>
      <c r="D1048" s="171" t="inlineStr">
        <is>
          <t>VV</t>
        </is>
      </c>
      <c r="E1048" s="178" t="inlineStr"/>
      <c r="F1048" s="179" t="inlineStr">
        <is>
          <t>2. np</t>
        </is>
      </c>
      <c r="G1048" s="181" t="n"/>
      <c r="H1048" s="178" t="inlineStr"/>
      <c r="I1048" s="181" t="n"/>
      <c r="J1048" s="181" t="n"/>
      <c r="K1048" s="181" t="n"/>
      <c r="L1048" s="177" t="n"/>
      <c r="M1048" s="180" t="n"/>
      <c r="N1048" s="181" t="n"/>
      <c r="O1048" s="181" t="n"/>
      <c r="P1048" s="181" t="n"/>
      <c r="Q1048" s="181" t="n"/>
      <c r="R1048" s="181" t="n"/>
      <c r="S1048" s="181" t="n"/>
      <c r="T1048" s="182" t="n"/>
      <c r="U1048" s="181" t="n"/>
      <c r="V1048" s="181" t="n"/>
      <c r="W1048" s="181" t="n"/>
      <c r="X1048" s="181" t="n"/>
      <c r="Y1048" s="181" t="n"/>
      <c r="Z1048" s="181" t="n"/>
      <c r="AA1048" s="181" t="n"/>
      <c r="AB1048" s="181" t="n"/>
      <c r="AC1048" s="181" t="n"/>
      <c r="AD1048" s="181" t="n"/>
      <c r="AE1048" s="181" t="n"/>
      <c r="AT1048" s="178" t="inlineStr">
        <is>
          <t>VV</t>
        </is>
      </c>
      <c r="AU1048" s="178" t="inlineStr">
        <is>
          <t>2</t>
        </is>
      </c>
      <c r="AV1048" s="181" t="inlineStr">
        <is>
          <t>1</t>
        </is>
      </c>
      <c r="AW1048" s="181" t="inlineStr">
        <is>
          <t>True</t>
        </is>
      </c>
      <c r="AX1048" s="181" t="inlineStr">
        <is>
          <t>0</t>
        </is>
      </c>
      <c r="AY1048" s="178" t="inlineStr">
        <is>
          <t>ROZPOCET</t>
        </is>
      </c>
    </row>
    <row r="1049" customFormat="1" s="181">
      <c r="A1049" s="181" t="n"/>
      <c r="B1049" s="177" t="n"/>
      <c r="C1049" s="181" t="n"/>
      <c r="D1049" s="171" t="inlineStr">
        <is>
          <t>VV</t>
        </is>
      </c>
      <c r="E1049" s="178" t="inlineStr"/>
      <c r="F1049" s="179" t="inlineStr">
        <is>
          <t>m 2,13, 2,11</t>
        </is>
      </c>
      <c r="G1049" s="181" t="n"/>
      <c r="H1049" s="178" t="inlineStr"/>
      <c r="I1049" s="181" t="n"/>
      <c r="J1049" s="181" t="n"/>
      <c r="K1049" s="181" t="n"/>
      <c r="L1049" s="177" t="n"/>
      <c r="M1049" s="180" t="n"/>
      <c r="N1049" s="181" t="n"/>
      <c r="O1049" s="181" t="n"/>
      <c r="P1049" s="181" t="n"/>
      <c r="Q1049" s="181" t="n"/>
      <c r="R1049" s="181" t="n"/>
      <c r="S1049" s="181" t="n"/>
      <c r="T1049" s="182" t="n"/>
      <c r="U1049" s="181" t="n"/>
      <c r="V1049" s="181" t="n"/>
      <c r="W1049" s="181" t="n"/>
      <c r="X1049" s="181" t="n"/>
      <c r="Y1049" s="181" t="n"/>
      <c r="Z1049" s="181" t="n"/>
      <c r="AA1049" s="181" t="n"/>
      <c r="AB1049" s="181" t="n"/>
      <c r="AC1049" s="181" t="n"/>
      <c r="AD1049" s="181" t="n"/>
      <c r="AE1049" s="181" t="n"/>
      <c r="AT1049" s="178" t="inlineStr">
        <is>
          <t>VV</t>
        </is>
      </c>
      <c r="AU1049" s="178" t="inlineStr">
        <is>
          <t>2</t>
        </is>
      </c>
      <c r="AV1049" s="181" t="inlineStr">
        <is>
          <t>1</t>
        </is>
      </c>
      <c r="AW1049" s="181" t="inlineStr">
        <is>
          <t>True</t>
        </is>
      </c>
      <c r="AX1049" s="181" t="inlineStr">
        <is>
          <t>0</t>
        </is>
      </c>
      <c r="AY1049" s="178" t="inlineStr">
        <is>
          <t>ROZPOCET</t>
        </is>
      </c>
    </row>
    <row r="1050" customFormat="1" s="188">
      <c r="A1050" s="188" t="n"/>
      <c r="B1050" s="183" t="n"/>
      <c r="C1050" s="188" t="n"/>
      <c r="D1050" s="171" t="inlineStr">
        <is>
          <t>VV</t>
        </is>
      </c>
      <c r="E1050" s="184" t="inlineStr"/>
      <c r="F1050" s="185" t="inlineStr">
        <is>
          <t>0,80*2,10*2</t>
        </is>
      </c>
      <c r="G1050" s="188" t="n"/>
      <c r="H1050" s="186" t="n">
        <v>3.36</v>
      </c>
      <c r="I1050" s="188" t="n"/>
      <c r="J1050" s="188" t="n"/>
      <c r="K1050" s="188" t="n"/>
      <c r="L1050" s="183" t="n"/>
      <c r="M1050" s="187" t="n"/>
      <c r="N1050" s="188" t="n"/>
      <c r="O1050" s="188" t="n"/>
      <c r="P1050" s="188" t="n"/>
      <c r="Q1050" s="188" t="n"/>
      <c r="R1050" s="188" t="n"/>
      <c r="S1050" s="188" t="n"/>
      <c r="T1050" s="189" t="n"/>
      <c r="U1050" s="188" t="n"/>
      <c r="V1050" s="188" t="n"/>
      <c r="W1050" s="188" t="n"/>
      <c r="X1050" s="188" t="n"/>
      <c r="Y1050" s="188" t="n"/>
      <c r="Z1050" s="188" t="n"/>
      <c r="AA1050" s="188" t="n"/>
      <c r="AB1050" s="188" t="n"/>
      <c r="AC1050" s="188" t="n"/>
      <c r="AD1050" s="188" t="n"/>
      <c r="AE1050" s="188" t="n"/>
      <c r="AT1050" s="184" t="inlineStr">
        <is>
          <t>VV</t>
        </is>
      </c>
      <c r="AU1050" s="184" t="inlineStr">
        <is>
          <t>2</t>
        </is>
      </c>
      <c r="AV1050" s="188" t="inlineStr">
        <is>
          <t>2</t>
        </is>
      </c>
      <c r="AW1050" s="188" t="inlineStr">
        <is>
          <t>True</t>
        </is>
      </c>
      <c r="AX1050" s="188" t="inlineStr">
        <is>
          <t>0</t>
        </is>
      </c>
      <c r="AY1050" s="184" t="inlineStr">
        <is>
          <t>ROZPOCET</t>
        </is>
      </c>
    </row>
    <row r="1051" customFormat="1" s="195">
      <c r="A1051" s="195" t="n"/>
      <c r="B1051" s="190" t="n"/>
      <c r="C1051" s="195" t="n"/>
      <c r="D1051" s="171" t="inlineStr">
        <is>
          <t>VV</t>
        </is>
      </c>
      <c r="E1051" s="191" t="inlineStr"/>
      <c r="F1051" s="192" t="inlineStr">
        <is>
          <t>Součet</t>
        </is>
      </c>
      <c r="G1051" s="195" t="n"/>
      <c r="H1051" s="193" t="n">
        <v>3.36</v>
      </c>
      <c r="I1051" s="195" t="n"/>
      <c r="J1051" s="195" t="n"/>
      <c r="K1051" s="195" t="n"/>
      <c r="L1051" s="190" t="n"/>
      <c r="M1051" s="194" t="n"/>
      <c r="N1051" s="195" t="n"/>
      <c r="O1051" s="195" t="n"/>
      <c r="P1051" s="195" t="n"/>
      <c r="Q1051" s="195" t="n"/>
      <c r="R1051" s="195" t="n"/>
      <c r="S1051" s="195" t="n"/>
      <c r="T1051" s="196" t="n"/>
      <c r="U1051" s="195" t="n"/>
      <c r="V1051" s="195" t="n"/>
      <c r="W1051" s="195" t="n"/>
      <c r="X1051" s="195" t="n"/>
      <c r="Y1051" s="195" t="n"/>
      <c r="Z1051" s="195" t="n"/>
      <c r="AA1051" s="195" t="n"/>
      <c r="AB1051" s="195" t="n"/>
      <c r="AC1051" s="195" t="n"/>
      <c r="AD1051" s="195" t="n"/>
      <c r="AE1051" s="195" t="n"/>
      <c r="AT1051" s="191" t="inlineStr">
        <is>
          <t>VV</t>
        </is>
      </c>
      <c r="AU1051" s="191" t="inlineStr">
        <is>
          <t>2</t>
        </is>
      </c>
      <c r="AV1051" s="195" t="inlineStr">
        <is>
          <t>4</t>
        </is>
      </c>
      <c r="AW1051" s="195" t="inlineStr">
        <is>
          <t>True</t>
        </is>
      </c>
      <c r="AX1051" s="195" t="inlineStr">
        <is>
          <t>1</t>
        </is>
      </c>
      <c r="AY1051" s="191" t="inlineStr">
        <is>
          <t>ROZPOCET</t>
        </is>
      </c>
    </row>
    <row r="1052" ht="24.15" customFormat="1" customHeight="1" s="174">
      <c r="A1052" s="174" t="n"/>
      <c r="B1052" s="158" t="n"/>
      <c r="C1052" s="159" t="inlineStr">
        <is>
          <t>111</t>
        </is>
      </c>
      <c r="D1052" s="159" t="inlineStr">
        <is>
          <t>K</t>
        </is>
      </c>
      <c r="E1052" s="160" t="inlineStr">
        <is>
          <t>971033641</t>
        </is>
      </c>
      <c r="F1052" s="161" t="inlineStr">
        <is>
          <t>Vybourání otvorů ve zdivu cihelném pl do 4 m2 na MVC nebo MV tl do 300 mm</t>
        </is>
      </c>
      <c r="G1052" s="162" t="inlineStr">
        <is>
          <t>m3</t>
        </is>
      </c>
      <c r="H1052" s="163" t="n">
        <v>2.101</v>
      </c>
      <c r="I1052" s="164" t="n"/>
      <c r="J1052" s="164">
        <f>ROUND(I1052*H1052,2)</f>
        <v/>
      </c>
      <c r="K1052" s="161" t="inlineStr">
        <is>
          <t>CS ÚRS 2026 02</t>
        </is>
      </c>
      <c r="L1052" s="48" t="n"/>
      <c r="M1052" s="165" t="inlineStr"/>
      <c r="N1052" s="166" t="inlineStr">
        <is>
          <t>snížená</t>
        </is>
      </c>
      <c r="O1052" s="167" t="n">
        <v>3.196</v>
      </c>
      <c r="P1052" s="167">
        <f>O1052*H1052</f>
        <v/>
      </c>
      <c r="Q1052" s="167" t="n">
        <v>0</v>
      </c>
      <c r="R1052" s="167">
        <f>Q1052*H1052</f>
        <v/>
      </c>
      <c r="S1052" s="167" t="n">
        <v>1.8</v>
      </c>
      <c r="T1052" s="168">
        <f>S1052*H1052</f>
        <v/>
      </c>
      <c r="U1052" s="174" t="n"/>
      <c r="V1052" s="174" t="n"/>
      <c r="W1052" s="174" t="n"/>
      <c r="X1052" s="174" t="n"/>
      <c r="Y1052" s="174" t="n"/>
      <c r="Z1052" s="174" t="n"/>
      <c r="AA1052" s="174" t="n"/>
      <c r="AB1052" s="174" t="n"/>
      <c r="AC1052" s="174" t="n"/>
      <c r="AD1052" s="174" t="n"/>
      <c r="AE1052" s="174" t="n"/>
      <c r="AR1052" s="169" t="inlineStr">
        <is>
          <t>4</t>
        </is>
      </c>
      <c r="AT1052" s="169" t="inlineStr">
        <is>
          <t>K</t>
        </is>
      </c>
      <c r="AU1052" s="169" t="inlineStr">
        <is>
          <t>2</t>
        </is>
      </c>
      <c r="AY1052" s="19" t="inlineStr">
        <is>
          <t>ROZPOCET</t>
        </is>
      </c>
      <c r="BE1052" s="170">
        <f>IF(N1052="základní",J1052,0)</f>
        <v/>
      </c>
      <c r="BF1052" s="170">
        <f>IF(N1052="snížená",J1052,0)</f>
        <v/>
      </c>
      <c r="BG1052" s="170">
        <f>IF(N1052="zákl. přenesená",J1052,0)</f>
        <v/>
      </c>
      <c r="BH1052" s="170">
        <f>IF(N1052="sníž. přenesená",J1052,0)</f>
        <v/>
      </c>
      <c r="BI1052" s="170">
        <f>IF(N1052="nulová",J1052,0)</f>
        <v/>
      </c>
      <c r="BJ1052" s="19" t="inlineStr">
        <is>
          <t>2</t>
        </is>
      </c>
      <c r="BK1052" s="170">
        <f>ROUND(I1052*H1052,2)</f>
        <v/>
      </c>
      <c r="BL1052" s="19" t="inlineStr">
        <is>
          <t>4</t>
        </is>
      </c>
      <c r="BM1052" s="169" t="inlineStr">
        <is>
          <t>994307665</t>
        </is>
      </c>
    </row>
    <row r="1053" customFormat="1" s="174">
      <c r="A1053" s="174" t="n"/>
      <c r="B1053" s="48" t="n"/>
      <c r="C1053" s="174" t="n"/>
      <c r="D1053" s="171" t="inlineStr">
        <is>
          <t>PP</t>
        </is>
      </c>
      <c r="E1053" s="174" t="n"/>
      <c r="F1053" s="172" t="inlineStr">
        <is>
          <t>Vybourání otvorů ve zdivu a příčkách z cihel, tvárnic, lehkých betonů z cihel pálených na maltu vápennou nebo vápenocementovou plochy do 4 m2, tl. do 300 mm</t>
        </is>
      </c>
      <c r="G1053" s="174" t="n"/>
      <c r="H1053" s="174" t="n"/>
      <c r="I1053" s="174" t="n"/>
      <c r="J1053" s="174" t="n"/>
      <c r="K1053" s="174" t="n"/>
      <c r="L1053" s="48" t="n"/>
      <c r="M1053" s="173" t="n"/>
      <c r="N1053" s="174" t="n"/>
      <c r="O1053" s="174" t="n"/>
      <c r="P1053" s="174" t="n"/>
      <c r="Q1053" s="174" t="n"/>
      <c r="R1053" s="174" t="n"/>
      <c r="S1053" s="174" t="n"/>
      <c r="T1053" s="71" t="n"/>
      <c r="U1053" s="174" t="n"/>
      <c r="V1053" s="174" t="n"/>
      <c r="W1053" s="174" t="n"/>
      <c r="X1053" s="174" t="n"/>
      <c r="Y1053" s="174" t="n"/>
      <c r="Z1053" s="174" t="n"/>
      <c r="AA1053" s="174" t="n"/>
      <c r="AB1053" s="174" t="n"/>
      <c r="AC1053" s="174" t="n"/>
      <c r="AD1053" s="174" t="n"/>
      <c r="AE1053" s="174" t="n"/>
      <c r="AT1053" s="19" t="inlineStr">
        <is>
          <t>PP</t>
        </is>
      </c>
      <c r="AU1053" s="19" t="inlineStr">
        <is>
          <t>2</t>
        </is>
      </c>
    </row>
    <row r="1054" customFormat="1" s="174">
      <c r="A1054" s="174" t="n"/>
      <c r="B1054" s="48" t="n"/>
      <c r="C1054" s="174" t="n"/>
      <c r="D1054" s="175" t="inlineStr">
        <is>
          <t>Online PSC</t>
        </is>
      </c>
      <c r="E1054" s="174" t="n"/>
      <c r="F1054" s="176" t="inlineStr">
        <is>
          <t>https://podminky.urs.cz/item/CS_URS_2026_02/971033641</t>
        </is>
      </c>
      <c r="G1054" s="174" t="n"/>
      <c r="H1054" s="174" t="n"/>
      <c r="I1054" s="174" t="n"/>
      <c r="J1054" s="174" t="n"/>
      <c r="K1054" s="174" t="n"/>
      <c r="L1054" s="48" t="n"/>
      <c r="M1054" s="173" t="n"/>
      <c r="N1054" s="174" t="n"/>
      <c r="O1054" s="174" t="n"/>
      <c r="P1054" s="174" t="n"/>
      <c r="Q1054" s="174" t="n"/>
      <c r="R1054" s="174" t="n"/>
      <c r="S1054" s="174" t="n"/>
      <c r="T1054" s="71" t="n"/>
      <c r="U1054" s="174" t="n"/>
      <c r="V1054" s="174" t="n"/>
      <c r="W1054" s="174" t="n"/>
      <c r="X1054" s="174" t="n"/>
      <c r="Y1054" s="174" t="n"/>
      <c r="Z1054" s="174" t="n"/>
      <c r="AA1054" s="174" t="n"/>
      <c r="AB1054" s="174" t="n"/>
      <c r="AC1054" s="174" t="n"/>
      <c r="AD1054" s="174" t="n"/>
      <c r="AE1054" s="174" t="n"/>
      <c r="AT1054" s="19" t="inlineStr">
        <is>
          <t>Online PSC</t>
        </is>
      </c>
      <c r="AU1054" s="19" t="inlineStr">
        <is>
          <t>2</t>
        </is>
      </c>
    </row>
    <row r="1055" customFormat="1" s="181">
      <c r="A1055" s="181" t="n"/>
      <c r="B1055" s="177" t="n"/>
      <c r="C1055" s="181" t="n"/>
      <c r="D1055" s="171" t="inlineStr">
        <is>
          <t>VV</t>
        </is>
      </c>
      <c r="E1055" s="178" t="inlineStr"/>
      <c r="F1055" s="179" t="inlineStr">
        <is>
          <t>m  1,05 - 1,06</t>
        </is>
      </c>
      <c r="G1055" s="181" t="n"/>
      <c r="H1055" s="178" t="inlineStr"/>
      <c r="I1055" s="181" t="n"/>
      <c r="J1055" s="181" t="n"/>
      <c r="K1055" s="181" t="n"/>
      <c r="L1055" s="177" t="n"/>
      <c r="M1055" s="180" t="n"/>
      <c r="N1055" s="181" t="n"/>
      <c r="O1055" s="181" t="n"/>
      <c r="P1055" s="181" t="n"/>
      <c r="Q1055" s="181" t="n"/>
      <c r="R1055" s="181" t="n"/>
      <c r="S1055" s="181" t="n"/>
      <c r="T1055" s="182" t="n"/>
      <c r="U1055" s="181" t="n"/>
      <c r="V1055" s="181" t="n"/>
      <c r="W1055" s="181" t="n"/>
      <c r="X1055" s="181" t="n"/>
      <c r="Y1055" s="181" t="n"/>
      <c r="Z1055" s="181" t="n"/>
      <c r="AA1055" s="181" t="n"/>
      <c r="AB1055" s="181" t="n"/>
      <c r="AC1055" s="181" t="n"/>
      <c r="AD1055" s="181" t="n"/>
      <c r="AE1055" s="181" t="n"/>
      <c r="AT1055" s="178" t="inlineStr">
        <is>
          <t>VV</t>
        </is>
      </c>
      <c r="AU1055" s="178" t="inlineStr">
        <is>
          <t>2</t>
        </is>
      </c>
      <c r="AV1055" s="181" t="inlineStr">
        <is>
          <t>1</t>
        </is>
      </c>
      <c r="AW1055" s="181" t="inlineStr">
        <is>
          <t>True</t>
        </is>
      </c>
      <c r="AX1055" s="181" t="inlineStr">
        <is>
          <t>0</t>
        </is>
      </c>
      <c r="AY1055" s="178" t="inlineStr">
        <is>
          <t>ROZPOCET</t>
        </is>
      </c>
    </row>
    <row r="1056" customFormat="1" s="188">
      <c r="A1056" s="188" t="n"/>
      <c r="B1056" s="183" t="n"/>
      <c r="C1056" s="188" t="n"/>
      <c r="D1056" s="171" t="inlineStr">
        <is>
          <t>VV</t>
        </is>
      </c>
      <c r="E1056" s="184" t="inlineStr"/>
      <c r="F1056" s="185" t="inlineStr">
        <is>
          <t>0,80*2,02*0,30</t>
        </is>
      </c>
      <c r="G1056" s="188" t="n"/>
      <c r="H1056" s="186" t="n">
        <v>0.485</v>
      </c>
      <c r="I1056" s="188" t="n"/>
      <c r="J1056" s="188" t="n"/>
      <c r="K1056" s="188" t="n"/>
      <c r="L1056" s="183" t="n"/>
      <c r="M1056" s="187" t="n"/>
      <c r="N1056" s="188" t="n"/>
      <c r="O1056" s="188" t="n"/>
      <c r="P1056" s="188" t="n"/>
      <c r="Q1056" s="188" t="n"/>
      <c r="R1056" s="188" t="n"/>
      <c r="S1056" s="188" t="n"/>
      <c r="T1056" s="189" t="n"/>
      <c r="U1056" s="188" t="n"/>
      <c r="V1056" s="188" t="n"/>
      <c r="W1056" s="188" t="n"/>
      <c r="X1056" s="188" t="n"/>
      <c r="Y1056" s="188" t="n"/>
      <c r="Z1056" s="188" t="n"/>
      <c r="AA1056" s="188" t="n"/>
      <c r="AB1056" s="188" t="n"/>
      <c r="AC1056" s="188" t="n"/>
      <c r="AD1056" s="188" t="n"/>
      <c r="AE1056" s="188" t="n"/>
      <c r="AT1056" s="184" t="inlineStr">
        <is>
          <t>VV</t>
        </is>
      </c>
      <c r="AU1056" s="184" t="inlineStr">
        <is>
          <t>2</t>
        </is>
      </c>
      <c r="AV1056" s="188" t="inlineStr">
        <is>
          <t>2</t>
        </is>
      </c>
      <c r="AW1056" s="188" t="inlineStr">
        <is>
          <t>True</t>
        </is>
      </c>
      <c r="AX1056" s="188" t="inlineStr">
        <is>
          <t>0</t>
        </is>
      </c>
      <c r="AY1056" s="184" t="inlineStr">
        <is>
          <t>ROZPOCET</t>
        </is>
      </c>
    </row>
    <row r="1057" customFormat="1" s="181">
      <c r="A1057" s="181" t="n"/>
      <c r="B1057" s="177" t="n"/>
      <c r="C1057" s="181" t="n"/>
      <c r="D1057" s="171" t="inlineStr">
        <is>
          <t>VV</t>
        </is>
      </c>
      <c r="E1057" s="178" t="inlineStr"/>
      <c r="F1057" s="179" t="inlineStr">
        <is>
          <t>2. np</t>
        </is>
      </c>
      <c r="G1057" s="181" t="n"/>
      <c r="H1057" s="178" t="inlineStr"/>
      <c r="I1057" s="181" t="n"/>
      <c r="J1057" s="181" t="n"/>
      <c r="K1057" s="181" t="n"/>
      <c r="L1057" s="177" t="n"/>
      <c r="M1057" s="180" t="n"/>
      <c r="N1057" s="181" t="n"/>
      <c r="O1057" s="181" t="n"/>
      <c r="P1057" s="181" t="n"/>
      <c r="Q1057" s="181" t="n"/>
      <c r="R1057" s="181" t="n"/>
      <c r="S1057" s="181" t="n"/>
      <c r="T1057" s="182" t="n"/>
      <c r="U1057" s="181" t="n"/>
      <c r="V1057" s="181" t="n"/>
      <c r="W1057" s="181" t="n"/>
      <c r="X1057" s="181" t="n"/>
      <c r="Y1057" s="181" t="n"/>
      <c r="Z1057" s="181" t="n"/>
      <c r="AA1057" s="181" t="n"/>
      <c r="AB1057" s="181" t="n"/>
      <c r="AC1057" s="181" t="n"/>
      <c r="AD1057" s="181" t="n"/>
      <c r="AE1057" s="181" t="n"/>
      <c r="AT1057" s="178" t="inlineStr">
        <is>
          <t>VV</t>
        </is>
      </c>
      <c r="AU1057" s="178" t="inlineStr">
        <is>
          <t>2</t>
        </is>
      </c>
      <c r="AV1057" s="181" t="inlineStr">
        <is>
          <t>1</t>
        </is>
      </c>
      <c r="AW1057" s="181" t="inlineStr">
        <is>
          <t>True</t>
        </is>
      </c>
      <c r="AX1057" s="181" t="inlineStr">
        <is>
          <t>0</t>
        </is>
      </c>
      <c r="AY1057" s="178" t="inlineStr">
        <is>
          <t>ROZPOCET</t>
        </is>
      </c>
    </row>
    <row r="1058" customFormat="1" s="181">
      <c r="A1058" s="181" t="n"/>
      <c r="B1058" s="177" t="n"/>
      <c r="C1058" s="181" t="n"/>
      <c r="D1058" s="171" t="inlineStr">
        <is>
          <t>VV</t>
        </is>
      </c>
      <c r="E1058" s="178" t="inlineStr"/>
      <c r="F1058" s="179" t="inlineStr">
        <is>
          <t>m 2,10 - 2,02</t>
        </is>
      </c>
      <c r="G1058" s="181" t="n"/>
      <c r="H1058" s="178" t="inlineStr"/>
      <c r="I1058" s="181" t="n"/>
      <c r="J1058" s="181" t="n"/>
      <c r="K1058" s="181" t="n"/>
      <c r="L1058" s="177" t="n"/>
      <c r="M1058" s="180" t="n"/>
      <c r="N1058" s="181" t="n"/>
      <c r="O1058" s="181" t="n"/>
      <c r="P1058" s="181" t="n"/>
      <c r="Q1058" s="181" t="n"/>
      <c r="R1058" s="181" t="n"/>
      <c r="S1058" s="181" t="n"/>
      <c r="T1058" s="182" t="n"/>
      <c r="U1058" s="181" t="n"/>
      <c r="V1058" s="181" t="n"/>
      <c r="W1058" s="181" t="n"/>
      <c r="X1058" s="181" t="n"/>
      <c r="Y1058" s="181" t="n"/>
      <c r="Z1058" s="181" t="n"/>
      <c r="AA1058" s="181" t="n"/>
      <c r="AB1058" s="181" t="n"/>
      <c r="AC1058" s="181" t="n"/>
      <c r="AD1058" s="181" t="n"/>
      <c r="AE1058" s="181" t="n"/>
      <c r="AT1058" s="178" t="inlineStr">
        <is>
          <t>VV</t>
        </is>
      </c>
      <c r="AU1058" s="178" t="inlineStr">
        <is>
          <t>2</t>
        </is>
      </c>
      <c r="AV1058" s="181" t="inlineStr">
        <is>
          <t>1</t>
        </is>
      </c>
      <c r="AW1058" s="181" t="inlineStr">
        <is>
          <t>True</t>
        </is>
      </c>
      <c r="AX1058" s="181" t="inlineStr">
        <is>
          <t>0</t>
        </is>
      </c>
      <c r="AY1058" s="178" t="inlineStr">
        <is>
          <t>ROZPOCET</t>
        </is>
      </c>
    </row>
    <row r="1059" customFormat="1" s="188">
      <c r="A1059" s="188" t="n"/>
      <c r="B1059" s="183" t="n"/>
      <c r="C1059" s="188" t="n"/>
      <c r="D1059" s="171" t="inlineStr">
        <is>
          <t>VV</t>
        </is>
      </c>
      <c r="E1059" s="184" t="inlineStr"/>
      <c r="F1059" s="185" t="inlineStr">
        <is>
          <t>0,90*2,02*0,30</t>
        </is>
      </c>
      <c r="G1059" s="188" t="n"/>
      <c r="H1059" s="186" t="n">
        <v>0.545</v>
      </c>
      <c r="I1059" s="188" t="n"/>
      <c r="J1059" s="188" t="n"/>
      <c r="K1059" s="188" t="n"/>
      <c r="L1059" s="183" t="n"/>
      <c r="M1059" s="187" t="n"/>
      <c r="N1059" s="188" t="n"/>
      <c r="O1059" s="188" t="n"/>
      <c r="P1059" s="188" t="n"/>
      <c r="Q1059" s="188" t="n"/>
      <c r="R1059" s="188" t="n"/>
      <c r="S1059" s="188" t="n"/>
      <c r="T1059" s="189" t="n"/>
      <c r="U1059" s="188" t="n"/>
      <c r="V1059" s="188" t="n"/>
      <c r="W1059" s="188" t="n"/>
      <c r="X1059" s="188" t="n"/>
      <c r="Y1059" s="188" t="n"/>
      <c r="Z1059" s="188" t="n"/>
      <c r="AA1059" s="188" t="n"/>
      <c r="AB1059" s="188" t="n"/>
      <c r="AC1059" s="188" t="n"/>
      <c r="AD1059" s="188" t="n"/>
      <c r="AE1059" s="188" t="n"/>
      <c r="AT1059" s="184" t="inlineStr">
        <is>
          <t>VV</t>
        </is>
      </c>
      <c r="AU1059" s="184" t="inlineStr">
        <is>
          <t>2</t>
        </is>
      </c>
      <c r="AV1059" s="188" t="inlineStr">
        <is>
          <t>2</t>
        </is>
      </c>
      <c r="AW1059" s="188" t="inlineStr">
        <is>
          <t>True</t>
        </is>
      </c>
      <c r="AX1059" s="188" t="inlineStr">
        <is>
          <t>0</t>
        </is>
      </c>
      <c r="AY1059" s="184" t="inlineStr">
        <is>
          <t>ROZPOCET</t>
        </is>
      </c>
    </row>
    <row r="1060" customFormat="1" s="181">
      <c r="A1060" s="181" t="n"/>
      <c r="B1060" s="177" t="n"/>
      <c r="C1060" s="181" t="n"/>
      <c r="D1060" s="171" t="inlineStr">
        <is>
          <t>VV</t>
        </is>
      </c>
      <c r="E1060" s="178" t="inlineStr"/>
      <c r="F1060" s="179" t="inlineStr">
        <is>
          <t>m 2,03 - 2,01</t>
        </is>
      </c>
      <c r="G1060" s="181" t="n"/>
      <c r="H1060" s="178" t="inlineStr"/>
      <c r="I1060" s="181" t="n"/>
      <c r="J1060" s="181" t="n"/>
      <c r="K1060" s="181" t="n"/>
      <c r="L1060" s="177" t="n"/>
      <c r="M1060" s="180" t="n"/>
      <c r="N1060" s="181" t="n"/>
      <c r="O1060" s="181" t="n"/>
      <c r="P1060" s="181" t="n"/>
      <c r="Q1060" s="181" t="n"/>
      <c r="R1060" s="181" t="n"/>
      <c r="S1060" s="181" t="n"/>
      <c r="T1060" s="182" t="n"/>
      <c r="U1060" s="181" t="n"/>
      <c r="V1060" s="181" t="n"/>
      <c r="W1060" s="181" t="n"/>
      <c r="X1060" s="181" t="n"/>
      <c r="Y1060" s="181" t="n"/>
      <c r="Z1060" s="181" t="n"/>
      <c r="AA1060" s="181" t="n"/>
      <c r="AB1060" s="181" t="n"/>
      <c r="AC1060" s="181" t="n"/>
      <c r="AD1060" s="181" t="n"/>
      <c r="AE1060" s="181" t="n"/>
      <c r="AT1060" s="178" t="inlineStr">
        <is>
          <t>VV</t>
        </is>
      </c>
      <c r="AU1060" s="178" t="inlineStr">
        <is>
          <t>2</t>
        </is>
      </c>
      <c r="AV1060" s="181" t="inlineStr">
        <is>
          <t>1</t>
        </is>
      </c>
      <c r="AW1060" s="181" t="inlineStr">
        <is>
          <t>True</t>
        </is>
      </c>
      <c r="AX1060" s="181" t="inlineStr">
        <is>
          <t>0</t>
        </is>
      </c>
      <c r="AY1060" s="178" t="inlineStr">
        <is>
          <t>ROZPOCET</t>
        </is>
      </c>
    </row>
    <row r="1061" customFormat="1" s="188">
      <c r="A1061" s="188" t="n"/>
      <c r="B1061" s="183" t="n"/>
      <c r="C1061" s="188" t="n"/>
      <c r="D1061" s="171" t="inlineStr">
        <is>
          <t>VV</t>
        </is>
      </c>
      <c r="E1061" s="184" t="inlineStr"/>
      <c r="F1061" s="185" t="inlineStr">
        <is>
          <t>0,80*2,10*0,30</t>
        </is>
      </c>
      <c r="G1061" s="188" t="n"/>
      <c r="H1061" s="186" t="n">
        <v>0.504</v>
      </c>
      <c r="I1061" s="188" t="n"/>
      <c r="J1061" s="188" t="n"/>
      <c r="K1061" s="188" t="n"/>
      <c r="L1061" s="183" t="n"/>
      <c r="M1061" s="187" t="n"/>
      <c r="N1061" s="188" t="n"/>
      <c r="O1061" s="188" t="n"/>
      <c r="P1061" s="188" t="n"/>
      <c r="Q1061" s="188" t="n"/>
      <c r="R1061" s="188" t="n"/>
      <c r="S1061" s="188" t="n"/>
      <c r="T1061" s="189" t="n"/>
      <c r="U1061" s="188" t="n"/>
      <c r="V1061" s="188" t="n"/>
      <c r="W1061" s="188" t="n"/>
      <c r="X1061" s="188" t="n"/>
      <c r="Y1061" s="188" t="n"/>
      <c r="Z1061" s="188" t="n"/>
      <c r="AA1061" s="188" t="n"/>
      <c r="AB1061" s="188" t="n"/>
      <c r="AC1061" s="188" t="n"/>
      <c r="AD1061" s="188" t="n"/>
      <c r="AE1061" s="188" t="n"/>
      <c r="AT1061" s="184" t="inlineStr">
        <is>
          <t>VV</t>
        </is>
      </c>
      <c r="AU1061" s="184" t="inlineStr">
        <is>
          <t>2</t>
        </is>
      </c>
      <c r="AV1061" s="188" t="inlineStr">
        <is>
          <t>2</t>
        </is>
      </c>
      <c r="AW1061" s="188" t="inlineStr">
        <is>
          <t>True</t>
        </is>
      </c>
      <c r="AX1061" s="188" t="inlineStr">
        <is>
          <t>0</t>
        </is>
      </c>
      <c r="AY1061" s="184" t="inlineStr">
        <is>
          <t>ROZPOCET</t>
        </is>
      </c>
    </row>
    <row r="1062" customFormat="1" s="188">
      <c r="A1062" s="188" t="n"/>
      <c r="B1062" s="183" t="n"/>
      <c r="C1062" s="188" t="n"/>
      <c r="D1062" s="171" t="inlineStr">
        <is>
          <t>VV</t>
        </is>
      </c>
      <c r="E1062" s="184" t="inlineStr"/>
      <c r="F1062" s="185" t="inlineStr">
        <is>
          <t>0,90*2,10*0,30</t>
        </is>
      </c>
      <c r="G1062" s="188" t="n"/>
      <c r="H1062" s="186" t="n">
        <v>0.5669999999999999</v>
      </c>
      <c r="I1062" s="188" t="n"/>
      <c r="J1062" s="188" t="n"/>
      <c r="K1062" s="188" t="n"/>
      <c r="L1062" s="183" t="n"/>
      <c r="M1062" s="187" t="n"/>
      <c r="N1062" s="188" t="n"/>
      <c r="O1062" s="188" t="n"/>
      <c r="P1062" s="188" t="n"/>
      <c r="Q1062" s="188" t="n"/>
      <c r="R1062" s="188" t="n"/>
      <c r="S1062" s="188" t="n"/>
      <c r="T1062" s="189" t="n"/>
      <c r="U1062" s="188" t="n"/>
      <c r="V1062" s="188" t="n"/>
      <c r="W1062" s="188" t="n"/>
      <c r="X1062" s="188" t="n"/>
      <c r="Y1062" s="188" t="n"/>
      <c r="Z1062" s="188" t="n"/>
      <c r="AA1062" s="188" t="n"/>
      <c r="AB1062" s="188" t="n"/>
      <c r="AC1062" s="188" t="n"/>
      <c r="AD1062" s="188" t="n"/>
      <c r="AE1062" s="188" t="n"/>
      <c r="AT1062" s="184" t="inlineStr">
        <is>
          <t>VV</t>
        </is>
      </c>
      <c r="AU1062" s="184" t="inlineStr">
        <is>
          <t>2</t>
        </is>
      </c>
      <c r="AV1062" s="188" t="inlineStr">
        <is>
          <t>2</t>
        </is>
      </c>
      <c r="AW1062" s="188" t="inlineStr">
        <is>
          <t>True</t>
        </is>
      </c>
      <c r="AX1062" s="188" t="inlineStr">
        <is>
          <t>0</t>
        </is>
      </c>
      <c r="AY1062" s="184" t="inlineStr">
        <is>
          <t>ROZPOCET</t>
        </is>
      </c>
    </row>
    <row r="1063" customFormat="1" s="195">
      <c r="A1063" s="195" t="n"/>
      <c r="B1063" s="190" t="n"/>
      <c r="C1063" s="195" t="n"/>
      <c r="D1063" s="171" t="inlineStr">
        <is>
          <t>VV</t>
        </is>
      </c>
      <c r="E1063" s="191" t="inlineStr"/>
      <c r="F1063" s="192" t="inlineStr">
        <is>
          <t>Součet</t>
        </is>
      </c>
      <c r="G1063" s="195" t="n"/>
      <c r="H1063" s="193" t="n">
        <v>2.101</v>
      </c>
      <c r="I1063" s="195" t="n"/>
      <c r="J1063" s="195" t="n"/>
      <c r="K1063" s="195" t="n"/>
      <c r="L1063" s="190" t="n"/>
      <c r="M1063" s="194" t="n"/>
      <c r="N1063" s="195" t="n"/>
      <c r="O1063" s="195" t="n"/>
      <c r="P1063" s="195" t="n"/>
      <c r="Q1063" s="195" t="n"/>
      <c r="R1063" s="195" t="n"/>
      <c r="S1063" s="195" t="n"/>
      <c r="T1063" s="196" t="n"/>
      <c r="U1063" s="195" t="n"/>
      <c r="V1063" s="195" t="n"/>
      <c r="W1063" s="195" t="n"/>
      <c r="X1063" s="195" t="n"/>
      <c r="Y1063" s="195" t="n"/>
      <c r="Z1063" s="195" t="n"/>
      <c r="AA1063" s="195" t="n"/>
      <c r="AB1063" s="195" t="n"/>
      <c r="AC1063" s="195" t="n"/>
      <c r="AD1063" s="195" t="n"/>
      <c r="AE1063" s="195" t="n"/>
      <c r="AT1063" s="191" t="inlineStr">
        <is>
          <t>VV</t>
        </is>
      </c>
      <c r="AU1063" s="191" t="inlineStr">
        <is>
          <t>2</t>
        </is>
      </c>
      <c r="AV1063" s="195" t="inlineStr">
        <is>
          <t>4</t>
        </is>
      </c>
      <c r="AW1063" s="195" t="inlineStr">
        <is>
          <t>True</t>
        </is>
      </c>
      <c r="AX1063" s="195" t="inlineStr">
        <is>
          <t>1</t>
        </is>
      </c>
      <c r="AY1063" s="191" t="inlineStr">
        <is>
          <t>ROZPOCET</t>
        </is>
      </c>
    </row>
    <row r="1064" ht="24.15" customFormat="1" customHeight="1" s="174">
      <c r="A1064" s="174" t="n"/>
      <c r="B1064" s="158" t="n"/>
      <c r="C1064" s="159" t="inlineStr">
        <is>
          <t>112</t>
        </is>
      </c>
      <c r="D1064" s="159" t="inlineStr">
        <is>
          <t>K</t>
        </is>
      </c>
      <c r="E1064" s="160" t="inlineStr">
        <is>
          <t>971033651</t>
        </is>
      </c>
      <c r="F1064" s="161" t="inlineStr">
        <is>
          <t>Vybourání otvorů ve zdivu cihelném pl do 4 m2 na MVC nebo MV tl do 600 mm</t>
        </is>
      </c>
      <c r="G1064" s="162" t="inlineStr">
        <is>
          <t>m3</t>
        </is>
      </c>
      <c r="H1064" s="163" t="n">
        <v>4.414</v>
      </c>
      <c r="I1064" s="164" t="n"/>
      <c r="J1064" s="164">
        <f>ROUND(I1064*H1064,2)</f>
        <v/>
      </c>
      <c r="K1064" s="161" t="inlineStr">
        <is>
          <t>CS ÚRS 2026 02</t>
        </is>
      </c>
      <c r="L1064" s="48" t="n"/>
      <c r="M1064" s="165" t="inlineStr"/>
      <c r="N1064" s="166" t="inlineStr">
        <is>
          <t>snížená</t>
        </is>
      </c>
      <c r="O1064" s="167" t="n">
        <v>3.608</v>
      </c>
      <c r="P1064" s="167">
        <f>O1064*H1064</f>
        <v/>
      </c>
      <c r="Q1064" s="167" t="n">
        <v>0</v>
      </c>
      <c r="R1064" s="167">
        <f>Q1064*H1064</f>
        <v/>
      </c>
      <c r="S1064" s="167" t="n">
        <v>1.8</v>
      </c>
      <c r="T1064" s="168">
        <f>S1064*H1064</f>
        <v/>
      </c>
      <c r="U1064" s="174" t="n"/>
      <c r="V1064" s="174" t="n"/>
      <c r="W1064" s="174" t="n"/>
      <c r="X1064" s="174" t="n"/>
      <c r="Y1064" s="174" t="n"/>
      <c r="Z1064" s="174" t="n"/>
      <c r="AA1064" s="174" t="n"/>
      <c r="AB1064" s="174" t="n"/>
      <c r="AC1064" s="174" t="n"/>
      <c r="AD1064" s="174" t="n"/>
      <c r="AE1064" s="174" t="n"/>
      <c r="AR1064" s="169" t="inlineStr">
        <is>
          <t>4</t>
        </is>
      </c>
      <c r="AT1064" s="169" t="inlineStr">
        <is>
          <t>K</t>
        </is>
      </c>
      <c r="AU1064" s="169" t="inlineStr">
        <is>
          <t>2</t>
        </is>
      </c>
      <c r="AY1064" s="19" t="inlineStr">
        <is>
          <t>ROZPOCET</t>
        </is>
      </c>
      <c r="BE1064" s="170">
        <f>IF(N1064="základní",J1064,0)</f>
        <v/>
      </c>
      <c r="BF1064" s="170">
        <f>IF(N1064="snížená",J1064,0)</f>
        <v/>
      </c>
      <c r="BG1064" s="170">
        <f>IF(N1064="zákl. přenesená",J1064,0)</f>
        <v/>
      </c>
      <c r="BH1064" s="170">
        <f>IF(N1064="sníž. přenesená",J1064,0)</f>
        <v/>
      </c>
      <c r="BI1064" s="170">
        <f>IF(N1064="nulová",J1064,0)</f>
        <v/>
      </c>
      <c r="BJ1064" s="19" t="inlineStr">
        <is>
          <t>2</t>
        </is>
      </c>
      <c r="BK1064" s="170">
        <f>ROUND(I1064*H1064,2)</f>
        <v/>
      </c>
      <c r="BL1064" s="19" t="inlineStr">
        <is>
          <t>4</t>
        </is>
      </c>
      <c r="BM1064" s="169" t="inlineStr">
        <is>
          <t>-276809576</t>
        </is>
      </c>
    </row>
    <row r="1065" customFormat="1" s="174">
      <c r="A1065" s="174" t="n"/>
      <c r="B1065" s="48" t="n"/>
      <c r="C1065" s="174" t="n"/>
      <c r="D1065" s="171" t="inlineStr">
        <is>
          <t>PP</t>
        </is>
      </c>
      <c r="E1065" s="174" t="n"/>
      <c r="F1065" s="172" t="inlineStr">
        <is>
          <t>Vybourání otvorů ve zdivu a příčkách z cihel, tvárnic, lehkých betonů z cihel pálených na maltu vápennou nebo vápenocementovou plochy do 4 m2, tl. do 600 mm</t>
        </is>
      </c>
      <c r="G1065" s="174" t="n"/>
      <c r="H1065" s="174" t="n"/>
      <c r="I1065" s="174" t="n"/>
      <c r="J1065" s="174" t="n"/>
      <c r="K1065" s="174" t="n"/>
      <c r="L1065" s="48" t="n"/>
      <c r="M1065" s="173" t="n"/>
      <c r="N1065" s="174" t="n"/>
      <c r="O1065" s="174" t="n"/>
      <c r="P1065" s="174" t="n"/>
      <c r="Q1065" s="174" t="n"/>
      <c r="R1065" s="174" t="n"/>
      <c r="S1065" s="174" t="n"/>
      <c r="T1065" s="71" t="n"/>
      <c r="U1065" s="174" t="n"/>
      <c r="V1065" s="174" t="n"/>
      <c r="W1065" s="174" t="n"/>
      <c r="X1065" s="174" t="n"/>
      <c r="Y1065" s="174" t="n"/>
      <c r="Z1065" s="174" t="n"/>
      <c r="AA1065" s="174" t="n"/>
      <c r="AB1065" s="174" t="n"/>
      <c r="AC1065" s="174" t="n"/>
      <c r="AD1065" s="174" t="n"/>
      <c r="AE1065" s="174" t="n"/>
      <c r="AT1065" s="19" t="inlineStr">
        <is>
          <t>PP</t>
        </is>
      </c>
      <c r="AU1065" s="19" t="inlineStr">
        <is>
          <t>2</t>
        </is>
      </c>
    </row>
    <row r="1066" customFormat="1" s="174">
      <c r="A1066" s="174" t="n"/>
      <c r="B1066" s="48" t="n"/>
      <c r="C1066" s="174" t="n"/>
      <c r="D1066" s="175" t="inlineStr">
        <is>
          <t>Online PSC</t>
        </is>
      </c>
      <c r="E1066" s="174" t="n"/>
      <c r="F1066" s="176" t="inlineStr">
        <is>
          <t>https://podminky.urs.cz/item/CS_URS_2026_02/971033651</t>
        </is>
      </c>
      <c r="G1066" s="174" t="n"/>
      <c r="H1066" s="174" t="n"/>
      <c r="I1066" s="174" t="n"/>
      <c r="J1066" s="174" t="n"/>
      <c r="K1066" s="174" t="n"/>
      <c r="L1066" s="48" t="n"/>
      <c r="M1066" s="173" t="n"/>
      <c r="N1066" s="174" t="n"/>
      <c r="O1066" s="174" t="n"/>
      <c r="P1066" s="174" t="n"/>
      <c r="Q1066" s="174" t="n"/>
      <c r="R1066" s="174" t="n"/>
      <c r="S1066" s="174" t="n"/>
      <c r="T1066" s="71" t="n"/>
      <c r="U1066" s="174" t="n"/>
      <c r="V1066" s="174" t="n"/>
      <c r="W1066" s="174" t="n"/>
      <c r="X1066" s="174" t="n"/>
      <c r="Y1066" s="174" t="n"/>
      <c r="Z1066" s="174" t="n"/>
      <c r="AA1066" s="174" t="n"/>
      <c r="AB1066" s="174" t="n"/>
      <c r="AC1066" s="174" t="n"/>
      <c r="AD1066" s="174" t="n"/>
      <c r="AE1066" s="174" t="n"/>
      <c r="AT1066" s="19" t="inlineStr">
        <is>
          <t>Online PSC</t>
        </is>
      </c>
      <c r="AU1066" s="19" t="inlineStr">
        <is>
          <t>2</t>
        </is>
      </c>
    </row>
    <row r="1067" customFormat="1" s="181">
      <c r="A1067" s="181" t="n"/>
      <c r="B1067" s="177" t="n"/>
      <c r="C1067" s="181" t="n"/>
      <c r="D1067" s="171" t="inlineStr">
        <is>
          <t>VV</t>
        </is>
      </c>
      <c r="E1067" s="178" t="inlineStr"/>
      <c r="F1067" s="179" t="inlineStr">
        <is>
          <t>vybourání otvoru pro nové okno</t>
        </is>
      </c>
      <c r="G1067" s="181" t="n"/>
      <c r="H1067" s="178" t="inlineStr"/>
      <c r="I1067" s="181" t="n"/>
      <c r="J1067" s="181" t="n"/>
      <c r="K1067" s="181" t="n"/>
      <c r="L1067" s="177" t="n"/>
      <c r="M1067" s="180" t="n"/>
      <c r="N1067" s="181" t="n"/>
      <c r="O1067" s="181" t="n"/>
      <c r="P1067" s="181" t="n"/>
      <c r="Q1067" s="181" t="n"/>
      <c r="R1067" s="181" t="n"/>
      <c r="S1067" s="181" t="n"/>
      <c r="T1067" s="182" t="n"/>
      <c r="U1067" s="181" t="n"/>
      <c r="V1067" s="181" t="n"/>
      <c r="W1067" s="181" t="n"/>
      <c r="X1067" s="181" t="n"/>
      <c r="Y1067" s="181" t="n"/>
      <c r="Z1067" s="181" t="n"/>
      <c r="AA1067" s="181" t="n"/>
      <c r="AB1067" s="181" t="n"/>
      <c r="AC1067" s="181" t="n"/>
      <c r="AD1067" s="181" t="n"/>
      <c r="AE1067" s="181" t="n"/>
      <c r="AT1067" s="178" t="inlineStr">
        <is>
          <t>VV</t>
        </is>
      </c>
      <c r="AU1067" s="178" t="inlineStr">
        <is>
          <t>2</t>
        </is>
      </c>
      <c r="AV1067" s="181" t="inlineStr">
        <is>
          <t>1</t>
        </is>
      </c>
      <c r="AW1067" s="181" t="inlineStr">
        <is>
          <t>True</t>
        </is>
      </c>
      <c r="AX1067" s="181" t="inlineStr">
        <is>
          <t>0</t>
        </is>
      </c>
      <c r="AY1067" s="178" t="inlineStr">
        <is>
          <t>ROZPOCET</t>
        </is>
      </c>
    </row>
    <row r="1068" customFormat="1" s="188">
      <c r="A1068" s="188" t="n"/>
      <c r="B1068" s="183" t="n"/>
      <c r="C1068" s="188" t="n"/>
      <c r="D1068" s="171" t="inlineStr">
        <is>
          <t>VV</t>
        </is>
      </c>
      <c r="E1068" s="184" t="inlineStr"/>
      <c r="F1068" s="185" t="inlineStr">
        <is>
          <t>0,90*1,50*0,55</t>
        </is>
      </c>
      <c r="G1068" s="188" t="n"/>
      <c r="H1068" s="186" t="n">
        <v>0.743</v>
      </c>
      <c r="I1068" s="188" t="n"/>
      <c r="J1068" s="188" t="n"/>
      <c r="K1068" s="188" t="n"/>
      <c r="L1068" s="183" t="n"/>
      <c r="M1068" s="187" t="n"/>
      <c r="N1068" s="188" t="n"/>
      <c r="O1068" s="188" t="n"/>
      <c r="P1068" s="188" t="n"/>
      <c r="Q1068" s="188" t="n"/>
      <c r="R1068" s="188" t="n"/>
      <c r="S1068" s="188" t="n"/>
      <c r="T1068" s="189" t="n"/>
      <c r="U1068" s="188" t="n"/>
      <c r="V1068" s="188" t="n"/>
      <c r="W1068" s="188" t="n"/>
      <c r="X1068" s="188" t="n"/>
      <c r="Y1068" s="188" t="n"/>
      <c r="Z1068" s="188" t="n"/>
      <c r="AA1068" s="188" t="n"/>
      <c r="AB1068" s="188" t="n"/>
      <c r="AC1068" s="188" t="n"/>
      <c r="AD1068" s="188" t="n"/>
      <c r="AE1068" s="188" t="n"/>
      <c r="AT1068" s="184" t="inlineStr">
        <is>
          <t>VV</t>
        </is>
      </c>
      <c r="AU1068" s="184" t="inlineStr">
        <is>
          <t>2</t>
        </is>
      </c>
      <c r="AV1068" s="188" t="inlineStr">
        <is>
          <t>2</t>
        </is>
      </c>
      <c r="AW1068" s="188" t="inlineStr">
        <is>
          <t>True</t>
        </is>
      </c>
      <c r="AX1068" s="188" t="inlineStr">
        <is>
          <t>0</t>
        </is>
      </c>
      <c r="AY1068" s="184" t="inlineStr">
        <is>
          <t>ROZPOCET</t>
        </is>
      </c>
    </row>
    <row r="1069" customFormat="1" s="188">
      <c r="A1069" s="188" t="n"/>
      <c r="B1069" s="183" t="n"/>
      <c r="C1069" s="188" t="n"/>
      <c r="D1069" s="171" t="inlineStr">
        <is>
          <t>VV</t>
        </is>
      </c>
      <c r="E1069" s="184" t="inlineStr"/>
      <c r="F1069" s="185" t="inlineStr">
        <is>
          <t>0,90*1,75*0,55</t>
        </is>
      </c>
      <c r="G1069" s="188" t="n"/>
      <c r="H1069" s="186" t="n">
        <v>0.866</v>
      </c>
      <c r="I1069" s="188" t="n"/>
      <c r="J1069" s="188" t="n"/>
      <c r="K1069" s="188" t="n"/>
      <c r="L1069" s="183" t="n"/>
      <c r="M1069" s="187" t="n"/>
      <c r="N1069" s="188" t="n"/>
      <c r="O1069" s="188" t="n"/>
      <c r="P1069" s="188" t="n"/>
      <c r="Q1069" s="188" t="n"/>
      <c r="R1069" s="188" t="n"/>
      <c r="S1069" s="188" t="n"/>
      <c r="T1069" s="189" t="n"/>
      <c r="U1069" s="188" t="n"/>
      <c r="V1069" s="188" t="n"/>
      <c r="W1069" s="188" t="n"/>
      <c r="X1069" s="188" t="n"/>
      <c r="Y1069" s="188" t="n"/>
      <c r="Z1069" s="188" t="n"/>
      <c r="AA1069" s="188" t="n"/>
      <c r="AB1069" s="188" t="n"/>
      <c r="AC1069" s="188" t="n"/>
      <c r="AD1069" s="188" t="n"/>
      <c r="AE1069" s="188" t="n"/>
      <c r="AT1069" s="184" t="inlineStr">
        <is>
          <t>VV</t>
        </is>
      </c>
      <c r="AU1069" s="184" t="inlineStr">
        <is>
          <t>2</t>
        </is>
      </c>
      <c r="AV1069" s="188" t="inlineStr">
        <is>
          <t>2</t>
        </is>
      </c>
      <c r="AW1069" s="188" t="inlineStr">
        <is>
          <t>True</t>
        </is>
      </c>
      <c r="AX1069" s="188" t="inlineStr">
        <is>
          <t>0</t>
        </is>
      </c>
      <c r="AY1069" s="184" t="inlineStr">
        <is>
          <t>ROZPOCET</t>
        </is>
      </c>
    </row>
    <row r="1070" customFormat="1" s="181">
      <c r="A1070" s="181" t="n"/>
      <c r="B1070" s="177" t="n"/>
      <c r="C1070" s="181" t="n"/>
      <c r="D1070" s="171" t="inlineStr">
        <is>
          <t>VV</t>
        </is>
      </c>
      <c r="E1070" s="178" t="inlineStr"/>
      <c r="F1070" s="179" t="inlineStr">
        <is>
          <t>m 1,06 - 1,08</t>
        </is>
      </c>
      <c r="G1070" s="181" t="n"/>
      <c r="H1070" s="178" t="inlineStr"/>
      <c r="I1070" s="181" t="n"/>
      <c r="J1070" s="181" t="n"/>
      <c r="K1070" s="181" t="n"/>
      <c r="L1070" s="177" t="n"/>
      <c r="M1070" s="180" t="n"/>
      <c r="N1070" s="181" t="n"/>
      <c r="O1070" s="181" t="n"/>
      <c r="P1070" s="181" t="n"/>
      <c r="Q1070" s="181" t="n"/>
      <c r="R1070" s="181" t="n"/>
      <c r="S1070" s="181" t="n"/>
      <c r="T1070" s="182" t="n"/>
      <c r="U1070" s="181" t="n"/>
      <c r="V1070" s="181" t="n"/>
      <c r="W1070" s="181" t="n"/>
      <c r="X1070" s="181" t="n"/>
      <c r="Y1070" s="181" t="n"/>
      <c r="Z1070" s="181" t="n"/>
      <c r="AA1070" s="181" t="n"/>
      <c r="AB1070" s="181" t="n"/>
      <c r="AC1070" s="181" t="n"/>
      <c r="AD1070" s="181" t="n"/>
      <c r="AE1070" s="181" t="n"/>
      <c r="AT1070" s="178" t="inlineStr">
        <is>
          <t>VV</t>
        </is>
      </c>
      <c r="AU1070" s="178" t="inlineStr">
        <is>
          <t>2</t>
        </is>
      </c>
      <c r="AV1070" s="181" t="inlineStr">
        <is>
          <t>1</t>
        </is>
      </c>
      <c r="AW1070" s="181" t="inlineStr">
        <is>
          <t>True</t>
        </is>
      </c>
      <c r="AX1070" s="181" t="inlineStr">
        <is>
          <t>0</t>
        </is>
      </c>
      <c r="AY1070" s="178" t="inlineStr">
        <is>
          <t>ROZPOCET</t>
        </is>
      </c>
    </row>
    <row r="1071" customFormat="1" s="188">
      <c r="A1071" s="188" t="n"/>
      <c r="B1071" s="183" t="n"/>
      <c r="C1071" s="188" t="n"/>
      <c r="D1071" s="171" t="inlineStr">
        <is>
          <t>VV</t>
        </is>
      </c>
      <c r="E1071" s="184" t="inlineStr"/>
      <c r="F1071" s="185" t="inlineStr">
        <is>
          <t>0,800*2,05*0,45</t>
        </is>
      </c>
      <c r="G1071" s="188" t="n"/>
      <c r="H1071" s="186" t="n">
        <v>0.738</v>
      </c>
      <c r="I1071" s="188" t="n"/>
      <c r="J1071" s="188" t="n"/>
      <c r="K1071" s="188" t="n"/>
      <c r="L1071" s="183" t="n"/>
      <c r="M1071" s="187" t="n"/>
      <c r="N1071" s="188" t="n"/>
      <c r="O1071" s="188" t="n"/>
      <c r="P1071" s="188" t="n"/>
      <c r="Q1071" s="188" t="n"/>
      <c r="R1071" s="188" t="n"/>
      <c r="S1071" s="188" t="n"/>
      <c r="T1071" s="189" t="n"/>
      <c r="U1071" s="188" t="n"/>
      <c r="V1071" s="188" t="n"/>
      <c r="W1071" s="188" t="n"/>
      <c r="X1071" s="188" t="n"/>
      <c r="Y1071" s="188" t="n"/>
      <c r="Z1071" s="188" t="n"/>
      <c r="AA1071" s="188" t="n"/>
      <c r="AB1071" s="188" t="n"/>
      <c r="AC1071" s="188" t="n"/>
      <c r="AD1071" s="188" t="n"/>
      <c r="AE1071" s="188" t="n"/>
      <c r="AT1071" s="184" t="inlineStr">
        <is>
          <t>VV</t>
        </is>
      </c>
      <c r="AU1071" s="184" t="inlineStr">
        <is>
          <t>2</t>
        </is>
      </c>
      <c r="AV1071" s="188" t="inlineStr">
        <is>
          <t>2</t>
        </is>
      </c>
      <c r="AW1071" s="188" t="inlineStr">
        <is>
          <t>True</t>
        </is>
      </c>
      <c r="AX1071" s="188" t="inlineStr">
        <is>
          <t>0</t>
        </is>
      </c>
      <c r="AY1071" s="184" t="inlineStr">
        <is>
          <t>ROZPOCET</t>
        </is>
      </c>
    </row>
    <row r="1072" customFormat="1" s="181">
      <c r="A1072" s="181" t="n"/>
      <c r="B1072" s="177" t="n"/>
      <c r="C1072" s="181" t="n"/>
      <c r="D1072" s="171" t="inlineStr">
        <is>
          <t>VV</t>
        </is>
      </c>
      <c r="E1072" s="178" t="inlineStr"/>
      <c r="F1072" s="179" t="inlineStr">
        <is>
          <t>m 2,19</t>
        </is>
      </c>
      <c r="G1072" s="181" t="n"/>
      <c r="H1072" s="178" t="inlineStr"/>
      <c r="I1072" s="181" t="n"/>
      <c r="J1072" s="181" t="n"/>
      <c r="K1072" s="181" t="n"/>
      <c r="L1072" s="177" t="n"/>
      <c r="M1072" s="180" t="n"/>
      <c r="N1072" s="181" t="n"/>
      <c r="O1072" s="181" t="n"/>
      <c r="P1072" s="181" t="n"/>
      <c r="Q1072" s="181" t="n"/>
      <c r="R1072" s="181" t="n"/>
      <c r="S1072" s="181" t="n"/>
      <c r="T1072" s="182" t="n"/>
      <c r="U1072" s="181" t="n"/>
      <c r="V1072" s="181" t="n"/>
      <c r="W1072" s="181" t="n"/>
      <c r="X1072" s="181" t="n"/>
      <c r="Y1072" s="181" t="n"/>
      <c r="Z1072" s="181" t="n"/>
      <c r="AA1072" s="181" t="n"/>
      <c r="AB1072" s="181" t="n"/>
      <c r="AC1072" s="181" t="n"/>
      <c r="AD1072" s="181" t="n"/>
      <c r="AE1072" s="181" t="n"/>
      <c r="AT1072" s="178" t="inlineStr">
        <is>
          <t>VV</t>
        </is>
      </c>
      <c r="AU1072" s="178" t="inlineStr">
        <is>
          <t>2</t>
        </is>
      </c>
      <c r="AV1072" s="181" t="inlineStr">
        <is>
          <t>1</t>
        </is>
      </c>
      <c r="AW1072" s="181" t="inlineStr">
        <is>
          <t>True</t>
        </is>
      </c>
      <c r="AX1072" s="181" t="inlineStr">
        <is>
          <t>0</t>
        </is>
      </c>
      <c r="AY1072" s="178" t="inlineStr">
        <is>
          <t>ROZPOCET</t>
        </is>
      </c>
    </row>
    <row r="1073" customFormat="1" s="188">
      <c r="A1073" s="188" t="n"/>
      <c r="B1073" s="183" t="n"/>
      <c r="C1073" s="188" t="n"/>
      <c r="D1073" s="171" t="inlineStr">
        <is>
          <t>VV</t>
        </is>
      </c>
      <c r="E1073" s="184" t="inlineStr"/>
      <c r="F1073" s="185" t="inlineStr">
        <is>
          <t>0,85*1,80*0,45</t>
        </is>
      </c>
      <c r="G1073" s="188" t="n"/>
      <c r="H1073" s="186" t="n">
        <v>0.6889999999999999</v>
      </c>
      <c r="I1073" s="188" t="n"/>
      <c r="J1073" s="188" t="n"/>
      <c r="K1073" s="188" t="n"/>
      <c r="L1073" s="183" t="n"/>
      <c r="M1073" s="187" t="n"/>
      <c r="N1073" s="188" t="n"/>
      <c r="O1073" s="188" t="n"/>
      <c r="P1073" s="188" t="n"/>
      <c r="Q1073" s="188" t="n"/>
      <c r="R1073" s="188" t="n"/>
      <c r="S1073" s="188" t="n"/>
      <c r="T1073" s="189" t="n"/>
      <c r="U1073" s="188" t="n"/>
      <c r="V1073" s="188" t="n"/>
      <c r="W1073" s="188" t="n"/>
      <c r="X1073" s="188" t="n"/>
      <c r="Y1073" s="188" t="n"/>
      <c r="Z1073" s="188" t="n"/>
      <c r="AA1073" s="188" t="n"/>
      <c r="AB1073" s="188" t="n"/>
      <c r="AC1073" s="188" t="n"/>
      <c r="AD1073" s="188" t="n"/>
      <c r="AE1073" s="188" t="n"/>
      <c r="AT1073" s="184" t="inlineStr">
        <is>
          <t>VV</t>
        </is>
      </c>
      <c r="AU1073" s="184" t="inlineStr">
        <is>
          <t>2</t>
        </is>
      </c>
      <c r="AV1073" s="188" t="inlineStr">
        <is>
          <t>2</t>
        </is>
      </c>
      <c r="AW1073" s="188" t="inlineStr">
        <is>
          <t>True</t>
        </is>
      </c>
      <c r="AX1073" s="188" t="inlineStr">
        <is>
          <t>0</t>
        </is>
      </c>
      <c r="AY1073" s="184" t="inlineStr">
        <is>
          <t>ROZPOCET</t>
        </is>
      </c>
    </row>
    <row r="1074" customFormat="1" s="181">
      <c r="A1074" s="181" t="n"/>
      <c r="B1074" s="177" t="n"/>
      <c r="C1074" s="181" t="n"/>
      <c r="D1074" s="171" t="inlineStr">
        <is>
          <t>VV</t>
        </is>
      </c>
      <c r="E1074" s="178" t="inlineStr"/>
      <c r="F1074" s="179" t="inlineStr">
        <is>
          <t>m 2,10</t>
        </is>
      </c>
      <c r="G1074" s="181" t="n"/>
      <c r="H1074" s="178" t="inlineStr"/>
      <c r="I1074" s="181" t="n"/>
      <c r="J1074" s="181" t="n"/>
      <c r="K1074" s="181" t="n"/>
      <c r="L1074" s="177" t="n"/>
      <c r="M1074" s="180" t="n"/>
      <c r="N1074" s="181" t="n"/>
      <c r="O1074" s="181" t="n"/>
      <c r="P1074" s="181" t="n"/>
      <c r="Q1074" s="181" t="n"/>
      <c r="R1074" s="181" t="n"/>
      <c r="S1074" s="181" t="n"/>
      <c r="T1074" s="182" t="n"/>
      <c r="U1074" s="181" t="n"/>
      <c r="V1074" s="181" t="n"/>
      <c r="W1074" s="181" t="n"/>
      <c r="X1074" s="181" t="n"/>
      <c r="Y1074" s="181" t="n"/>
      <c r="Z1074" s="181" t="n"/>
      <c r="AA1074" s="181" t="n"/>
      <c r="AB1074" s="181" t="n"/>
      <c r="AC1074" s="181" t="n"/>
      <c r="AD1074" s="181" t="n"/>
      <c r="AE1074" s="181" t="n"/>
      <c r="AT1074" s="178" t="inlineStr">
        <is>
          <t>VV</t>
        </is>
      </c>
      <c r="AU1074" s="178" t="inlineStr">
        <is>
          <t>2</t>
        </is>
      </c>
      <c r="AV1074" s="181" t="inlineStr">
        <is>
          <t>1</t>
        </is>
      </c>
      <c r="AW1074" s="181" t="inlineStr">
        <is>
          <t>True</t>
        </is>
      </c>
      <c r="AX1074" s="181" t="inlineStr">
        <is>
          <t>0</t>
        </is>
      </c>
      <c r="AY1074" s="178" t="inlineStr">
        <is>
          <t>ROZPOCET</t>
        </is>
      </c>
    </row>
    <row r="1075" customFormat="1" s="188">
      <c r="A1075" s="188" t="n"/>
      <c r="B1075" s="183" t="n"/>
      <c r="C1075" s="188" t="n"/>
      <c r="D1075" s="171" t="inlineStr">
        <is>
          <t>VV</t>
        </is>
      </c>
      <c r="E1075" s="184" t="inlineStr"/>
      <c r="F1075" s="185" t="inlineStr">
        <is>
          <t>0,85*1,80*0,45</t>
        </is>
      </c>
      <c r="G1075" s="188" t="n"/>
      <c r="H1075" s="186" t="n">
        <v>0.6889999999999999</v>
      </c>
      <c r="I1075" s="188" t="n"/>
      <c r="J1075" s="188" t="n"/>
      <c r="K1075" s="188" t="n"/>
      <c r="L1075" s="183" t="n"/>
      <c r="M1075" s="187" t="n"/>
      <c r="N1075" s="188" t="n"/>
      <c r="O1075" s="188" t="n"/>
      <c r="P1075" s="188" t="n"/>
      <c r="Q1075" s="188" t="n"/>
      <c r="R1075" s="188" t="n"/>
      <c r="S1075" s="188" t="n"/>
      <c r="T1075" s="189" t="n"/>
      <c r="U1075" s="188" t="n"/>
      <c r="V1075" s="188" t="n"/>
      <c r="W1075" s="188" t="n"/>
      <c r="X1075" s="188" t="n"/>
      <c r="Y1075" s="188" t="n"/>
      <c r="Z1075" s="188" t="n"/>
      <c r="AA1075" s="188" t="n"/>
      <c r="AB1075" s="188" t="n"/>
      <c r="AC1075" s="188" t="n"/>
      <c r="AD1075" s="188" t="n"/>
      <c r="AE1075" s="188" t="n"/>
      <c r="AT1075" s="184" t="inlineStr">
        <is>
          <t>VV</t>
        </is>
      </c>
      <c r="AU1075" s="184" t="inlineStr">
        <is>
          <t>2</t>
        </is>
      </c>
      <c r="AV1075" s="188" t="inlineStr">
        <is>
          <t>2</t>
        </is>
      </c>
      <c r="AW1075" s="188" t="inlineStr">
        <is>
          <t>True</t>
        </is>
      </c>
      <c r="AX1075" s="188" t="inlineStr">
        <is>
          <t>0</t>
        </is>
      </c>
      <c r="AY1075" s="184" t="inlineStr">
        <is>
          <t>ROZPOCET</t>
        </is>
      </c>
    </row>
    <row r="1076" customFormat="1" s="181">
      <c r="A1076" s="181" t="n"/>
      <c r="B1076" s="177" t="n"/>
      <c r="C1076" s="181" t="n"/>
      <c r="D1076" s="171" t="inlineStr">
        <is>
          <t>VV</t>
        </is>
      </c>
      <c r="E1076" s="178" t="inlineStr"/>
      <c r="F1076" s="179" t="inlineStr">
        <is>
          <t>m 2,18</t>
        </is>
      </c>
      <c r="G1076" s="181" t="n"/>
      <c r="H1076" s="178" t="inlineStr"/>
      <c r="I1076" s="181" t="n"/>
      <c r="J1076" s="181" t="n"/>
      <c r="K1076" s="181" t="n"/>
      <c r="L1076" s="177" t="n"/>
      <c r="M1076" s="180" t="n"/>
      <c r="N1076" s="181" t="n"/>
      <c r="O1076" s="181" t="n"/>
      <c r="P1076" s="181" t="n"/>
      <c r="Q1076" s="181" t="n"/>
      <c r="R1076" s="181" t="n"/>
      <c r="S1076" s="181" t="n"/>
      <c r="T1076" s="182" t="n"/>
      <c r="U1076" s="181" t="n"/>
      <c r="V1076" s="181" t="n"/>
      <c r="W1076" s="181" t="n"/>
      <c r="X1076" s="181" t="n"/>
      <c r="Y1076" s="181" t="n"/>
      <c r="Z1076" s="181" t="n"/>
      <c r="AA1076" s="181" t="n"/>
      <c r="AB1076" s="181" t="n"/>
      <c r="AC1076" s="181" t="n"/>
      <c r="AD1076" s="181" t="n"/>
      <c r="AE1076" s="181" t="n"/>
      <c r="AT1076" s="178" t="inlineStr">
        <is>
          <t>VV</t>
        </is>
      </c>
      <c r="AU1076" s="178" t="inlineStr">
        <is>
          <t>2</t>
        </is>
      </c>
      <c r="AV1076" s="181" t="inlineStr">
        <is>
          <t>1</t>
        </is>
      </c>
      <c r="AW1076" s="181" t="inlineStr">
        <is>
          <t>True</t>
        </is>
      </c>
      <c r="AX1076" s="181" t="inlineStr">
        <is>
          <t>0</t>
        </is>
      </c>
      <c r="AY1076" s="178" t="inlineStr">
        <is>
          <t>ROZPOCET</t>
        </is>
      </c>
    </row>
    <row r="1077" customFormat="1" s="188">
      <c r="A1077" s="188" t="n"/>
      <c r="B1077" s="183" t="n"/>
      <c r="C1077" s="188" t="n"/>
      <c r="D1077" s="171" t="inlineStr">
        <is>
          <t>VV</t>
        </is>
      </c>
      <c r="E1077" s="184" t="inlineStr"/>
      <c r="F1077" s="185" t="inlineStr">
        <is>
          <t>0,85*1,80*0,45</t>
        </is>
      </c>
      <c r="G1077" s="188" t="n"/>
      <c r="H1077" s="186" t="n">
        <v>0.6889999999999999</v>
      </c>
      <c r="I1077" s="188" t="n"/>
      <c r="J1077" s="188" t="n"/>
      <c r="K1077" s="188" t="n"/>
      <c r="L1077" s="183" t="n"/>
      <c r="M1077" s="187" t="n"/>
      <c r="N1077" s="188" t="n"/>
      <c r="O1077" s="188" t="n"/>
      <c r="P1077" s="188" t="n"/>
      <c r="Q1077" s="188" t="n"/>
      <c r="R1077" s="188" t="n"/>
      <c r="S1077" s="188" t="n"/>
      <c r="T1077" s="189" t="n"/>
      <c r="U1077" s="188" t="n"/>
      <c r="V1077" s="188" t="n"/>
      <c r="W1077" s="188" t="n"/>
      <c r="X1077" s="188" t="n"/>
      <c r="Y1077" s="188" t="n"/>
      <c r="Z1077" s="188" t="n"/>
      <c r="AA1077" s="188" t="n"/>
      <c r="AB1077" s="188" t="n"/>
      <c r="AC1077" s="188" t="n"/>
      <c r="AD1077" s="188" t="n"/>
      <c r="AE1077" s="188" t="n"/>
      <c r="AT1077" s="184" t="inlineStr">
        <is>
          <t>VV</t>
        </is>
      </c>
      <c r="AU1077" s="184" t="inlineStr">
        <is>
          <t>2</t>
        </is>
      </c>
      <c r="AV1077" s="188" t="inlineStr">
        <is>
          <t>2</t>
        </is>
      </c>
      <c r="AW1077" s="188" t="inlineStr">
        <is>
          <t>True</t>
        </is>
      </c>
      <c r="AX1077" s="188" t="inlineStr">
        <is>
          <t>0</t>
        </is>
      </c>
      <c r="AY1077" s="184" t="inlineStr">
        <is>
          <t>ROZPOCET</t>
        </is>
      </c>
    </row>
    <row r="1078" customFormat="1" s="195">
      <c r="A1078" s="195" t="n"/>
      <c r="B1078" s="190" t="n"/>
      <c r="C1078" s="195" t="n"/>
      <c r="D1078" s="171" t="inlineStr">
        <is>
          <t>VV</t>
        </is>
      </c>
      <c r="E1078" s="191" t="inlineStr"/>
      <c r="F1078" s="192" t="inlineStr">
        <is>
          <t>Součet</t>
        </is>
      </c>
      <c r="G1078" s="195" t="n"/>
      <c r="H1078" s="193" t="n">
        <v>4.414</v>
      </c>
      <c r="I1078" s="195" t="n"/>
      <c r="J1078" s="195" t="n"/>
      <c r="K1078" s="195" t="n"/>
      <c r="L1078" s="190" t="n"/>
      <c r="M1078" s="194" t="n"/>
      <c r="N1078" s="195" t="n"/>
      <c r="O1078" s="195" t="n"/>
      <c r="P1078" s="195" t="n"/>
      <c r="Q1078" s="195" t="n"/>
      <c r="R1078" s="195" t="n"/>
      <c r="S1078" s="195" t="n"/>
      <c r="T1078" s="196" t="n"/>
      <c r="U1078" s="195" t="n"/>
      <c r="V1078" s="195" t="n"/>
      <c r="W1078" s="195" t="n"/>
      <c r="X1078" s="195" t="n"/>
      <c r="Y1078" s="195" t="n"/>
      <c r="Z1078" s="195" t="n"/>
      <c r="AA1078" s="195" t="n"/>
      <c r="AB1078" s="195" t="n"/>
      <c r="AC1078" s="195" t="n"/>
      <c r="AD1078" s="195" t="n"/>
      <c r="AE1078" s="195" t="n"/>
      <c r="AT1078" s="191" t="inlineStr">
        <is>
          <t>VV</t>
        </is>
      </c>
      <c r="AU1078" s="191" t="inlineStr">
        <is>
          <t>2</t>
        </is>
      </c>
      <c r="AV1078" s="195" t="inlineStr">
        <is>
          <t>4</t>
        </is>
      </c>
      <c r="AW1078" s="195" t="inlineStr">
        <is>
          <t>True</t>
        </is>
      </c>
      <c r="AX1078" s="195" t="inlineStr">
        <is>
          <t>1</t>
        </is>
      </c>
      <c r="AY1078" s="191" t="inlineStr">
        <is>
          <t>ROZPOCET</t>
        </is>
      </c>
    </row>
    <row r="1079" ht="24.15" customFormat="1" customHeight="1" s="174">
      <c r="A1079" s="174" t="n"/>
      <c r="B1079" s="158" t="n"/>
      <c r="C1079" s="159" t="inlineStr">
        <is>
          <t>113</t>
        </is>
      </c>
      <c r="D1079" s="159" t="inlineStr">
        <is>
          <t>K</t>
        </is>
      </c>
      <c r="E1079" s="160" t="inlineStr">
        <is>
          <t>974031664</t>
        </is>
      </c>
      <c r="F1079" s="161" t="inlineStr">
        <is>
          <t>Vysekání rýh ve zdivu cihelném pro vtahování nosníků hl do 150 mm v do 150 mm</t>
        </is>
      </c>
      <c r="G1079" s="162" t="inlineStr">
        <is>
          <t>m</t>
        </is>
      </c>
      <c r="H1079" s="163" t="n">
        <v>21</v>
      </c>
      <c r="I1079" s="164" t="n"/>
      <c r="J1079" s="164">
        <f>ROUND(I1079*H1079,2)</f>
        <v/>
      </c>
      <c r="K1079" s="161" t="inlineStr">
        <is>
          <t>CS ÚRS 2026 02</t>
        </is>
      </c>
      <c r="L1079" s="48" t="n"/>
      <c r="M1079" s="165" t="inlineStr"/>
      <c r="N1079" s="166" t="inlineStr">
        <is>
          <t>snížená</t>
        </is>
      </c>
      <c r="O1079" s="167" t="n">
        <v>0.715</v>
      </c>
      <c r="P1079" s="167">
        <f>O1079*H1079</f>
        <v/>
      </c>
      <c r="Q1079" s="167" t="n">
        <v>0</v>
      </c>
      <c r="R1079" s="167">
        <f>Q1079*H1079</f>
        <v/>
      </c>
      <c r="S1079" s="167" t="n">
        <v>0.042</v>
      </c>
      <c r="T1079" s="168">
        <f>S1079*H1079</f>
        <v/>
      </c>
      <c r="U1079" s="174" t="n"/>
      <c r="V1079" s="174" t="n"/>
      <c r="W1079" s="174" t="n"/>
      <c r="X1079" s="174" t="n"/>
      <c r="Y1079" s="174" t="n"/>
      <c r="Z1079" s="174" t="n"/>
      <c r="AA1079" s="174" t="n"/>
      <c r="AB1079" s="174" t="n"/>
      <c r="AC1079" s="174" t="n"/>
      <c r="AD1079" s="174" t="n"/>
      <c r="AE1079" s="174" t="n"/>
      <c r="AR1079" s="169" t="inlineStr">
        <is>
          <t>4</t>
        </is>
      </c>
      <c r="AT1079" s="169" t="inlineStr">
        <is>
          <t>K</t>
        </is>
      </c>
      <c r="AU1079" s="169" t="inlineStr">
        <is>
          <t>2</t>
        </is>
      </c>
      <c r="AY1079" s="19" t="inlineStr">
        <is>
          <t>ROZPOCET</t>
        </is>
      </c>
      <c r="BE1079" s="170">
        <f>IF(N1079="základní",J1079,0)</f>
        <v/>
      </c>
      <c r="BF1079" s="170">
        <f>IF(N1079="snížená",J1079,0)</f>
        <v/>
      </c>
      <c r="BG1079" s="170">
        <f>IF(N1079="zákl. přenesená",J1079,0)</f>
        <v/>
      </c>
      <c r="BH1079" s="170">
        <f>IF(N1079="sníž. přenesená",J1079,0)</f>
        <v/>
      </c>
      <c r="BI1079" s="170">
        <f>IF(N1079="nulová",J1079,0)</f>
        <v/>
      </c>
      <c r="BJ1079" s="19" t="inlineStr">
        <is>
          <t>2</t>
        </is>
      </c>
      <c r="BK1079" s="170">
        <f>ROUND(I1079*H1079,2)</f>
        <v/>
      </c>
      <c r="BL1079" s="19" t="inlineStr">
        <is>
          <t>4</t>
        </is>
      </c>
      <c r="BM1079" s="169" t="inlineStr">
        <is>
          <t>1249706459</t>
        </is>
      </c>
    </row>
    <row r="1080" customFormat="1" s="174">
      <c r="A1080" s="174" t="n"/>
      <c r="B1080" s="48" t="n"/>
      <c r="C1080" s="174" t="n"/>
      <c r="D1080" s="171" t="inlineStr">
        <is>
          <t>PP</t>
        </is>
      </c>
      <c r="E1080" s="174" t="n"/>
      <c r="F1080" s="172" t="inlineStr">
        <is>
          <t>Vysekání rýh ve zdivu cihelném na maltu vápennou nebo vápenocementovou pro vtahování nosníků do zdí, před vybouráním otvoru do hl. 150 mm, při v. nosníku do 150 mm</t>
        </is>
      </c>
      <c r="G1080" s="174" t="n"/>
      <c r="H1080" s="174" t="n"/>
      <c r="I1080" s="174" t="n"/>
      <c r="J1080" s="174" t="n"/>
      <c r="K1080" s="174" t="n"/>
      <c r="L1080" s="48" t="n"/>
      <c r="M1080" s="173" t="n"/>
      <c r="N1080" s="174" t="n"/>
      <c r="O1080" s="174" t="n"/>
      <c r="P1080" s="174" t="n"/>
      <c r="Q1080" s="174" t="n"/>
      <c r="R1080" s="174" t="n"/>
      <c r="S1080" s="174" t="n"/>
      <c r="T1080" s="71" t="n"/>
      <c r="U1080" s="174" t="n"/>
      <c r="V1080" s="174" t="n"/>
      <c r="W1080" s="174" t="n"/>
      <c r="X1080" s="174" t="n"/>
      <c r="Y1080" s="174" t="n"/>
      <c r="Z1080" s="174" t="n"/>
      <c r="AA1080" s="174" t="n"/>
      <c r="AB1080" s="174" t="n"/>
      <c r="AC1080" s="174" t="n"/>
      <c r="AD1080" s="174" t="n"/>
      <c r="AE1080" s="174" t="n"/>
      <c r="AT1080" s="19" t="inlineStr">
        <is>
          <t>PP</t>
        </is>
      </c>
      <c r="AU1080" s="19" t="inlineStr">
        <is>
          <t>2</t>
        </is>
      </c>
    </row>
    <row r="1081" customFormat="1" s="174">
      <c r="A1081" s="174" t="n"/>
      <c r="B1081" s="48" t="n"/>
      <c r="C1081" s="174" t="n"/>
      <c r="D1081" s="175" t="inlineStr">
        <is>
          <t>Online PSC</t>
        </is>
      </c>
      <c r="E1081" s="174" t="n"/>
      <c r="F1081" s="176" t="inlineStr">
        <is>
          <t>https://podminky.urs.cz/item/CS_URS_2026_02/974031664</t>
        </is>
      </c>
      <c r="G1081" s="174" t="n"/>
      <c r="H1081" s="174" t="n"/>
      <c r="I1081" s="174" t="n"/>
      <c r="J1081" s="174" t="n"/>
      <c r="K1081" s="174" t="n"/>
      <c r="L1081" s="48" t="n"/>
      <c r="M1081" s="173" t="n"/>
      <c r="N1081" s="174" t="n"/>
      <c r="O1081" s="174" t="n"/>
      <c r="P1081" s="174" t="n"/>
      <c r="Q1081" s="174" t="n"/>
      <c r="R1081" s="174" t="n"/>
      <c r="S1081" s="174" t="n"/>
      <c r="T1081" s="71" t="n"/>
      <c r="U1081" s="174" t="n"/>
      <c r="V1081" s="174" t="n"/>
      <c r="W1081" s="174" t="n"/>
      <c r="X1081" s="174" t="n"/>
      <c r="Y1081" s="174" t="n"/>
      <c r="Z1081" s="174" t="n"/>
      <c r="AA1081" s="174" t="n"/>
      <c r="AB1081" s="174" t="n"/>
      <c r="AC1081" s="174" t="n"/>
      <c r="AD1081" s="174" t="n"/>
      <c r="AE1081" s="174" t="n"/>
      <c r="AT1081" s="19" t="inlineStr">
        <is>
          <t>Online PSC</t>
        </is>
      </c>
      <c r="AU1081" s="19" t="inlineStr">
        <is>
          <t>2</t>
        </is>
      </c>
    </row>
    <row r="1082" customFormat="1" s="181">
      <c r="A1082" s="181" t="n"/>
      <c r="B1082" s="177" t="n"/>
      <c r="C1082" s="181" t="n"/>
      <c r="D1082" s="171" t="inlineStr">
        <is>
          <t>VV</t>
        </is>
      </c>
      <c r="E1082" s="178" t="inlineStr"/>
      <c r="F1082" s="179" t="inlineStr">
        <is>
          <t>IPE 120</t>
        </is>
      </c>
      <c r="G1082" s="181" t="n"/>
      <c r="H1082" s="178" t="inlineStr"/>
      <c r="I1082" s="181" t="n"/>
      <c r="J1082" s="181" t="n"/>
      <c r="K1082" s="181" t="n"/>
      <c r="L1082" s="177" t="n"/>
      <c r="M1082" s="180" t="n"/>
      <c r="N1082" s="181" t="n"/>
      <c r="O1082" s="181" t="n"/>
      <c r="P1082" s="181" t="n"/>
      <c r="Q1082" s="181" t="n"/>
      <c r="R1082" s="181" t="n"/>
      <c r="S1082" s="181" t="n"/>
      <c r="T1082" s="182" t="n"/>
      <c r="U1082" s="181" t="n"/>
      <c r="V1082" s="181" t="n"/>
      <c r="W1082" s="181" t="n"/>
      <c r="X1082" s="181" t="n"/>
      <c r="Y1082" s="181" t="n"/>
      <c r="Z1082" s="181" t="n"/>
      <c r="AA1082" s="181" t="n"/>
      <c r="AB1082" s="181" t="n"/>
      <c r="AC1082" s="181" t="n"/>
      <c r="AD1082" s="181" t="n"/>
      <c r="AE1082" s="181" t="n"/>
      <c r="AT1082" s="178" t="inlineStr">
        <is>
          <t>VV</t>
        </is>
      </c>
      <c r="AU1082" s="178" t="inlineStr">
        <is>
          <t>2</t>
        </is>
      </c>
      <c r="AV1082" s="181" t="inlineStr">
        <is>
          <t>1</t>
        </is>
      </c>
      <c r="AW1082" s="181" t="inlineStr">
        <is>
          <t>True</t>
        </is>
      </c>
      <c r="AX1082" s="181" t="inlineStr">
        <is>
          <t>0</t>
        </is>
      </c>
      <c r="AY1082" s="178" t="inlineStr">
        <is>
          <t>ROZPOCET</t>
        </is>
      </c>
    </row>
    <row r="1083" customFormat="1" s="181">
      <c r="A1083" s="181" t="n"/>
      <c r="B1083" s="177" t="n"/>
      <c r="C1083" s="181" t="n"/>
      <c r="D1083" s="171" t="inlineStr">
        <is>
          <t>VV</t>
        </is>
      </c>
      <c r="E1083" s="178" t="inlineStr"/>
      <c r="F1083" s="179" t="inlineStr">
        <is>
          <t>1. np</t>
        </is>
      </c>
      <c r="G1083" s="181" t="n"/>
      <c r="H1083" s="178" t="inlineStr"/>
      <c r="I1083" s="181" t="n"/>
      <c r="J1083" s="181" t="n"/>
      <c r="K1083" s="181" t="n"/>
      <c r="L1083" s="177" t="n"/>
      <c r="M1083" s="180" t="n"/>
      <c r="N1083" s="181" t="n"/>
      <c r="O1083" s="181" t="n"/>
      <c r="P1083" s="181" t="n"/>
      <c r="Q1083" s="181" t="n"/>
      <c r="R1083" s="181" t="n"/>
      <c r="S1083" s="181" t="n"/>
      <c r="T1083" s="182" t="n"/>
      <c r="U1083" s="181" t="n"/>
      <c r="V1083" s="181" t="n"/>
      <c r="W1083" s="181" t="n"/>
      <c r="X1083" s="181" t="n"/>
      <c r="Y1083" s="181" t="n"/>
      <c r="Z1083" s="181" t="n"/>
      <c r="AA1083" s="181" t="n"/>
      <c r="AB1083" s="181" t="n"/>
      <c r="AC1083" s="181" t="n"/>
      <c r="AD1083" s="181" t="n"/>
      <c r="AE1083" s="181" t="n"/>
      <c r="AT1083" s="178" t="inlineStr">
        <is>
          <t>VV</t>
        </is>
      </c>
      <c r="AU1083" s="178" t="inlineStr">
        <is>
          <t>2</t>
        </is>
      </c>
      <c r="AV1083" s="181" t="inlineStr">
        <is>
          <t>1</t>
        </is>
      </c>
      <c r="AW1083" s="181" t="inlineStr">
        <is>
          <t>True</t>
        </is>
      </c>
      <c r="AX1083" s="181" t="inlineStr">
        <is>
          <t>0</t>
        </is>
      </c>
      <c r="AY1083" s="178" t="inlineStr">
        <is>
          <t>ROZPOCET</t>
        </is>
      </c>
    </row>
    <row r="1084" customFormat="1" s="188">
      <c r="A1084" s="188" t="n"/>
      <c r="B1084" s="183" t="n"/>
      <c r="C1084" s="188" t="n"/>
      <c r="D1084" s="171" t="inlineStr">
        <is>
          <t>VV</t>
        </is>
      </c>
      <c r="E1084" s="184" t="inlineStr"/>
      <c r="F1084" s="185" t="inlineStr">
        <is>
          <t>1,40*5</t>
        </is>
      </c>
      <c r="G1084" s="188" t="n"/>
      <c r="H1084" s="186" t="n">
        <v>7</v>
      </c>
      <c r="I1084" s="188" t="n"/>
      <c r="J1084" s="188" t="n"/>
      <c r="K1084" s="188" t="n"/>
      <c r="L1084" s="183" t="n"/>
      <c r="M1084" s="187" t="n"/>
      <c r="N1084" s="188" t="n"/>
      <c r="O1084" s="188" t="n"/>
      <c r="P1084" s="188" t="n"/>
      <c r="Q1084" s="188" t="n"/>
      <c r="R1084" s="188" t="n"/>
      <c r="S1084" s="188" t="n"/>
      <c r="T1084" s="189" t="n"/>
      <c r="U1084" s="188" t="n"/>
      <c r="V1084" s="188" t="n"/>
      <c r="W1084" s="188" t="n"/>
      <c r="X1084" s="188" t="n"/>
      <c r="Y1084" s="188" t="n"/>
      <c r="Z1084" s="188" t="n"/>
      <c r="AA1084" s="188" t="n"/>
      <c r="AB1084" s="188" t="n"/>
      <c r="AC1084" s="188" t="n"/>
      <c r="AD1084" s="188" t="n"/>
      <c r="AE1084" s="188" t="n"/>
      <c r="AT1084" s="184" t="inlineStr">
        <is>
          <t>VV</t>
        </is>
      </c>
      <c r="AU1084" s="184" t="inlineStr">
        <is>
          <t>2</t>
        </is>
      </c>
      <c r="AV1084" s="188" t="inlineStr">
        <is>
          <t>2</t>
        </is>
      </c>
      <c r="AW1084" s="188" t="inlineStr">
        <is>
          <t>True</t>
        </is>
      </c>
      <c r="AX1084" s="188" t="inlineStr">
        <is>
          <t>0</t>
        </is>
      </c>
      <c r="AY1084" s="184" t="inlineStr">
        <is>
          <t>ROZPOCET</t>
        </is>
      </c>
    </row>
    <row r="1085" customFormat="1" s="181">
      <c r="A1085" s="181" t="n"/>
      <c r="B1085" s="177" t="n"/>
      <c r="C1085" s="181" t="n"/>
      <c r="D1085" s="171" t="inlineStr">
        <is>
          <t>VV</t>
        </is>
      </c>
      <c r="E1085" s="178" t="inlineStr"/>
      <c r="F1085" s="179" t="inlineStr">
        <is>
          <t>2. np</t>
        </is>
      </c>
      <c r="G1085" s="181" t="n"/>
      <c r="H1085" s="178" t="inlineStr"/>
      <c r="I1085" s="181" t="n"/>
      <c r="J1085" s="181" t="n"/>
      <c r="K1085" s="181" t="n"/>
      <c r="L1085" s="177" t="n"/>
      <c r="M1085" s="180" t="n"/>
      <c r="N1085" s="181" t="n"/>
      <c r="O1085" s="181" t="n"/>
      <c r="P1085" s="181" t="n"/>
      <c r="Q1085" s="181" t="n"/>
      <c r="R1085" s="181" t="n"/>
      <c r="S1085" s="181" t="n"/>
      <c r="T1085" s="182" t="n"/>
      <c r="U1085" s="181" t="n"/>
      <c r="V1085" s="181" t="n"/>
      <c r="W1085" s="181" t="n"/>
      <c r="X1085" s="181" t="n"/>
      <c r="Y1085" s="181" t="n"/>
      <c r="Z1085" s="181" t="n"/>
      <c r="AA1085" s="181" t="n"/>
      <c r="AB1085" s="181" t="n"/>
      <c r="AC1085" s="181" t="n"/>
      <c r="AD1085" s="181" t="n"/>
      <c r="AE1085" s="181" t="n"/>
      <c r="AT1085" s="178" t="inlineStr">
        <is>
          <t>VV</t>
        </is>
      </c>
      <c r="AU1085" s="178" t="inlineStr">
        <is>
          <t>2</t>
        </is>
      </c>
      <c r="AV1085" s="181" t="inlineStr">
        <is>
          <t>1</t>
        </is>
      </c>
      <c r="AW1085" s="181" t="inlineStr">
        <is>
          <t>True</t>
        </is>
      </c>
      <c r="AX1085" s="181" t="inlineStr">
        <is>
          <t>0</t>
        </is>
      </c>
      <c r="AY1085" s="178" t="inlineStr">
        <is>
          <t>ROZPOCET</t>
        </is>
      </c>
    </row>
    <row r="1086" customFormat="1" s="188">
      <c r="A1086" s="188" t="n"/>
      <c r="B1086" s="183" t="n"/>
      <c r="C1086" s="188" t="n"/>
      <c r="D1086" s="171" t="inlineStr">
        <is>
          <t>VV</t>
        </is>
      </c>
      <c r="E1086" s="184" t="inlineStr"/>
      <c r="F1086" s="185" t="inlineStr">
        <is>
          <t>1,40*8</t>
        </is>
      </c>
      <c r="G1086" s="188" t="n"/>
      <c r="H1086" s="186" t="n">
        <v>11.2</v>
      </c>
      <c r="I1086" s="188" t="n"/>
      <c r="J1086" s="188" t="n"/>
      <c r="K1086" s="188" t="n"/>
      <c r="L1086" s="183" t="n"/>
      <c r="M1086" s="187" t="n"/>
      <c r="N1086" s="188" t="n"/>
      <c r="O1086" s="188" t="n"/>
      <c r="P1086" s="188" t="n"/>
      <c r="Q1086" s="188" t="n"/>
      <c r="R1086" s="188" t="n"/>
      <c r="S1086" s="188" t="n"/>
      <c r="T1086" s="189" t="n"/>
      <c r="U1086" s="188" t="n"/>
      <c r="V1086" s="188" t="n"/>
      <c r="W1086" s="188" t="n"/>
      <c r="X1086" s="188" t="n"/>
      <c r="Y1086" s="188" t="n"/>
      <c r="Z1086" s="188" t="n"/>
      <c r="AA1086" s="188" t="n"/>
      <c r="AB1086" s="188" t="n"/>
      <c r="AC1086" s="188" t="n"/>
      <c r="AD1086" s="188" t="n"/>
      <c r="AE1086" s="188" t="n"/>
      <c r="AT1086" s="184" t="inlineStr">
        <is>
          <t>VV</t>
        </is>
      </c>
      <c r="AU1086" s="184" t="inlineStr">
        <is>
          <t>2</t>
        </is>
      </c>
      <c r="AV1086" s="188" t="inlineStr">
        <is>
          <t>2</t>
        </is>
      </c>
      <c r="AW1086" s="188" t="inlineStr">
        <is>
          <t>True</t>
        </is>
      </c>
      <c r="AX1086" s="188" t="inlineStr">
        <is>
          <t>0</t>
        </is>
      </c>
      <c r="AY1086" s="184" t="inlineStr">
        <is>
          <t>ROZPOCET</t>
        </is>
      </c>
    </row>
    <row r="1087" customFormat="1" s="181">
      <c r="A1087" s="181" t="n"/>
      <c r="B1087" s="177" t="n"/>
      <c r="C1087" s="181" t="n"/>
      <c r="D1087" s="171" t="inlineStr">
        <is>
          <t>VV</t>
        </is>
      </c>
      <c r="E1087" s="178" t="inlineStr"/>
      <c r="F1087" s="179" t="inlineStr">
        <is>
          <t>IPE 140</t>
        </is>
      </c>
      <c r="G1087" s="181" t="n"/>
      <c r="H1087" s="178" t="inlineStr"/>
      <c r="I1087" s="181" t="n"/>
      <c r="J1087" s="181" t="n"/>
      <c r="K1087" s="181" t="n"/>
      <c r="L1087" s="177" t="n"/>
      <c r="M1087" s="180" t="n"/>
      <c r="N1087" s="181" t="n"/>
      <c r="O1087" s="181" t="n"/>
      <c r="P1087" s="181" t="n"/>
      <c r="Q1087" s="181" t="n"/>
      <c r="R1087" s="181" t="n"/>
      <c r="S1087" s="181" t="n"/>
      <c r="T1087" s="182" t="n"/>
      <c r="U1087" s="181" t="n"/>
      <c r="V1087" s="181" t="n"/>
      <c r="W1087" s="181" t="n"/>
      <c r="X1087" s="181" t="n"/>
      <c r="Y1087" s="181" t="n"/>
      <c r="Z1087" s="181" t="n"/>
      <c r="AA1087" s="181" t="n"/>
      <c r="AB1087" s="181" t="n"/>
      <c r="AC1087" s="181" t="n"/>
      <c r="AD1087" s="181" t="n"/>
      <c r="AE1087" s="181" t="n"/>
      <c r="AT1087" s="178" t="inlineStr">
        <is>
          <t>VV</t>
        </is>
      </c>
      <c r="AU1087" s="178" t="inlineStr">
        <is>
          <t>2</t>
        </is>
      </c>
      <c r="AV1087" s="181" t="inlineStr">
        <is>
          <t>1</t>
        </is>
      </c>
      <c r="AW1087" s="181" t="inlineStr">
        <is>
          <t>True</t>
        </is>
      </c>
      <c r="AX1087" s="181" t="inlineStr">
        <is>
          <t>0</t>
        </is>
      </c>
      <c r="AY1087" s="178" t="inlineStr">
        <is>
          <t>ROZPOCET</t>
        </is>
      </c>
    </row>
    <row r="1088" customFormat="1" s="181">
      <c r="A1088" s="181" t="n"/>
      <c r="B1088" s="177" t="n"/>
      <c r="C1088" s="181" t="n"/>
      <c r="D1088" s="171" t="inlineStr">
        <is>
          <t>VV</t>
        </is>
      </c>
      <c r="E1088" s="178" t="inlineStr"/>
      <c r="F1088" s="179" t="inlineStr">
        <is>
          <t>2. np</t>
        </is>
      </c>
      <c r="G1088" s="181" t="n"/>
      <c r="H1088" s="178" t="inlineStr"/>
      <c r="I1088" s="181" t="n"/>
      <c r="J1088" s="181" t="n"/>
      <c r="K1088" s="181" t="n"/>
      <c r="L1088" s="177" t="n"/>
      <c r="M1088" s="180" t="n"/>
      <c r="N1088" s="181" t="n"/>
      <c r="O1088" s="181" t="n"/>
      <c r="P1088" s="181" t="n"/>
      <c r="Q1088" s="181" t="n"/>
      <c r="R1088" s="181" t="n"/>
      <c r="S1088" s="181" t="n"/>
      <c r="T1088" s="182" t="n"/>
      <c r="U1088" s="181" t="n"/>
      <c r="V1088" s="181" t="n"/>
      <c r="W1088" s="181" t="n"/>
      <c r="X1088" s="181" t="n"/>
      <c r="Y1088" s="181" t="n"/>
      <c r="Z1088" s="181" t="n"/>
      <c r="AA1088" s="181" t="n"/>
      <c r="AB1088" s="181" t="n"/>
      <c r="AC1088" s="181" t="n"/>
      <c r="AD1088" s="181" t="n"/>
      <c r="AE1088" s="181" t="n"/>
      <c r="AT1088" s="178" t="inlineStr">
        <is>
          <t>VV</t>
        </is>
      </c>
      <c r="AU1088" s="178" t="inlineStr">
        <is>
          <t>2</t>
        </is>
      </c>
      <c r="AV1088" s="181" t="inlineStr">
        <is>
          <t>1</t>
        </is>
      </c>
      <c r="AW1088" s="181" t="inlineStr">
        <is>
          <t>True</t>
        </is>
      </c>
      <c r="AX1088" s="181" t="inlineStr">
        <is>
          <t>0</t>
        </is>
      </c>
      <c r="AY1088" s="178" t="inlineStr">
        <is>
          <t>ROZPOCET</t>
        </is>
      </c>
    </row>
    <row r="1089" customFormat="1" s="188">
      <c r="A1089" s="188" t="n"/>
      <c r="B1089" s="183" t="n"/>
      <c r="C1089" s="188" t="n"/>
      <c r="D1089" s="171" t="inlineStr">
        <is>
          <t>VV</t>
        </is>
      </c>
      <c r="E1089" s="184" t="inlineStr"/>
      <c r="F1089" s="185" t="inlineStr">
        <is>
          <t>1,40*2</t>
        </is>
      </c>
      <c r="G1089" s="188" t="n"/>
      <c r="H1089" s="186" t="n">
        <v>2.8</v>
      </c>
      <c r="I1089" s="188" t="n"/>
      <c r="J1089" s="188" t="n"/>
      <c r="K1089" s="188" t="n"/>
      <c r="L1089" s="183" t="n"/>
      <c r="M1089" s="187" t="n"/>
      <c r="N1089" s="188" t="n"/>
      <c r="O1089" s="188" t="n"/>
      <c r="P1089" s="188" t="n"/>
      <c r="Q1089" s="188" t="n"/>
      <c r="R1089" s="188" t="n"/>
      <c r="S1089" s="188" t="n"/>
      <c r="T1089" s="189" t="n"/>
      <c r="U1089" s="188" t="n"/>
      <c r="V1089" s="188" t="n"/>
      <c r="W1089" s="188" t="n"/>
      <c r="X1089" s="188" t="n"/>
      <c r="Y1089" s="188" t="n"/>
      <c r="Z1089" s="188" t="n"/>
      <c r="AA1089" s="188" t="n"/>
      <c r="AB1089" s="188" t="n"/>
      <c r="AC1089" s="188" t="n"/>
      <c r="AD1089" s="188" t="n"/>
      <c r="AE1089" s="188" t="n"/>
      <c r="AT1089" s="184" t="inlineStr">
        <is>
          <t>VV</t>
        </is>
      </c>
      <c r="AU1089" s="184" t="inlineStr">
        <is>
          <t>2</t>
        </is>
      </c>
      <c r="AV1089" s="188" t="inlineStr">
        <is>
          <t>2</t>
        </is>
      </c>
      <c r="AW1089" s="188" t="inlineStr">
        <is>
          <t>True</t>
        </is>
      </c>
      <c r="AX1089" s="188" t="inlineStr">
        <is>
          <t>0</t>
        </is>
      </c>
      <c r="AY1089" s="184" t="inlineStr">
        <is>
          <t>ROZPOCET</t>
        </is>
      </c>
    </row>
    <row r="1090" customFormat="1" s="195">
      <c r="A1090" s="195" t="n"/>
      <c r="B1090" s="190" t="n"/>
      <c r="C1090" s="195" t="n"/>
      <c r="D1090" s="171" t="inlineStr">
        <is>
          <t>VV</t>
        </is>
      </c>
      <c r="E1090" s="191" t="inlineStr"/>
      <c r="F1090" s="192" t="inlineStr">
        <is>
          <t>Součet</t>
        </is>
      </c>
      <c r="G1090" s="195" t="n"/>
      <c r="H1090" s="193" t="n">
        <v>21</v>
      </c>
      <c r="I1090" s="195" t="n"/>
      <c r="J1090" s="195" t="n"/>
      <c r="K1090" s="195" t="n"/>
      <c r="L1090" s="190" t="n"/>
      <c r="M1090" s="194" t="n"/>
      <c r="N1090" s="195" t="n"/>
      <c r="O1090" s="195" t="n"/>
      <c r="P1090" s="195" t="n"/>
      <c r="Q1090" s="195" t="n"/>
      <c r="R1090" s="195" t="n"/>
      <c r="S1090" s="195" t="n"/>
      <c r="T1090" s="196" t="n"/>
      <c r="U1090" s="195" t="n"/>
      <c r="V1090" s="195" t="n"/>
      <c r="W1090" s="195" t="n"/>
      <c r="X1090" s="195" t="n"/>
      <c r="Y1090" s="195" t="n"/>
      <c r="Z1090" s="195" t="n"/>
      <c r="AA1090" s="195" t="n"/>
      <c r="AB1090" s="195" t="n"/>
      <c r="AC1090" s="195" t="n"/>
      <c r="AD1090" s="195" t="n"/>
      <c r="AE1090" s="195" t="n"/>
      <c r="AT1090" s="191" t="inlineStr">
        <is>
          <t>VV</t>
        </is>
      </c>
      <c r="AU1090" s="191" t="inlineStr">
        <is>
          <t>2</t>
        </is>
      </c>
      <c r="AV1090" s="195" t="inlineStr">
        <is>
          <t>4</t>
        </is>
      </c>
      <c r="AW1090" s="195" t="inlineStr">
        <is>
          <t>True</t>
        </is>
      </c>
      <c r="AX1090" s="195" t="inlineStr">
        <is>
          <t>1</t>
        </is>
      </c>
      <c r="AY1090" s="191" t="inlineStr">
        <is>
          <t>ROZPOCET</t>
        </is>
      </c>
    </row>
    <row r="1091" ht="24.15" customFormat="1" customHeight="1" s="174">
      <c r="A1091" s="174" t="n"/>
      <c r="B1091" s="158" t="n"/>
      <c r="C1091" s="159" t="inlineStr">
        <is>
          <t>114</t>
        </is>
      </c>
      <c r="D1091" s="159" t="inlineStr">
        <is>
          <t>K</t>
        </is>
      </c>
      <c r="E1091" s="160" t="inlineStr">
        <is>
          <t>974031666</t>
        </is>
      </c>
      <c r="F1091" s="161" t="inlineStr">
        <is>
          <t>Vysekání rýh ve zdivu cihelném pro vtahování nosníků hl do 150 mm v do 250 mm</t>
        </is>
      </c>
      <c r="G1091" s="162" t="inlineStr">
        <is>
          <t>m</t>
        </is>
      </c>
      <c r="H1091" s="163" t="n">
        <v>22.8</v>
      </c>
      <c r="I1091" s="164" t="n"/>
      <c r="J1091" s="164">
        <f>ROUND(I1091*H1091,2)</f>
        <v/>
      </c>
      <c r="K1091" s="161" t="inlineStr">
        <is>
          <t>CS ÚRS 2026 02</t>
        </is>
      </c>
      <c r="L1091" s="48" t="n"/>
      <c r="M1091" s="165" t="inlineStr"/>
      <c r="N1091" s="166" t="inlineStr">
        <is>
          <t>snížená</t>
        </is>
      </c>
      <c r="O1091" s="167" t="n">
        <v>0.93</v>
      </c>
      <c r="P1091" s="167">
        <f>O1091*H1091</f>
        <v/>
      </c>
      <c r="Q1091" s="167" t="n">
        <v>0</v>
      </c>
      <c r="R1091" s="167">
        <f>Q1091*H1091</f>
        <v/>
      </c>
      <c r="S1091" s="167" t="n">
        <v>0.065</v>
      </c>
      <c r="T1091" s="168">
        <f>S1091*H1091</f>
        <v/>
      </c>
      <c r="U1091" s="174" t="n"/>
      <c r="V1091" s="174" t="n"/>
      <c r="W1091" s="174" t="n"/>
      <c r="X1091" s="174" t="n"/>
      <c r="Y1091" s="174" t="n"/>
      <c r="Z1091" s="174" t="n"/>
      <c r="AA1091" s="174" t="n"/>
      <c r="AB1091" s="174" t="n"/>
      <c r="AC1091" s="174" t="n"/>
      <c r="AD1091" s="174" t="n"/>
      <c r="AE1091" s="174" t="n"/>
      <c r="AR1091" s="169" t="inlineStr">
        <is>
          <t>4</t>
        </is>
      </c>
      <c r="AT1091" s="169" t="inlineStr">
        <is>
          <t>K</t>
        </is>
      </c>
      <c r="AU1091" s="169" t="inlineStr">
        <is>
          <t>2</t>
        </is>
      </c>
      <c r="AY1091" s="19" t="inlineStr">
        <is>
          <t>ROZPOCET</t>
        </is>
      </c>
      <c r="BE1091" s="170">
        <f>IF(N1091="základní",J1091,0)</f>
        <v/>
      </c>
      <c r="BF1091" s="170">
        <f>IF(N1091="snížená",J1091,0)</f>
        <v/>
      </c>
      <c r="BG1091" s="170">
        <f>IF(N1091="zákl. přenesená",J1091,0)</f>
        <v/>
      </c>
      <c r="BH1091" s="170">
        <f>IF(N1091="sníž. přenesená",J1091,0)</f>
        <v/>
      </c>
      <c r="BI1091" s="170">
        <f>IF(N1091="nulová",J1091,0)</f>
        <v/>
      </c>
      <c r="BJ1091" s="19" t="inlineStr">
        <is>
          <t>2</t>
        </is>
      </c>
      <c r="BK1091" s="170">
        <f>ROUND(I1091*H1091,2)</f>
        <v/>
      </c>
      <c r="BL1091" s="19" t="inlineStr">
        <is>
          <t>4</t>
        </is>
      </c>
      <c r="BM1091" s="169" t="inlineStr">
        <is>
          <t>1521558059</t>
        </is>
      </c>
    </row>
    <row r="1092" customFormat="1" s="174">
      <c r="A1092" s="174" t="n"/>
      <c r="B1092" s="48" t="n"/>
      <c r="C1092" s="174" t="n"/>
      <c r="D1092" s="171" t="inlineStr">
        <is>
          <t>PP</t>
        </is>
      </c>
      <c r="E1092" s="174" t="n"/>
      <c r="F1092" s="172" t="inlineStr">
        <is>
          <t>Vysekání rýh ve zdivu cihelném na maltu vápennou nebo vápenocementovou pro vtahování nosníků do zdí, před vybouráním otvoru do hl. 150 mm, při v. nosníku do 250 mm</t>
        </is>
      </c>
      <c r="G1092" s="174" t="n"/>
      <c r="H1092" s="174" t="n"/>
      <c r="I1092" s="174" t="n"/>
      <c r="J1092" s="174" t="n"/>
      <c r="K1092" s="174" t="n"/>
      <c r="L1092" s="48" t="n"/>
      <c r="M1092" s="173" t="n"/>
      <c r="N1092" s="174" t="n"/>
      <c r="O1092" s="174" t="n"/>
      <c r="P1092" s="174" t="n"/>
      <c r="Q1092" s="174" t="n"/>
      <c r="R1092" s="174" t="n"/>
      <c r="S1092" s="174" t="n"/>
      <c r="T1092" s="71" t="n"/>
      <c r="U1092" s="174" t="n"/>
      <c r="V1092" s="174" t="n"/>
      <c r="W1092" s="174" t="n"/>
      <c r="X1092" s="174" t="n"/>
      <c r="Y1092" s="174" t="n"/>
      <c r="Z1092" s="174" t="n"/>
      <c r="AA1092" s="174" t="n"/>
      <c r="AB1092" s="174" t="n"/>
      <c r="AC1092" s="174" t="n"/>
      <c r="AD1092" s="174" t="n"/>
      <c r="AE1092" s="174" t="n"/>
      <c r="AT1092" s="19" t="inlineStr">
        <is>
          <t>PP</t>
        </is>
      </c>
      <c r="AU1092" s="19" t="inlineStr">
        <is>
          <t>2</t>
        </is>
      </c>
    </row>
    <row r="1093" customFormat="1" s="174">
      <c r="A1093" s="174" t="n"/>
      <c r="B1093" s="48" t="n"/>
      <c r="C1093" s="174" t="n"/>
      <c r="D1093" s="175" t="inlineStr">
        <is>
          <t>Online PSC</t>
        </is>
      </c>
      <c r="E1093" s="174" t="n"/>
      <c r="F1093" s="176" t="inlineStr">
        <is>
          <t>https://podminky.urs.cz/item/CS_URS_2026_02/974031666</t>
        </is>
      </c>
      <c r="G1093" s="174" t="n"/>
      <c r="H1093" s="174" t="n"/>
      <c r="I1093" s="174" t="n"/>
      <c r="J1093" s="174" t="n"/>
      <c r="K1093" s="174" t="n"/>
      <c r="L1093" s="48" t="n"/>
      <c r="M1093" s="173" t="n"/>
      <c r="N1093" s="174" t="n"/>
      <c r="O1093" s="174" t="n"/>
      <c r="P1093" s="174" t="n"/>
      <c r="Q1093" s="174" t="n"/>
      <c r="R1093" s="174" t="n"/>
      <c r="S1093" s="174" t="n"/>
      <c r="T1093" s="71" t="n"/>
      <c r="U1093" s="174" t="n"/>
      <c r="V1093" s="174" t="n"/>
      <c r="W1093" s="174" t="n"/>
      <c r="X1093" s="174" t="n"/>
      <c r="Y1093" s="174" t="n"/>
      <c r="Z1093" s="174" t="n"/>
      <c r="AA1093" s="174" t="n"/>
      <c r="AB1093" s="174" t="n"/>
      <c r="AC1093" s="174" t="n"/>
      <c r="AD1093" s="174" t="n"/>
      <c r="AE1093" s="174" t="n"/>
      <c r="AT1093" s="19" t="inlineStr">
        <is>
          <t>Online PSC</t>
        </is>
      </c>
      <c r="AU1093" s="19" t="inlineStr">
        <is>
          <t>2</t>
        </is>
      </c>
    </row>
    <row r="1094" customFormat="1" s="181">
      <c r="A1094" s="181" t="n"/>
      <c r="B1094" s="177" t="n"/>
      <c r="C1094" s="181" t="n"/>
      <c r="D1094" s="171" t="inlineStr">
        <is>
          <t>VV</t>
        </is>
      </c>
      <c r="E1094" s="178" t="inlineStr"/>
      <c r="F1094" s="179" t="inlineStr">
        <is>
          <t>1. np</t>
        </is>
      </c>
      <c r="G1094" s="181" t="n"/>
      <c r="H1094" s="178" t="inlineStr"/>
      <c r="I1094" s="181" t="n"/>
      <c r="J1094" s="181" t="n"/>
      <c r="K1094" s="181" t="n"/>
      <c r="L1094" s="177" t="n"/>
      <c r="M1094" s="180" t="n"/>
      <c r="N1094" s="181" t="n"/>
      <c r="O1094" s="181" t="n"/>
      <c r="P1094" s="181" t="n"/>
      <c r="Q1094" s="181" t="n"/>
      <c r="R1094" s="181" t="n"/>
      <c r="S1094" s="181" t="n"/>
      <c r="T1094" s="182" t="n"/>
      <c r="U1094" s="181" t="n"/>
      <c r="V1094" s="181" t="n"/>
      <c r="W1094" s="181" t="n"/>
      <c r="X1094" s="181" t="n"/>
      <c r="Y1094" s="181" t="n"/>
      <c r="Z1094" s="181" t="n"/>
      <c r="AA1094" s="181" t="n"/>
      <c r="AB1094" s="181" t="n"/>
      <c r="AC1094" s="181" t="n"/>
      <c r="AD1094" s="181" t="n"/>
      <c r="AE1094" s="181" t="n"/>
      <c r="AT1094" s="178" t="inlineStr">
        <is>
          <t>VV</t>
        </is>
      </c>
      <c r="AU1094" s="178" t="inlineStr">
        <is>
          <t>2</t>
        </is>
      </c>
      <c r="AV1094" s="181" t="inlineStr">
        <is>
          <t>1</t>
        </is>
      </c>
      <c r="AW1094" s="181" t="inlineStr">
        <is>
          <t>True</t>
        </is>
      </c>
      <c r="AX1094" s="181" t="inlineStr">
        <is>
          <t>0</t>
        </is>
      </c>
      <c r="AY1094" s="178" t="inlineStr">
        <is>
          <t>ROZPOCET</t>
        </is>
      </c>
    </row>
    <row r="1095" customFormat="1" s="181">
      <c r="A1095" s="181" t="n"/>
      <c r="B1095" s="177" t="n"/>
      <c r="C1095" s="181" t="n"/>
      <c r="D1095" s="171" t="inlineStr">
        <is>
          <t>VV</t>
        </is>
      </c>
      <c r="E1095" s="178" t="inlineStr"/>
      <c r="F1095" s="179" t="inlineStr">
        <is>
          <t>IPE 160</t>
        </is>
      </c>
      <c r="G1095" s="181" t="n"/>
      <c r="H1095" s="178" t="inlineStr"/>
      <c r="I1095" s="181" t="n"/>
      <c r="J1095" s="181" t="n"/>
      <c r="K1095" s="181" t="n"/>
      <c r="L1095" s="177" t="n"/>
      <c r="M1095" s="180" t="n"/>
      <c r="N1095" s="181" t="n"/>
      <c r="O1095" s="181" t="n"/>
      <c r="P1095" s="181" t="n"/>
      <c r="Q1095" s="181" t="n"/>
      <c r="R1095" s="181" t="n"/>
      <c r="S1095" s="181" t="n"/>
      <c r="T1095" s="182" t="n"/>
      <c r="U1095" s="181" t="n"/>
      <c r="V1095" s="181" t="n"/>
      <c r="W1095" s="181" t="n"/>
      <c r="X1095" s="181" t="n"/>
      <c r="Y1095" s="181" t="n"/>
      <c r="Z1095" s="181" t="n"/>
      <c r="AA1095" s="181" t="n"/>
      <c r="AB1095" s="181" t="n"/>
      <c r="AC1095" s="181" t="n"/>
      <c r="AD1095" s="181" t="n"/>
      <c r="AE1095" s="181" t="n"/>
      <c r="AT1095" s="178" t="inlineStr">
        <is>
          <t>VV</t>
        </is>
      </c>
      <c r="AU1095" s="178" t="inlineStr">
        <is>
          <t>2</t>
        </is>
      </c>
      <c r="AV1095" s="181" t="inlineStr">
        <is>
          <t>1</t>
        </is>
      </c>
      <c r="AW1095" s="181" t="inlineStr">
        <is>
          <t>True</t>
        </is>
      </c>
      <c r="AX1095" s="181" t="inlineStr">
        <is>
          <t>0</t>
        </is>
      </c>
      <c r="AY1095" s="178" t="inlineStr">
        <is>
          <t>ROZPOCET</t>
        </is>
      </c>
    </row>
    <row r="1096" customFormat="1" s="188">
      <c r="A1096" s="188" t="n"/>
      <c r="B1096" s="183" t="n"/>
      <c r="C1096" s="188" t="n"/>
      <c r="D1096" s="171" t="inlineStr">
        <is>
          <t>VV</t>
        </is>
      </c>
      <c r="E1096" s="184" t="inlineStr"/>
      <c r="F1096" s="185" t="inlineStr">
        <is>
          <t>1,30*6+1,80*4</t>
        </is>
      </c>
      <c r="G1096" s="188" t="n"/>
      <c r="H1096" s="186" t="n">
        <v>15</v>
      </c>
      <c r="I1096" s="188" t="n"/>
      <c r="J1096" s="188" t="n"/>
      <c r="K1096" s="188" t="n"/>
      <c r="L1096" s="183" t="n"/>
      <c r="M1096" s="187" t="n"/>
      <c r="N1096" s="188" t="n"/>
      <c r="O1096" s="188" t="n"/>
      <c r="P1096" s="188" t="n"/>
      <c r="Q1096" s="188" t="n"/>
      <c r="R1096" s="188" t="n"/>
      <c r="S1096" s="188" t="n"/>
      <c r="T1096" s="189" t="n"/>
      <c r="U1096" s="188" t="n"/>
      <c r="V1096" s="188" t="n"/>
      <c r="W1096" s="188" t="n"/>
      <c r="X1096" s="188" t="n"/>
      <c r="Y1096" s="188" t="n"/>
      <c r="Z1096" s="188" t="n"/>
      <c r="AA1096" s="188" t="n"/>
      <c r="AB1096" s="188" t="n"/>
      <c r="AC1096" s="188" t="n"/>
      <c r="AD1096" s="188" t="n"/>
      <c r="AE1096" s="188" t="n"/>
      <c r="AT1096" s="184" t="inlineStr">
        <is>
          <t>VV</t>
        </is>
      </c>
      <c r="AU1096" s="184" t="inlineStr">
        <is>
          <t>2</t>
        </is>
      </c>
      <c r="AV1096" s="188" t="inlineStr">
        <is>
          <t>2</t>
        </is>
      </c>
      <c r="AW1096" s="188" t="inlineStr">
        <is>
          <t>True</t>
        </is>
      </c>
      <c r="AX1096" s="188" t="inlineStr">
        <is>
          <t>0</t>
        </is>
      </c>
      <c r="AY1096" s="184" t="inlineStr">
        <is>
          <t>ROZPOCET</t>
        </is>
      </c>
    </row>
    <row r="1097" customFormat="1" s="181">
      <c r="A1097" s="181" t="n"/>
      <c r="B1097" s="177" t="n"/>
      <c r="C1097" s="181" t="n"/>
      <c r="D1097" s="171" t="inlineStr">
        <is>
          <t>VV</t>
        </is>
      </c>
      <c r="E1097" s="178" t="inlineStr"/>
      <c r="F1097" s="179" t="inlineStr">
        <is>
          <t>2. np</t>
        </is>
      </c>
      <c r="G1097" s="181" t="n"/>
      <c r="H1097" s="178" t="inlineStr"/>
      <c r="I1097" s="181" t="n"/>
      <c r="J1097" s="181" t="n"/>
      <c r="K1097" s="181" t="n"/>
      <c r="L1097" s="177" t="n"/>
      <c r="M1097" s="180" t="n"/>
      <c r="N1097" s="181" t="n"/>
      <c r="O1097" s="181" t="n"/>
      <c r="P1097" s="181" t="n"/>
      <c r="Q1097" s="181" t="n"/>
      <c r="R1097" s="181" t="n"/>
      <c r="S1097" s="181" t="n"/>
      <c r="T1097" s="182" t="n"/>
      <c r="U1097" s="181" t="n"/>
      <c r="V1097" s="181" t="n"/>
      <c r="W1097" s="181" t="n"/>
      <c r="X1097" s="181" t="n"/>
      <c r="Y1097" s="181" t="n"/>
      <c r="Z1097" s="181" t="n"/>
      <c r="AA1097" s="181" t="n"/>
      <c r="AB1097" s="181" t="n"/>
      <c r="AC1097" s="181" t="n"/>
      <c r="AD1097" s="181" t="n"/>
      <c r="AE1097" s="181" t="n"/>
      <c r="AT1097" s="178" t="inlineStr">
        <is>
          <t>VV</t>
        </is>
      </c>
      <c r="AU1097" s="178" t="inlineStr">
        <is>
          <t>2</t>
        </is>
      </c>
      <c r="AV1097" s="181" t="inlineStr">
        <is>
          <t>1</t>
        </is>
      </c>
      <c r="AW1097" s="181" t="inlineStr">
        <is>
          <t>True</t>
        </is>
      </c>
      <c r="AX1097" s="181" t="inlineStr">
        <is>
          <t>0</t>
        </is>
      </c>
      <c r="AY1097" s="178" t="inlineStr">
        <is>
          <t>ROZPOCET</t>
        </is>
      </c>
    </row>
    <row r="1098" customFormat="1" s="188">
      <c r="A1098" s="188" t="n"/>
      <c r="B1098" s="183" t="n"/>
      <c r="C1098" s="188" t="n"/>
      <c r="D1098" s="171" t="inlineStr">
        <is>
          <t>VV</t>
        </is>
      </c>
      <c r="E1098" s="184" t="inlineStr"/>
      <c r="F1098" s="185" t="inlineStr">
        <is>
          <t>1,40*2</t>
        </is>
      </c>
      <c r="G1098" s="188" t="n"/>
      <c r="H1098" s="186" t="n">
        <v>2.8</v>
      </c>
      <c r="I1098" s="188" t="n"/>
      <c r="J1098" s="188" t="n"/>
      <c r="K1098" s="188" t="n"/>
      <c r="L1098" s="183" t="n"/>
      <c r="M1098" s="187" t="n"/>
      <c r="N1098" s="188" t="n"/>
      <c r="O1098" s="188" t="n"/>
      <c r="P1098" s="188" t="n"/>
      <c r="Q1098" s="188" t="n"/>
      <c r="R1098" s="188" t="n"/>
      <c r="S1098" s="188" t="n"/>
      <c r="T1098" s="189" t="n"/>
      <c r="U1098" s="188" t="n"/>
      <c r="V1098" s="188" t="n"/>
      <c r="W1098" s="188" t="n"/>
      <c r="X1098" s="188" t="n"/>
      <c r="Y1098" s="188" t="n"/>
      <c r="Z1098" s="188" t="n"/>
      <c r="AA1098" s="188" t="n"/>
      <c r="AB1098" s="188" t="n"/>
      <c r="AC1098" s="188" t="n"/>
      <c r="AD1098" s="188" t="n"/>
      <c r="AE1098" s="188" t="n"/>
      <c r="AT1098" s="184" t="inlineStr">
        <is>
          <t>VV</t>
        </is>
      </c>
      <c r="AU1098" s="184" t="inlineStr">
        <is>
          <t>2</t>
        </is>
      </c>
      <c r="AV1098" s="188" t="inlineStr">
        <is>
          <t>2</t>
        </is>
      </c>
      <c r="AW1098" s="188" t="inlineStr">
        <is>
          <t>True</t>
        </is>
      </c>
      <c r="AX1098" s="188" t="inlineStr">
        <is>
          <t>0</t>
        </is>
      </c>
      <c r="AY1098" s="184" t="inlineStr">
        <is>
          <t>ROZPOCET</t>
        </is>
      </c>
    </row>
    <row r="1099" customFormat="1" s="181">
      <c r="A1099" s="181" t="n"/>
      <c r="B1099" s="177" t="n"/>
      <c r="C1099" s="181" t="n"/>
      <c r="D1099" s="171" t="inlineStr">
        <is>
          <t>VV</t>
        </is>
      </c>
      <c r="E1099" s="178" t="inlineStr"/>
      <c r="F1099" s="179" t="inlineStr">
        <is>
          <t>IPE 180</t>
        </is>
      </c>
      <c r="G1099" s="181" t="n"/>
      <c r="H1099" s="178" t="inlineStr"/>
      <c r="I1099" s="181" t="n"/>
      <c r="J1099" s="181" t="n"/>
      <c r="K1099" s="181" t="n"/>
      <c r="L1099" s="177" t="n"/>
      <c r="M1099" s="180" t="n"/>
      <c r="N1099" s="181" t="n"/>
      <c r="O1099" s="181" t="n"/>
      <c r="P1099" s="181" t="n"/>
      <c r="Q1099" s="181" t="n"/>
      <c r="R1099" s="181" t="n"/>
      <c r="S1099" s="181" t="n"/>
      <c r="T1099" s="182" t="n"/>
      <c r="U1099" s="181" t="n"/>
      <c r="V1099" s="181" t="n"/>
      <c r="W1099" s="181" t="n"/>
      <c r="X1099" s="181" t="n"/>
      <c r="Y1099" s="181" t="n"/>
      <c r="Z1099" s="181" t="n"/>
      <c r="AA1099" s="181" t="n"/>
      <c r="AB1099" s="181" t="n"/>
      <c r="AC1099" s="181" t="n"/>
      <c r="AD1099" s="181" t="n"/>
      <c r="AE1099" s="181" t="n"/>
      <c r="AT1099" s="178" t="inlineStr">
        <is>
          <t>VV</t>
        </is>
      </c>
      <c r="AU1099" s="178" t="inlineStr">
        <is>
          <t>2</t>
        </is>
      </c>
      <c r="AV1099" s="181" t="inlineStr">
        <is>
          <t>1</t>
        </is>
      </c>
      <c r="AW1099" s="181" t="inlineStr">
        <is>
          <t>True</t>
        </is>
      </c>
      <c r="AX1099" s="181" t="inlineStr">
        <is>
          <t>0</t>
        </is>
      </c>
      <c r="AY1099" s="178" t="inlineStr">
        <is>
          <t>ROZPOCET</t>
        </is>
      </c>
    </row>
    <row r="1100" customFormat="1" s="181">
      <c r="A1100" s="181" t="n"/>
      <c r="B1100" s="177" t="n"/>
      <c r="C1100" s="181" t="n"/>
      <c r="D1100" s="171" t="inlineStr">
        <is>
          <t>VV</t>
        </is>
      </c>
      <c r="E1100" s="178" t="inlineStr"/>
      <c r="F1100" s="179" t="inlineStr">
        <is>
          <t>1. np</t>
        </is>
      </c>
      <c r="G1100" s="181" t="n"/>
      <c r="H1100" s="178" t="inlineStr"/>
      <c r="I1100" s="181" t="n"/>
      <c r="J1100" s="181" t="n"/>
      <c r="K1100" s="181" t="n"/>
      <c r="L1100" s="177" t="n"/>
      <c r="M1100" s="180" t="n"/>
      <c r="N1100" s="181" t="n"/>
      <c r="O1100" s="181" t="n"/>
      <c r="P1100" s="181" t="n"/>
      <c r="Q1100" s="181" t="n"/>
      <c r="R1100" s="181" t="n"/>
      <c r="S1100" s="181" t="n"/>
      <c r="T1100" s="182" t="n"/>
      <c r="U1100" s="181" t="n"/>
      <c r="V1100" s="181" t="n"/>
      <c r="W1100" s="181" t="n"/>
      <c r="X1100" s="181" t="n"/>
      <c r="Y1100" s="181" t="n"/>
      <c r="Z1100" s="181" t="n"/>
      <c r="AA1100" s="181" t="n"/>
      <c r="AB1100" s="181" t="n"/>
      <c r="AC1100" s="181" t="n"/>
      <c r="AD1100" s="181" t="n"/>
      <c r="AE1100" s="181" t="n"/>
      <c r="AT1100" s="178" t="inlineStr">
        <is>
          <t>VV</t>
        </is>
      </c>
      <c r="AU1100" s="178" t="inlineStr">
        <is>
          <t>2</t>
        </is>
      </c>
      <c r="AV1100" s="181" t="inlineStr">
        <is>
          <t>1</t>
        </is>
      </c>
      <c r="AW1100" s="181" t="inlineStr">
        <is>
          <t>True</t>
        </is>
      </c>
      <c r="AX1100" s="181" t="inlineStr">
        <is>
          <t>0</t>
        </is>
      </c>
      <c r="AY1100" s="178" t="inlineStr">
        <is>
          <t>ROZPOCET</t>
        </is>
      </c>
    </row>
    <row r="1101" customFormat="1" s="188">
      <c r="A1101" s="188" t="n"/>
      <c r="B1101" s="183" t="n"/>
      <c r="C1101" s="188" t="n"/>
      <c r="D1101" s="171" t="inlineStr">
        <is>
          <t>VV</t>
        </is>
      </c>
      <c r="E1101" s="184" t="inlineStr"/>
      <c r="F1101" s="185" t="inlineStr">
        <is>
          <t>2,50*2</t>
        </is>
      </c>
      <c r="G1101" s="188" t="n"/>
      <c r="H1101" s="186" t="n">
        <v>5</v>
      </c>
      <c r="I1101" s="188" t="n"/>
      <c r="J1101" s="188" t="n"/>
      <c r="K1101" s="188" t="n"/>
      <c r="L1101" s="183" t="n"/>
      <c r="M1101" s="187" t="n"/>
      <c r="N1101" s="188" t="n"/>
      <c r="O1101" s="188" t="n"/>
      <c r="P1101" s="188" t="n"/>
      <c r="Q1101" s="188" t="n"/>
      <c r="R1101" s="188" t="n"/>
      <c r="S1101" s="188" t="n"/>
      <c r="T1101" s="189" t="n"/>
      <c r="U1101" s="188" t="n"/>
      <c r="V1101" s="188" t="n"/>
      <c r="W1101" s="188" t="n"/>
      <c r="X1101" s="188" t="n"/>
      <c r="Y1101" s="188" t="n"/>
      <c r="Z1101" s="188" t="n"/>
      <c r="AA1101" s="188" t="n"/>
      <c r="AB1101" s="188" t="n"/>
      <c r="AC1101" s="188" t="n"/>
      <c r="AD1101" s="188" t="n"/>
      <c r="AE1101" s="188" t="n"/>
      <c r="AT1101" s="184" t="inlineStr">
        <is>
          <t>VV</t>
        </is>
      </c>
      <c r="AU1101" s="184" t="inlineStr">
        <is>
          <t>2</t>
        </is>
      </c>
      <c r="AV1101" s="188" t="inlineStr">
        <is>
          <t>2</t>
        </is>
      </c>
      <c r="AW1101" s="188" t="inlineStr">
        <is>
          <t>True</t>
        </is>
      </c>
      <c r="AX1101" s="188" t="inlineStr">
        <is>
          <t>0</t>
        </is>
      </c>
      <c r="AY1101" s="184" t="inlineStr">
        <is>
          <t>ROZPOCET</t>
        </is>
      </c>
    </row>
    <row r="1102" customFormat="1" s="195">
      <c r="A1102" s="195" t="n"/>
      <c r="B1102" s="190" t="n"/>
      <c r="C1102" s="195" t="n"/>
      <c r="D1102" s="171" t="inlineStr">
        <is>
          <t>VV</t>
        </is>
      </c>
      <c r="E1102" s="191" t="inlineStr"/>
      <c r="F1102" s="192" t="inlineStr">
        <is>
          <t>Součet</t>
        </is>
      </c>
      <c r="G1102" s="195" t="n"/>
      <c r="H1102" s="193" t="n">
        <v>22.8</v>
      </c>
      <c r="I1102" s="195" t="n"/>
      <c r="J1102" s="195" t="n"/>
      <c r="K1102" s="195" t="n"/>
      <c r="L1102" s="190" t="n"/>
      <c r="M1102" s="194" t="n"/>
      <c r="N1102" s="195" t="n"/>
      <c r="O1102" s="195" t="n"/>
      <c r="P1102" s="195" t="n"/>
      <c r="Q1102" s="195" t="n"/>
      <c r="R1102" s="195" t="n"/>
      <c r="S1102" s="195" t="n"/>
      <c r="T1102" s="196" t="n"/>
      <c r="U1102" s="195" t="n"/>
      <c r="V1102" s="195" t="n"/>
      <c r="W1102" s="195" t="n"/>
      <c r="X1102" s="195" t="n"/>
      <c r="Y1102" s="195" t="n"/>
      <c r="Z1102" s="195" t="n"/>
      <c r="AA1102" s="195" t="n"/>
      <c r="AB1102" s="195" t="n"/>
      <c r="AC1102" s="195" t="n"/>
      <c r="AD1102" s="195" t="n"/>
      <c r="AE1102" s="195" t="n"/>
      <c r="AT1102" s="191" t="inlineStr">
        <is>
          <t>VV</t>
        </is>
      </c>
      <c r="AU1102" s="191" t="inlineStr">
        <is>
          <t>2</t>
        </is>
      </c>
      <c r="AV1102" s="195" t="inlineStr">
        <is>
          <t>4</t>
        </is>
      </c>
      <c r="AW1102" s="195" t="inlineStr">
        <is>
          <t>True</t>
        </is>
      </c>
      <c r="AX1102" s="195" t="inlineStr">
        <is>
          <t>1</t>
        </is>
      </c>
      <c r="AY1102" s="191" t="inlineStr">
        <is>
          <t>ROZPOCET</t>
        </is>
      </c>
    </row>
    <row r="1103" ht="44.25" customFormat="1" customHeight="1" s="174">
      <c r="A1103" s="174" t="n"/>
      <c r="B1103" s="158" t="n"/>
      <c r="C1103" s="159" t="inlineStr">
        <is>
          <t>115</t>
        </is>
      </c>
      <c r="D1103" s="159" t="inlineStr">
        <is>
          <t>K</t>
        </is>
      </c>
      <c r="E1103" s="160" t="inlineStr">
        <is>
          <t>978011191</t>
        </is>
      </c>
      <c r="F1103" s="161" t="inlineStr">
        <is>
          <t>Otlučení (osekání) vnitřní vápenné, vápenocementové nebo vápenosádrové omítky stropů tl do 25 mm v rozsahu přes 50 do 100%</t>
        </is>
      </c>
      <c r="G1103" s="162" t="inlineStr">
        <is>
          <t>m2</t>
        </is>
      </c>
      <c r="H1103" s="163" t="n">
        <v>205.69</v>
      </c>
      <c r="I1103" s="164" t="n"/>
      <c r="J1103" s="164">
        <f>ROUND(I1103*H1103,2)</f>
        <v/>
      </c>
      <c r="K1103" s="161" t="inlineStr">
        <is>
          <t>CS ÚRS 2026 02</t>
        </is>
      </c>
      <c r="L1103" s="48" t="n"/>
      <c r="M1103" s="165" t="inlineStr"/>
      <c r="N1103" s="166" t="inlineStr">
        <is>
          <t>snížená</t>
        </is>
      </c>
      <c r="O1103" s="167" t="n">
        <v>0.33</v>
      </c>
      <c r="P1103" s="167">
        <f>O1103*H1103</f>
        <v/>
      </c>
      <c r="Q1103" s="167" t="n">
        <v>0</v>
      </c>
      <c r="R1103" s="167">
        <f>Q1103*H1103</f>
        <v/>
      </c>
      <c r="S1103" s="167" t="n">
        <v>0.044</v>
      </c>
      <c r="T1103" s="168">
        <f>S1103*H1103</f>
        <v/>
      </c>
      <c r="U1103" s="174" t="n"/>
      <c r="V1103" s="174" t="n"/>
      <c r="W1103" s="174" t="n"/>
      <c r="X1103" s="174" t="n"/>
      <c r="Y1103" s="174" t="n"/>
      <c r="Z1103" s="174" t="n"/>
      <c r="AA1103" s="174" t="n"/>
      <c r="AB1103" s="174" t="n"/>
      <c r="AC1103" s="174" t="n"/>
      <c r="AD1103" s="174" t="n"/>
      <c r="AE1103" s="174" t="n"/>
      <c r="AR1103" s="169" t="inlineStr">
        <is>
          <t>4</t>
        </is>
      </c>
      <c r="AT1103" s="169" t="inlineStr">
        <is>
          <t>K</t>
        </is>
      </c>
      <c r="AU1103" s="169" t="inlineStr">
        <is>
          <t>2</t>
        </is>
      </c>
      <c r="AY1103" s="19" t="inlineStr">
        <is>
          <t>ROZPOCET</t>
        </is>
      </c>
      <c r="BE1103" s="170">
        <f>IF(N1103="základní",J1103,0)</f>
        <v/>
      </c>
      <c r="BF1103" s="170">
        <f>IF(N1103="snížená",J1103,0)</f>
        <v/>
      </c>
      <c r="BG1103" s="170">
        <f>IF(N1103="zákl. přenesená",J1103,0)</f>
        <v/>
      </c>
      <c r="BH1103" s="170">
        <f>IF(N1103="sníž. přenesená",J1103,0)</f>
        <v/>
      </c>
      <c r="BI1103" s="170">
        <f>IF(N1103="nulová",J1103,0)</f>
        <v/>
      </c>
      <c r="BJ1103" s="19" t="inlineStr">
        <is>
          <t>2</t>
        </is>
      </c>
      <c r="BK1103" s="170">
        <f>ROUND(I1103*H1103,2)</f>
        <v/>
      </c>
      <c r="BL1103" s="19" t="inlineStr">
        <is>
          <t>4</t>
        </is>
      </c>
      <c r="BM1103" s="169" t="inlineStr">
        <is>
          <t>557692927</t>
        </is>
      </c>
    </row>
    <row r="1104" customFormat="1" s="174">
      <c r="A1104" s="174" t="n"/>
      <c r="B1104" s="48" t="n"/>
      <c r="C1104" s="174" t="n"/>
      <c r="D1104" s="171" t="inlineStr">
        <is>
          <t>PP</t>
        </is>
      </c>
      <c r="E1104" s="174" t="n"/>
      <c r="F1104" s="172" t="inlineStr">
        <is>
          <t>Otlučení vápenných, vápenocementových nebo vápenosádrových omítek vnitřních ploch tloušťky do 25 mm stropů, v rozsahu přes 50 do 100 %</t>
        </is>
      </c>
      <c r="G1104" s="174" t="n"/>
      <c r="H1104" s="174" t="n"/>
      <c r="I1104" s="174" t="n"/>
      <c r="J1104" s="174" t="n"/>
      <c r="K1104" s="174" t="n"/>
      <c r="L1104" s="48" t="n"/>
      <c r="M1104" s="173" t="n"/>
      <c r="N1104" s="174" t="n"/>
      <c r="O1104" s="174" t="n"/>
      <c r="P1104" s="174" t="n"/>
      <c r="Q1104" s="174" t="n"/>
      <c r="R1104" s="174" t="n"/>
      <c r="S1104" s="174" t="n"/>
      <c r="T1104" s="71" t="n"/>
      <c r="U1104" s="174" t="n"/>
      <c r="V1104" s="174" t="n"/>
      <c r="W1104" s="174" t="n"/>
      <c r="X1104" s="174" t="n"/>
      <c r="Y1104" s="174" t="n"/>
      <c r="Z1104" s="174" t="n"/>
      <c r="AA1104" s="174" t="n"/>
      <c r="AB1104" s="174" t="n"/>
      <c r="AC1104" s="174" t="n"/>
      <c r="AD1104" s="174" t="n"/>
      <c r="AE1104" s="174" t="n"/>
      <c r="AT1104" s="19" t="inlineStr">
        <is>
          <t>PP</t>
        </is>
      </c>
      <c r="AU1104" s="19" t="inlineStr">
        <is>
          <t>2</t>
        </is>
      </c>
    </row>
    <row r="1105" customFormat="1" s="174">
      <c r="A1105" s="174" t="n"/>
      <c r="B1105" s="48" t="n"/>
      <c r="C1105" s="174" t="n"/>
      <c r="D1105" s="175" t="inlineStr">
        <is>
          <t>Online PSC</t>
        </is>
      </c>
      <c r="E1105" s="174" t="n"/>
      <c r="F1105" s="176" t="inlineStr">
        <is>
          <t>https://podminky.urs.cz/item/CS_URS_2026_02/978011191</t>
        </is>
      </c>
      <c r="G1105" s="174" t="n"/>
      <c r="H1105" s="174" t="n"/>
      <c r="I1105" s="174" t="n"/>
      <c r="J1105" s="174" t="n"/>
      <c r="K1105" s="174" t="n"/>
      <c r="L1105" s="48" t="n"/>
      <c r="M1105" s="173" t="n"/>
      <c r="N1105" s="174" t="n"/>
      <c r="O1105" s="174" t="n"/>
      <c r="P1105" s="174" t="n"/>
      <c r="Q1105" s="174" t="n"/>
      <c r="R1105" s="174" t="n"/>
      <c r="S1105" s="174" t="n"/>
      <c r="T1105" s="71" t="n"/>
      <c r="U1105" s="174" t="n"/>
      <c r="V1105" s="174" t="n"/>
      <c r="W1105" s="174" t="n"/>
      <c r="X1105" s="174" t="n"/>
      <c r="Y1105" s="174" t="n"/>
      <c r="Z1105" s="174" t="n"/>
      <c r="AA1105" s="174" t="n"/>
      <c r="AB1105" s="174" t="n"/>
      <c r="AC1105" s="174" t="n"/>
      <c r="AD1105" s="174" t="n"/>
      <c r="AE1105" s="174" t="n"/>
      <c r="AT1105" s="19" t="inlineStr">
        <is>
          <t>Online PSC</t>
        </is>
      </c>
      <c r="AU1105" s="19" t="inlineStr">
        <is>
          <t>2</t>
        </is>
      </c>
    </row>
    <row r="1106" customFormat="1" s="181">
      <c r="A1106" s="181" t="n"/>
      <c r="B1106" s="177" t="n"/>
      <c r="C1106" s="181" t="n"/>
      <c r="D1106" s="171" t="inlineStr">
        <is>
          <t>VV</t>
        </is>
      </c>
      <c r="E1106" s="178" t="inlineStr"/>
      <c r="F1106" s="179" t="inlineStr">
        <is>
          <t>1. np</t>
        </is>
      </c>
      <c r="G1106" s="181" t="n"/>
      <c r="H1106" s="178" t="inlineStr"/>
      <c r="I1106" s="181" t="n"/>
      <c r="J1106" s="181" t="n"/>
      <c r="K1106" s="181" t="n"/>
      <c r="L1106" s="177" t="n"/>
      <c r="M1106" s="180" t="n"/>
      <c r="N1106" s="181" t="n"/>
      <c r="O1106" s="181" t="n"/>
      <c r="P1106" s="181" t="n"/>
      <c r="Q1106" s="181" t="n"/>
      <c r="R1106" s="181" t="n"/>
      <c r="S1106" s="181" t="n"/>
      <c r="T1106" s="182" t="n"/>
      <c r="U1106" s="181" t="n"/>
      <c r="V1106" s="181" t="n"/>
      <c r="W1106" s="181" t="n"/>
      <c r="X1106" s="181" t="n"/>
      <c r="Y1106" s="181" t="n"/>
      <c r="Z1106" s="181" t="n"/>
      <c r="AA1106" s="181" t="n"/>
      <c r="AB1106" s="181" t="n"/>
      <c r="AC1106" s="181" t="n"/>
      <c r="AD1106" s="181" t="n"/>
      <c r="AE1106" s="181" t="n"/>
      <c r="AT1106" s="178" t="inlineStr">
        <is>
          <t>VV</t>
        </is>
      </c>
      <c r="AU1106" s="178" t="inlineStr">
        <is>
          <t>2</t>
        </is>
      </c>
      <c r="AV1106" s="181" t="inlineStr">
        <is>
          <t>1</t>
        </is>
      </c>
      <c r="AW1106" s="181" t="inlineStr">
        <is>
          <t>True</t>
        </is>
      </c>
      <c r="AX1106" s="181" t="inlineStr">
        <is>
          <t>0</t>
        </is>
      </c>
      <c r="AY1106" s="178" t="inlineStr">
        <is>
          <t>ROZPOCET</t>
        </is>
      </c>
    </row>
    <row r="1107" customFormat="1" s="188">
      <c r="A1107" s="188" t="n"/>
      <c r="B1107" s="183" t="n"/>
      <c r="C1107" s="188" t="n"/>
      <c r="D1107" s="171" t="inlineStr">
        <is>
          <t>VV</t>
        </is>
      </c>
      <c r="E1107" s="184" t="inlineStr"/>
      <c r="F1107" s="185" t="inlineStr">
        <is>
          <t>205,69</t>
        </is>
      </c>
      <c r="G1107" s="188" t="n"/>
      <c r="H1107" s="186" t="n">
        <v>205.69</v>
      </c>
      <c r="I1107" s="188" t="n"/>
      <c r="J1107" s="188" t="n"/>
      <c r="K1107" s="188" t="n"/>
      <c r="L1107" s="183" t="n"/>
      <c r="M1107" s="187" t="n"/>
      <c r="N1107" s="188" t="n"/>
      <c r="O1107" s="188" t="n"/>
      <c r="P1107" s="188" t="n"/>
      <c r="Q1107" s="188" t="n"/>
      <c r="R1107" s="188" t="n"/>
      <c r="S1107" s="188" t="n"/>
      <c r="T1107" s="189" t="n"/>
      <c r="U1107" s="188" t="n"/>
      <c r="V1107" s="188" t="n"/>
      <c r="W1107" s="188" t="n"/>
      <c r="X1107" s="188" t="n"/>
      <c r="Y1107" s="188" t="n"/>
      <c r="Z1107" s="188" t="n"/>
      <c r="AA1107" s="188" t="n"/>
      <c r="AB1107" s="188" t="n"/>
      <c r="AC1107" s="188" t="n"/>
      <c r="AD1107" s="188" t="n"/>
      <c r="AE1107" s="188" t="n"/>
      <c r="AT1107" s="184" t="inlineStr">
        <is>
          <t>VV</t>
        </is>
      </c>
      <c r="AU1107" s="184" t="inlineStr">
        <is>
          <t>2</t>
        </is>
      </c>
      <c r="AV1107" s="188" t="inlineStr">
        <is>
          <t>2</t>
        </is>
      </c>
      <c r="AW1107" s="188" t="inlineStr">
        <is>
          <t>True</t>
        </is>
      </c>
      <c r="AX1107" s="188" t="inlineStr">
        <is>
          <t>0</t>
        </is>
      </c>
      <c r="AY1107" s="184" t="inlineStr">
        <is>
          <t>ROZPOCET</t>
        </is>
      </c>
    </row>
    <row r="1108" customFormat="1" s="195">
      <c r="A1108" s="195" t="n"/>
      <c r="B1108" s="190" t="n"/>
      <c r="C1108" s="195" t="n"/>
      <c r="D1108" s="171" t="inlineStr">
        <is>
          <t>VV</t>
        </is>
      </c>
      <c r="E1108" s="191" t="inlineStr"/>
      <c r="F1108" s="192" t="inlineStr">
        <is>
          <t>Součet</t>
        </is>
      </c>
      <c r="G1108" s="195" t="n"/>
      <c r="H1108" s="193" t="n">
        <v>205.69</v>
      </c>
      <c r="I1108" s="195" t="n"/>
      <c r="J1108" s="195" t="n"/>
      <c r="K1108" s="195" t="n"/>
      <c r="L1108" s="190" t="n"/>
      <c r="M1108" s="194" t="n"/>
      <c r="N1108" s="195" t="n"/>
      <c r="O1108" s="195" t="n"/>
      <c r="P1108" s="195" t="n"/>
      <c r="Q1108" s="195" t="n"/>
      <c r="R1108" s="195" t="n"/>
      <c r="S1108" s="195" t="n"/>
      <c r="T1108" s="196" t="n"/>
      <c r="U1108" s="195" t="n"/>
      <c r="V1108" s="195" t="n"/>
      <c r="W1108" s="195" t="n"/>
      <c r="X1108" s="195" t="n"/>
      <c r="Y1108" s="195" t="n"/>
      <c r="Z1108" s="195" t="n"/>
      <c r="AA1108" s="195" t="n"/>
      <c r="AB1108" s="195" t="n"/>
      <c r="AC1108" s="195" t="n"/>
      <c r="AD1108" s="195" t="n"/>
      <c r="AE1108" s="195" t="n"/>
      <c r="AT1108" s="191" t="inlineStr">
        <is>
          <t>VV</t>
        </is>
      </c>
      <c r="AU1108" s="191" t="inlineStr">
        <is>
          <t>2</t>
        </is>
      </c>
      <c r="AV1108" s="195" t="inlineStr">
        <is>
          <t>4</t>
        </is>
      </c>
      <c r="AW1108" s="195" t="inlineStr">
        <is>
          <t>True</t>
        </is>
      </c>
      <c r="AX1108" s="195" t="inlineStr">
        <is>
          <t>1</t>
        </is>
      </c>
      <c r="AY1108" s="191" t="inlineStr">
        <is>
          <t>ROZPOCET</t>
        </is>
      </c>
    </row>
    <row r="1109" ht="44.25" customFormat="1" customHeight="1" s="174">
      <c r="A1109" s="174" t="n"/>
      <c r="B1109" s="158" t="n"/>
      <c r="C1109" s="159" t="inlineStr">
        <is>
          <t>116</t>
        </is>
      </c>
      <c r="D1109" s="159" t="inlineStr">
        <is>
          <t>K</t>
        </is>
      </c>
      <c r="E1109" s="160" t="inlineStr">
        <is>
          <t>978014191</t>
        </is>
      </c>
      <c r="F1109" s="161" t="inlineStr">
        <is>
          <t>Otlučení (osekání) vnitřní vápenné, vápenocementové nebo vápenosádrové omítky stěn tl do 25 mm potažených pletivem v rozsahu přes 50 do 100%</t>
        </is>
      </c>
      <c r="G1109" s="162" t="inlineStr">
        <is>
          <t>m2</t>
        </is>
      </c>
      <c r="H1109" s="163" t="n">
        <v>1074.99</v>
      </c>
      <c r="I1109" s="164" t="n"/>
      <c r="J1109" s="164">
        <f>ROUND(I1109*H1109,2)</f>
        <v/>
      </c>
      <c r="K1109" s="161" t="inlineStr">
        <is>
          <t>CS ÚRS 2026 02</t>
        </is>
      </c>
      <c r="L1109" s="48" t="n"/>
      <c r="M1109" s="165" t="inlineStr"/>
      <c r="N1109" s="166" t="inlineStr">
        <is>
          <t>snížená</t>
        </is>
      </c>
      <c r="O1109" s="167" t="n">
        <v>0.364</v>
      </c>
      <c r="P1109" s="167">
        <f>O1109*H1109</f>
        <v/>
      </c>
      <c r="Q1109" s="167" t="n">
        <v>0</v>
      </c>
      <c r="R1109" s="167">
        <f>Q1109*H1109</f>
        <v/>
      </c>
      <c r="S1109" s="167" t="n">
        <v>0.052</v>
      </c>
      <c r="T1109" s="168">
        <f>S1109*H1109</f>
        <v/>
      </c>
      <c r="U1109" s="174" t="n"/>
      <c r="V1109" s="174" t="n"/>
      <c r="W1109" s="174" t="n"/>
      <c r="X1109" s="174" t="n"/>
      <c r="Y1109" s="174" t="n"/>
      <c r="Z1109" s="174" t="n"/>
      <c r="AA1109" s="174" t="n"/>
      <c r="AB1109" s="174" t="n"/>
      <c r="AC1109" s="174" t="n"/>
      <c r="AD1109" s="174" t="n"/>
      <c r="AE1109" s="174" t="n"/>
      <c r="AR1109" s="169" t="inlineStr">
        <is>
          <t>4</t>
        </is>
      </c>
      <c r="AT1109" s="169" t="inlineStr">
        <is>
          <t>K</t>
        </is>
      </c>
      <c r="AU1109" s="169" t="inlineStr">
        <is>
          <t>2</t>
        </is>
      </c>
      <c r="AY1109" s="19" t="inlineStr">
        <is>
          <t>ROZPOCET</t>
        </is>
      </c>
      <c r="BE1109" s="170">
        <f>IF(N1109="základní",J1109,0)</f>
        <v/>
      </c>
      <c r="BF1109" s="170">
        <f>IF(N1109="snížená",J1109,0)</f>
        <v/>
      </c>
      <c r="BG1109" s="170">
        <f>IF(N1109="zákl. přenesená",J1109,0)</f>
        <v/>
      </c>
      <c r="BH1109" s="170">
        <f>IF(N1109="sníž. přenesená",J1109,0)</f>
        <v/>
      </c>
      <c r="BI1109" s="170">
        <f>IF(N1109="nulová",J1109,0)</f>
        <v/>
      </c>
      <c r="BJ1109" s="19" t="inlineStr">
        <is>
          <t>2</t>
        </is>
      </c>
      <c r="BK1109" s="170">
        <f>ROUND(I1109*H1109,2)</f>
        <v/>
      </c>
      <c r="BL1109" s="19" t="inlineStr">
        <is>
          <t>4</t>
        </is>
      </c>
      <c r="BM1109" s="169" t="inlineStr">
        <is>
          <t>-441180309</t>
        </is>
      </c>
    </row>
    <row r="1110" customFormat="1" s="174">
      <c r="A1110" s="174" t="n"/>
      <c r="B1110" s="48" t="n"/>
      <c r="C1110" s="174" t="n"/>
      <c r="D1110" s="171" t="inlineStr">
        <is>
          <t>PP</t>
        </is>
      </c>
      <c r="E1110" s="174" t="n"/>
      <c r="F1110" s="172" t="inlineStr">
        <is>
          <t>Otlučení vápenných, vápenocementových nebo vápenosádrových omítek vnitřních ploch tloušťky do 25 mm stěn potažených pletivem, včetně vyškrabání spar, v rozsahu přes 50 do 100 %</t>
        </is>
      </c>
      <c r="G1110" s="174" t="n"/>
      <c r="H1110" s="174" t="n"/>
      <c r="I1110" s="174" t="n"/>
      <c r="J1110" s="174" t="n"/>
      <c r="K1110" s="174" t="n"/>
      <c r="L1110" s="48" t="n"/>
      <c r="M1110" s="173" t="n"/>
      <c r="N1110" s="174" t="n"/>
      <c r="O1110" s="174" t="n"/>
      <c r="P1110" s="174" t="n"/>
      <c r="Q1110" s="174" t="n"/>
      <c r="R1110" s="174" t="n"/>
      <c r="S1110" s="174" t="n"/>
      <c r="T1110" s="71" t="n"/>
      <c r="U1110" s="174" t="n"/>
      <c r="V1110" s="174" t="n"/>
      <c r="W1110" s="174" t="n"/>
      <c r="X1110" s="174" t="n"/>
      <c r="Y1110" s="174" t="n"/>
      <c r="Z1110" s="174" t="n"/>
      <c r="AA1110" s="174" t="n"/>
      <c r="AB1110" s="174" t="n"/>
      <c r="AC1110" s="174" t="n"/>
      <c r="AD1110" s="174" t="n"/>
      <c r="AE1110" s="174" t="n"/>
      <c r="AT1110" s="19" t="inlineStr">
        <is>
          <t>PP</t>
        </is>
      </c>
      <c r="AU1110" s="19" t="inlineStr">
        <is>
          <t>2</t>
        </is>
      </c>
    </row>
    <row r="1111" customFormat="1" s="174">
      <c r="A1111" s="174" t="n"/>
      <c r="B1111" s="48" t="n"/>
      <c r="C1111" s="174" t="n"/>
      <c r="D1111" s="175" t="inlineStr">
        <is>
          <t>Online PSC</t>
        </is>
      </c>
      <c r="E1111" s="174" t="n"/>
      <c r="F1111" s="176" t="inlineStr">
        <is>
          <t>https://podminky.urs.cz/item/CS_URS_2026_02/978014191</t>
        </is>
      </c>
      <c r="G1111" s="174" t="n"/>
      <c r="H1111" s="174" t="n"/>
      <c r="I1111" s="174" t="n"/>
      <c r="J1111" s="174" t="n"/>
      <c r="K1111" s="174" t="n"/>
      <c r="L1111" s="48" t="n"/>
      <c r="M1111" s="173" t="n"/>
      <c r="N1111" s="174" t="n"/>
      <c r="O1111" s="174" t="n"/>
      <c r="P1111" s="174" t="n"/>
      <c r="Q1111" s="174" t="n"/>
      <c r="R1111" s="174" t="n"/>
      <c r="S1111" s="174" t="n"/>
      <c r="T1111" s="71" t="n"/>
      <c r="U1111" s="174" t="n"/>
      <c r="V1111" s="174" t="n"/>
      <c r="W1111" s="174" t="n"/>
      <c r="X1111" s="174" t="n"/>
      <c r="Y1111" s="174" t="n"/>
      <c r="Z1111" s="174" t="n"/>
      <c r="AA1111" s="174" t="n"/>
      <c r="AB1111" s="174" t="n"/>
      <c r="AC1111" s="174" t="n"/>
      <c r="AD1111" s="174" t="n"/>
      <c r="AE1111" s="174" t="n"/>
      <c r="AT1111" s="19" t="inlineStr">
        <is>
          <t>Online PSC</t>
        </is>
      </c>
      <c r="AU1111" s="19" t="inlineStr">
        <is>
          <t>2</t>
        </is>
      </c>
    </row>
    <row r="1112" customFormat="1" s="181">
      <c r="A1112" s="181" t="n"/>
      <c r="B1112" s="177" t="n"/>
      <c r="C1112" s="181" t="n"/>
      <c r="D1112" s="171" t="inlineStr">
        <is>
          <t>VV</t>
        </is>
      </c>
      <c r="E1112" s="178" t="inlineStr"/>
      <c r="F1112" s="179" t="inlineStr">
        <is>
          <t>1. np</t>
        </is>
      </c>
      <c r="G1112" s="181" t="n"/>
      <c r="H1112" s="178" t="inlineStr"/>
      <c r="I1112" s="181" t="n"/>
      <c r="J1112" s="181" t="n"/>
      <c r="K1112" s="181" t="n"/>
      <c r="L1112" s="177" t="n"/>
      <c r="M1112" s="180" t="n"/>
      <c r="N1112" s="181" t="n"/>
      <c r="O1112" s="181" t="n"/>
      <c r="P1112" s="181" t="n"/>
      <c r="Q1112" s="181" t="n"/>
      <c r="R1112" s="181" t="n"/>
      <c r="S1112" s="181" t="n"/>
      <c r="T1112" s="182" t="n"/>
      <c r="U1112" s="181" t="n"/>
      <c r="V1112" s="181" t="n"/>
      <c r="W1112" s="181" t="n"/>
      <c r="X1112" s="181" t="n"/>
      <c r="Y1112" s="181" t="n"/>
      <c r="Z1112" s="181" t="n"/>
      <c r="AA1112" s="181" t="n"/>
      <c r="AB1112" s="181" t="n"/>
      <c r="AC1112" s="181" t="n"/>
      <c r="AD1112" s="181" t="n"/>
      <c r="AE1112" s="181" t="n"/>
      <c r="AT1112" s="178" t="inlineStr">
        <is>
          <t>VV</t>
        </is>
      </c>
      <c r="AU1112" s="178" t="inlineStr">
        <is>
          <t>2</t>
        </is>
      </c>
      <c r="AV1112" s="181" t="inlineStr">
        <is>
          <t>1</t>
        </is>
      </c>
      <c r="AW1112" s="181" t="inlineStr">
        <is>
          <t>True</t>
        </is>
      </c>
      <c r="AX1112" s="181" t="inlineStr">
        <is>
          <t>0</t>
        </is>
      </c>
      <c r="AY1112" s="178" t="inlineStr">
        <is>
          <t>ROZPOCET</t>
        </is>
      </c>
    </row>
    <row r="1113" customFormat="1" s="181">
      <c r="A1113" s="181" t="n"/>
      <c r="B1113" s="177" t="n"/>
      <c r="C1113" s="181" t="n"/>
      <c r="D1113" s="171" t="inlineStr">
        <is>
          <t>VV</t>
        </is>
      </c>
      <c r="E1113" s="178" t="inlineStr"/>
      <c r="F1113" s="179" t="inlineStr">
        <is>
          <t>m 1,01 - 1,02</t>
        </is>
      </c>
      <c r="G1113" s="181" t="n"/>
      <c r="H1113" s="178" t="inlineStr"/>
      <c r="I1113" s="181" t="n"/>
      <c r="J1113" s="181" t="n"/>
      <c r="K1113" s="181" t="n"/>
      <c r="L1113" s="177" t="n"/>
      <c r="M1113" s="180" t="n"/>
      <c r="N1113" s="181" t="n"/>
      <c r="O1113" s="181" t="n"/>
      <c r="P1113" s="181" t="n"/>
      <c r="Q1113" s="181" t="n"/>
      <c r="R1113" s="181" t="n"/>
      <c r="S1113" s="181" t="n"/>
      <c r="T1113" s="182" t="n"/>
      <c r="U1113" s="181" t="n"/>
      <c r="V1113" s="181" t="n"/>
      <c r="W1113" s="181" t="n"/>
      <c r="X1113" s="181" t="n"/>
      <c r="Y1113" s="181" t="n"/>
      <c r="Z1113" s="181" t="n"/>
      <c r="AA1113" s="181" t="n"/>
      <c r="AB1113" s="181" t="n"/>
      <c r="AC1113" s="181" t="n"/>
      <c r="AD1113" s="181" t="n"/>
      <c r="AE1113" s="181" t="n"/>
      <c r="AT1113" s="178" t="inlineStr">
        <is>
          <t>VV</t>
        </is>
      </c>
      <c r="AU1113" s="178" t="inlineStr">
        <is>
          <t>2</t>
        </is>
      </c>
      <c r="AV1113" s="181" t="inlineStr">
        <is>
          <t>1</t>
        </is>
      </c>
      <c r="AW1113" s="181" t="inlineStr">
        <is>
          <t>True</t>
        </is>
      </c>
      <c r="AX1113" s="181" t="inlineStr">
        <is>
          <t>0</t>
        </is>
      </c>
      <c r="AY1113" s="178" t="inlineStr">
        <is>
          <t>ROZPOCET</t>
        </is>
      </c>
    </row>
    <row r="1114" customFormat="1" s="188">
      <c r="A1114" s="188" t="n"/>
      <c r="B1114" s="183" t="n"/>
      <c r="C1114" s="188" t="n"/>
      <c r="D1114" s="171" t="inlineStr">
        <is>
          <t>VV</t>
        </is>
      </c>
      <c r="E1114" s="184" t="inlineStr"/>
      <c r="F1114" s="185" t="inlineStr">
        <is>
          <t>(2,80+2,39+2,607)*2*3,20</t>
        </is>
      </c>
      <c r="G1114" s="188" t="n"/>
      <c r="H1114" s="186" t="n">
        <v>49.901</v>
      </c>
      <c r="I1114" s="188" t="n"/>
      <c r="J1114" s="188" t="n"/>
      <c r="K1114" s="188" t="n"/>
      <c r="L1114" s="183" t="n"/>
      <c r="M1114" s="187" t="n"/>
      <c r="N1114" s="188" t="n"/>
      <c r="O1114" s="188" t="n"/>
      <c r="P1114" s="188" t="n"/>
      <c r="Q1114" s="188" t="n"/>
      <c r="R1114" s="188" t="n"/>
      <c r="S1114" s="188" t="n"/>
      <c r="T1114" s="189" t="n"/>
      <c r="U1114" s="188" t="n"/>
      <c r="V1114" s="188" t="n"/>
      <c r="W1114" s="188" t="n"/>
      <c r="X1114" s="188" t="n"/>
      <c r="Y1114" s="188" t="n"/>
      <c r="Z1114" s="188" t="n"/>
      <c r="AA1114" s="188" t="n"/>
      <c r="AB1114" s="188" t="n"/>
      <c r="AC1114" s="188" t="n"/>
      <c r="AD1114" s="188" t="n"/>
      <c r="AE1114" s="188" t="n"/>
      <c r="AT1114" s="184" t="inlineStr">
        <is>
          <t>VV</t>
        </is>
      </c>
      <c r="AU1114" s="184" t="inlineStr">
        <is>
          <t>2</t>
        </is>
      </c>
      <c r="AV1114" s="188" t="inlineStr">
        <is>
          <t>2</t>
        </is>
      </c>
      <c r="AW1114" s="188" t="inlineStr">
        <is>
          <t>True</t>
        </is>
      </c>
      <c r="AX1114" s="188" t="inlineStr">
        <is>
          <t>0</t>
        </is>
      </c>
      <c r="AY1114" s="184" t="inlineStr">
        <is>
          <t>ROZPOCET</t>
        </is>
      </c>
    </row>
    <row r="1115" customFormat="1" s="181">
      <c r="A1115" s="181" t="n"/>
      <c r="B1115" s="177" t="n"/>
      <c r="C1115" s="181" t="n"/>
      <c r="D1115" s="171" t="inlineStr">
        <is>
          <t>VV</t>
        </is>
      </c>
      <c r="E1115" s="178" t="inlineStr"/>
      <c r="F1115" s="179" t="inlineStr">
        <is>
          <t>m 1,03 - 1,04</t>
        </is>
      </c>
      <c r="G1115" s="181" t="n"/>
      <c r="H1115" s="178" t="inlineStr"/>
      <c r="I1115" s="181" t="n"/>
      <c r="J1115" s="181" t="n"/>
      <c r="K1115" s="181" t="n"/>
      <c r="L1115" s="177" t="n"/>
      <c r="M1115" s="180" t="n"/>
      <c r="N1115" s="181" t="n"/>
      <c r="O1115" s="181" t="n"/>
      <c r="P1115" s="181" t="n"/>
      <c r="Q1115" s="181" t="n"/>
      <c r="R1115" s="181" t="n"/>
      <c r="S1115" s="181" t="n"/>
      <c r="T1115" s="182" t="n"/>
      <c r="U1115" s="181" t="n"/>
      <c r="V1115" s="181" t="n"/>
      <c r="W1115" s="181" t="n"/>
      <c r="X1115" s="181" t="n"/>
      <c r="Y1115" s="181" t="n"/>
      <c r="Z1115" s="181" t="n"/>
      <c r="AA1115" s="181" t="n"/>
      <c r="AB1115" s="181" t="n"/>
      <c r="AC1115" s="181" t="n"/>
      <c r="AD1115" s="181" t="n"/>
      <c r="AE1115" s="181" t="n"/>
      <c r="AT1115" s="178" t="inlineStr">
        <is>
          <t>VV</t>
        </is>
      </c>
      <c r="AU1115" s="178" t="inlineStr">
        <is>
          <t>2</t>
        </is>
      </c>
      <c r="AV1115" s="181" t="inlineStr">
        <is>
          <t>1</t>
        </is>
      </c>
      <c r="AW1115" s="181" t="inlineStr">
        <is>
          <t>True</t>
        </is>
      </c>
      <c r="AX1115" s="181" t="inlineStr">
        <is>
          <t>0</t>
        </is>
      </c>
      <c r="AY1115" s="178" t="inlineStr">
        <is>
          <t>ROZPOCET</t>
        </is>
      </c>
    </row>
    <row r="1116" customFormat="1" s="188">
      <c r="A1116" s="188" t="n"/>
      <c r="B1116" s="183" t="n"/>
      <c r="C1116" s="188" t="n"/>
      <c r="D1116" s="171" t="inlineStr">
        <is>
          <t>VV</t>
        </is>
      </c>
      <c r="E1116" s="184" t="inlineStr"/>
      <c r="F1116" s="185" t="inlineStr">
        <is>
          <t>(1,787+0,145+3,359+3,228)*2*3,20</t>
        </is>
      </c>
      <c r="G1116" s="188" t="n"/>
      <c r="H1116" s="186" t="n">
        <v>54.522</v>
      </c>
      <c r="I1116" s="188" t="n"/>
      <c r="J1116" s="188" t="n"/>
      <c r="K1116" s="188" t="n"/>
      <c r="L1116" s="183" t="n"/>
      <c r="M1116" s="187" t="n"/>
      <c r="N1116" s="188" t="n"/>
      <c r="O1116" s="188" t="n"/>
      <c r="P1116" s="188" t="n"/>
      <c r="Q1116" s="188" t="n"/>
      <c r="R1116" s="188" t="n"/>
      <c r="S1116" s="188" t="n"/>
      <c r="T1116" s="189" t="n"/>
      <c r="U1116" s="188" t="n"/>
      <c r="V1116" s="188" t="n"/>
      <c r="W1116" s="188" t="n"/>
      <c r="X1116" s="188" t="n"/>
      <c r="Y1116" s="188" t="n"/>
      <c r="Z1116" s="188" t="n"/>
      <c r="AA1116" s="188" t="n"/>
      <c r="AB1116" s="188" t="n"/>
      <c r="AC1116" s="188" t="n"/>
      <c r="AD1116" s="188" t="n"/>
      <c r="AE1116" s="188" t="n"/>
      <c r="AT1116" s="184" t="inlineStr">
        <is>
          <t>VV</t>
        </is>
      </c>
      <c r="AU1116" s="184" t="inlineStr">
        <is>
          <t>2</t>
        </is>
      </c>
      <c r="AV1116" s="188" t="inlineStr">
        <is>
          <t>2</t>
        </is>
      </c>
      <c r="AW1116" s="188" t="inlineStr">
        <is>
          <t>True</t>
        </is>
      </c>
      <c r="AX1116" s="188" t="inlineStr">
        <is>
          <t>0</t>
        </is>
      </c>
      <c r="AY1116" s="184" t="inlineStr">
        <is>
          <t>ROZPOCET</t>
        </is>
      </c>
    </row>
    <row r="1117" customFormat="1" s="181">
      <c r="A1117" s="181" t="n"/>
      <c r="B1117" s="177" t="n"/>
      <c r="C1117" s="181" t="n"/>
      <c r="D1117" s="171" t="inlineStr">
        <is>
          <t>VV</t>
        </is>
      </c>
      <c r="E1117" s="178" t="inlineStr"/>
      <c r="F1117" s="179" t="inlineStr">
        <is>
          <t>m 1,05, 1,06</t>
        </is>
      </c>
      <c r="G1117" s="181" t="n"/>
      <c r="H1117" s="178" t="inlineStr"/>
      <c r="I1117" s="181" t="n"/>
      <c r="J1117" s="181" t="n"/>
      <c r="K1117" s="181" t="n"/>
      <c r="L1117" s="177" t="n"/>
      <c r="M1117" s="180" t="n"/>
      <c r="N1117" s="181" t="n"/>
      <c r="O1117" s="181" t="n"/>
      <c r="P1117" s="181" t="n"/>
      <c r="Q1117" s="181" t="n"/>
      <c r="R1117" s="181" t="n"/>
      <c r="S1117" s="181" t="n"/>
      <c r="T1117" s="182" t="n"/>
      <c r="U1117" s="181" t="n"/>
      <c r="V1117" s="181" t="n"/>
      <c r="W1117" s="181" t="n"/>
      <c r="X1117" s="181" t="n"/>
      <c r="Y1117" s="181" t="n"/>
      <c r="Z1117" s="181" t="n"/>
      <c r="AA1117" s="181" t="n"/>
      <c r="AB1117" s="181" t="n"/>
      <c r="AC1117" s="181" t="n"/>
      <c r="AD1117" s="181" t="n"/>
      <c r="AE1117" s="181" t="n"/>
      <c r="AT1117" s="178" t="inlineStr">
        <is>
          <t>VV</t>
        </is>
      </c>
      <c r="AU1117" s="178" t="inlineStr">
        <is>
          <t>2</t>
        </is>
      </c>
      <c r="AV1117" s="181" t="inlineStr">
        <is>
          <t>1</t>
        </is>
      </c>
      <c r="AW1117" s="181" t="inlineStr">
        <is>
          <t>True</t>
        </is>
      </c>
      <c r="AX1117" s="181" t="inlineStr">
        <is>
          <t>0</t>
        </is>
      </c>
      <c r="AY1117" s="178" t="inlineStr">
        <is>
          <t>ROZPOCET</t>
        </is>
      </c>
    </row>
    <row r="1118" customFormat="1" s="188">
      <c r="A1118" s="188" t="n"/>
      <c r="B1118" s="183" t="n"/>
      <c r="C1118" s="188" t="n"/>
      <c r="D1118" s="171" t="inlineStr">
        <is>
          <t>VV</t>
        </is>
      </c>
      <c r="E1118" s="184" t="inlineStr"/>
      <c r="F1118" s="185" t="inlineStr">
        <is>
          <t>(3,692+0,145+1,526+0,30+5,442+4,078)*2*3,20</t>
        </is>
      </c>
      <c r="G1118" s="188" t="n"/>
      <c r="H1118" s="186" t="n">
        <v>97.17100000000001</v>
      </c>
      <c r="I1118" s="188" t="n"/>
      <c r="J1118" s="188" t="n"/>
      <c r="K1118" s="188" t="n"/>
      <c r="L1118" s="183" t="n"/>
      <c r="M1118" s="187" t="n"/>
      <c r="N1118" s="188" t="n"/>
      <c r="O1118" s="188" t="n"/>
      <c r="P1118" s="188" t="n"/>
      <c r="Q1118" s="188" t="n"/>
      <c r="R1118" s="188" t="n"/>
      <c r="S1118" s="188" t="n"/>
      <c r="T1118" s="189" t="n"/>
      <c r="U1118" s="188" t="n"/>
      <c r="V1118" s="188" t="n"/>
      <c r="W1118" s="188" t="n"/>
      <c r="X1118" s="188" t="n"/>
      <c r="Y1118" s="188" t="n"/>
      <c r="Z1118" s="188" t="n"/>
      <c r="AA1118" s="188" t="n"/>
      <c r="AB1118" s="188" t="n"/>
      <c r="AC1118" s="188" t="n"/>
      <c r="AD1118" s="188" t="n"/>
      <c r="AE1118" s="188" t="n"/>
      <c r="AT1118" s="184" t="inlineStr">
        <is>
          <t>VV</t>
        </is>
      </c>
      <c r="AU1118" s="184" t="inlineStr">
        <is>
          <t>2</t>
        </is>
      </c>
      <c r="AV1118" s="188" t="inlineStr">
        <is>
          <t>2</t>
        </is>
      </c>
      <c r="AW1118" s="188" t="inlineStr">
        <is>
          <t>True</t>
        </is>
      </c>
      <c r="AX1118" s="188" t="inlineStr">
        <is>
          <t>0</t>
        </is>
      </c>
      <c r="AY1118" s="184" t="inlineStr">
        <is>
          <t>ROZPOCET</t>
        </is>
      </c>
    </row>
    <row r="1119" customFormat="1" s="181">
      <c r="A1119" s="181" t="n"/>
      <c r="B1119" s="177" t="n"/>
      <c r="C1119" s="181" t="n"/>
      <c r="D1119" s="171" t="inlineStr">
        <is>
          <t>VV</t>
        </is>
      </c>
      <c r="E1119" s="178" t="inlineStr"/>
      <c r="F1119" s="179" t="inlineStr">
        <is>
          <t>m 1,11</t>
        </is>
      </c>
      <c r="G1119" s="181" t="n"/>
      <c r="H1119" s="178" t="inlineStr"/>
      <c r="I1119" s="181" t="n"/>
      <c r="J1119" s="181" t="n"/>
      <c r="K1119" s="181" t="n"/>
      <c r="L1119" s="177" t="n"/>
      <c r="M1119" s="180" t="n"/>
      <c r="N1119" s="181" t="n"/>
      <c r="O1119" s="181" t="n"/>
      <c r="P1119" s="181" t="n"/>
      <c r="Q1119" s="181" t="n"/>
      <c r="R1119" s="181" t="n"/>
      <c r="S1119" s="181" t="n"/>
      <c r="T1119" s="182" t="n"/>
      <c r="U1119" s="181" t="n"/>
      <c r="V1119" s="181" t="n"/>
      <c r="W1119" s="181" t="n"/>
      <c r="X1119" s="181" t="n"/>
      <c r="Y1119" s="181" t="n"/>
      <c r="Z1119" s="181" t="n"/>
      <c r="AA1119" s="181" t="n"/>
      <c r="AB1119" s="181" t="n"/>
      <c r="AC1119" s="181" t="n"/>
      <c r="AD1119" s="181" t="n"/>
      <c r="AE1119" s="181" t="n"/>
      <c r="AT1119" s="178" t="inlineStr">
        <is>
          <t>VV</t>
        </is>
      </c>
      <c r="AU1119" s="178" t="inlineStr">
        <is>
          <t>2</t>
        </is>
      </c>
      <c r="AV1119" s="181" t="inlineStr">
        <is>
          <t>1</t>
        </is>
      </c>
      <c r="AW1119" s="181" t="inlineStr">
        <is>
          <t>True</t>
        </is>
      </c>
      <c r="AX1119" s="181" t="inlineStr">
        <is>
          <t>0</t>
        </is>
      </c>
      <c r="AY1119" s="178" t="inlineStr">
        <is>
          <t>ROZPOCET</t>
        </is>
      </c>
    </row>
    <row r="1120" customFormat="1" s="188">
      <c r="A1120" s="188" t="n"/>
      <c r="B1120" s="183" t="n"/>
      <c r="C1120" s="188" t="n"/>
      <c r="D1120" s="171" t="inlineStr">
        <is>
          <t>VV</t>
        </is>
      </c>
      <c r="E1120" s="184" t="inlineStr"/>
      <c r="F1120" s="185" t="inlineStr">
        <is>
          <t>(6,193+5,426)*2*3,20</t>
        </is>
      </c>
      <c r="G1120" s="188" t="n"/>
      <c r="H1120" s="186" t="n">
        <v>74.36199999999999</v>
      </c>
      <c r="I1120" s="188" t="n"/>
      <c r="J1120" s="188" t="n"/>
      <c r="K1120" s="188" t="n"/>
      <c r="L1120" s="183" t="n"/>
      <c r="M1120" s="187" t="n"/>
      <c r="N1120" s="188" t="n"/>
      <c r="O1120" s="188" t="n"/>
      <c r="P1120" s="188" t="n"/>
      <c r="Q1120" s="188" t="n"/>
      <c r="R1120" s="188" t="n"/>
      <c r="S1120" s="188" t="n"/>
      <c r="T1120" s="189" t="n"/>
      <c r="U1120" s="188" t="n"/>
      <c r="V1120" s="188" t="n"/>
      <c r="W1120" s="188" t="n"/>
      <c r="X1120" s="188" t="n"/>
      <c r="Y1120" s="188" t="n"/>
      <c r="Z1120" s="188" t="n"/>
      <c r="AA1120" s="188" t="n"/>
      <c r="AB1120" s="188" t="n"/>
      <c r="AC1120" s="188" t="n"/>
      <c r="AD1120" s="188" t="n"/>
      <c r="AE1120" s="188" t="n"/>
      <c r="AT1120" s="184" t="inlineStr">
        <is>
          <t>VV</t>
        </is>
      </c>
      <c r="AU1120" s="184" t="inlineStr">
        <is>
          <t>2</t>
        </is>
      </c>
      <c r="AV1120" s="188" t="inlineStr">
        <is>
          <t>2</t>
        </is>
      </c>
      <c r="AW1120" s="188" t="inlineStr">
        <is>
          <t>True</t>
        </is>
      </c>
      <c r="AX1120" s="188" t="inlineStr">
        <is>
          <t>0</t>
        </is>
      </c>
      <c r="AY1120" s="184" t="inlineStr">
        <is>
          <t>ROZPOCET</t>
        </is>
      </c>
    </row>
    <row r="1121" customFormat="1" s="181">
      <c r="A1121" s="181" t="n"/>
      <c r="B1121" s="177" t="n"/>
      <c r="C1121" s="181" t="n"/>
      <c r="D1121" s="171" t="inlineStr">
        <is>
          <t>VV</t>
        </is>
      </c>
      <c r="E1121" s="178" t="inlineStr"/>
      <c r="F1121" s="179" t="inlineStr">
        <is>
          <t>m 1,10</t>
        </is>
      </c>
      <c r="G1121" s="181" t="n"/>
      <c r="H1121" s="178" t="inlineStr"/>
      <c r="I1121" s="181" t="n"/>
      <c r="J1121" s="181" t="n"/>
      <c r="K1121" s="181" t="n"/>
      <c r="L1121" s="177" t="n"/>
      <c r="M1121" s="180" t="n"/>
      <c r="N1121" s="181" t="n"/>
      <c r="O1121" s="181" t="n"/>
      <c r="P1121" s="181" t="n"/>
      <c r="Q1121" s="181" t="n"/>
      <c r="R1121" s="181" t="n"/>
      <c r="S1121" s="181" t="n"/>
      <c r="T1121" s="182" t="n"/>
      <c r="U1121" s="181" t="n"/>
      <c r="V1121" s="181" t="n"/>
      <c r="W1121" s="181" t="n"/>
      <c r="X1121" s="181" t="n"/>
      <c r="Y1121" s="181" t="n"/>
      <c r="Z1121" s="181" t="n"/>
      <c r="AA1121" s="181" t="n"/>
      <c r="AB1121" s="181" t="n"/>
      <c r="AC1121" s="181" t="n"/>
      <c r="AD1121" s="181" t="n"/>
      <c r="AE1121" s="181" t="n"/>
      <c r="AT1121" s="178" t="inlineStr">
        <is>
          <t>VV</t>
        </is>
      </c>
      <c r="AU1121" s="178" t="inlineStr">
        <is>
          <t>2</t>
        </is>
      </c>
      <c r="AV1121" s="181" t="inlineStr">
        <is>
          <t>1</t>
        </is>
      </c>
      <c r="AW1121" s="181" t="inlineStr">
        <is>
          <t>True</t>
        </is>
      </c>
      <c r="AX1121" s="181" t="inlineStr">
        <is>
          <t>0</t>
        </is>
      </c>
      <c r="AY1121" s="178" t="inlineStr">
        <is>
          <t>ROZPOCET</t>
        </is>
      </c>
    </row>
    <row r="1122" customFormat="1" s="188">
      <c r="A1122" s="188" t="n"/>
      <c r="B1122" s="183" t="n"/>
      <c r="C1122" s="188" t="n"/>
      <c r="D1122" s="171" t="inlineStr">
        <is>
          <t>VV</t>
        </is>
      </c>
      <c r="E1122" s="184" t="inlineStr"/>
      <c r="F1122" s="185" t="inlineStr">
        <is>
          <t>(4,33+2,099+0,15)*2*3,20</t>
        </is>
      </c>
      <c r="G1122" s="188" t="n"/>
      <c r="H1122" s="186" t="n">
        <v>42.106</v>
      </c>
      <c r="I1122" s="188" t="n"/>
      <c r="J1122" s="188" t="n"/>
      <c r="K1122" s="188" t="n"/>
      <c r="L1122" s="183" t="n"/>
      <c r="M1122" s="187" t="n"/>
      <c r="N1122" s="188" t="n"/>
      <c r="O1122" s="188" t="n"/>
      <c r="P1122" s="188" t="n"/>
      <c r="Q1122" s="188" t="n"/>
      <c r="R1122" s="188" t="n"/>
      <c r="S1122" s="188" t="n"/>
      <c r="T1122" s="189" t="n"/>
      <c r="U1122" s="188" t="n"/>
      <c r="V1122" s="188" t="n"/>
      <c r="W1122" s="188" t="n"/>
      <c r="X1122" s="188" t="n"/>
      <c r="Y1122" s="188" t="n"/>
      <c r="Z1122" s="188" t="n"/>
      <c r="AA1122" s="188" t="n"/>
      <c r="AB1122" s="188" t="n"/>
      <c r="AC1122" s="188" t="n"/>
      <c r="AD1122" s="188" t="n"/>
      <c r="AE1122" s="188" t="n"/>
      <c r="AT1122" s="184" t="inlineStr">
        <is>
          <t>VV</t>
        </is>
      </c>
      <c r="AU1122" s="184" t="inlineStr">
        <is>
          <t>2</t>
        </is>
      </c>
      <c r="AV1122" s="188" t="inlineStr">
        <is>
          <t>2</t>
        </is>
      </c>
      <c r="AW1122" s="188" t="inlineStr">
        <is>
          <t>True</t>
        </is>
      </c>
      <c r="AX1122" s="188" t="inlineStr">
        <is>
          <t>0</t>
        </is>
      </c>
      <c r="AY1122" s="184" t="inlineStr">
        <is>
          <t>ROZPOCET</t>
        </is>
      </c>
    </row>
    <row r="1123" customFormat="1" s="181">
      <c r="A1123" s="181" t="n"/>
      <c r="B1123" s="177" t="n"/>
      <c r="C1123" s="181" t="n"/>
      <c r="D1123" s="171" t="inlineStr">
        <is>
          <t>VV</t>
        </is>
      </c>
      <c r="E1123" s="178" t="inlineStr"/>
      <c r="F1123" s="179" t="inlineStr">
        <is>
          <t>m 1,09</t>
        </is>
      </c>
      <c r="G1123" s="181" t="n"/>
      <c r="H1123" s="178" t="inlineStr"/>
      <c r="I1123" s="181" t="n"/>
      <c r="J1123" s="181" t="n"/>
      <c r="K1123" s="181" t="n"/>
      <c r="L1123" s="177" t="n"/>
      <c r="M1123" s="180" t="n"/>
      <c r="N1123" s="181" t="n"/>
      <c r="O1123" s="181" t="n"/>
      <c r="P1123" s="181" t="n"/>
      <c r="Q1123" s="181" t="n"/>
      <c r="R1123" s="181" t="n"/>
      <c r="S1123" s="181" t="n"/>
      <c r="T1123" s="182" t="n"/>
      <c r="U1123" s="181" t="n"/>
      <c r="V1123" s="181" t="n"/>
      <c r="W1123" s="181" t="n"/>
      <c r="X1123" s="181" t="n"/>
      <c r="Y1123" s="181" t="n"/>
      <c r="Z1123" s="181" t="n"/>
      <c r="AA1123" s="181" t="n"/>
      <c r="AB1123" s="181" t="n"/>
      <c r="AC1123" s="181" t="n"/>
      <c r="AD1123" s="181" t="n"/>
      <c r="AE1123" s="181" t="n"/>
      <c r="AT1123" s="178" t="inlineStr">
        <is>
          <t>VV</t>
        </is>
      </c>
      <c r="AU1123" s="178" t="inlineStr">
        <is>
          <t>2</t>
        </is>
      </c>
      <c r="AV1123" s="181" t="inlineStr">
        <is>
          <t>1</t>
        </is>
      </c>
      <c r="AW1123" s="181" t="inlineStr">
        <is>
          <t>True</t>
        </is>
      </c>
      <c r="AX1123" s="181" t="inlineStr">
        <is>
          <t>0</t>
        </is>
      </c>
      <c r="AY1123" s="178" t="inlineStr">
        <is>
          <t>ROZPOCET</t>
        </is>
      </c>
    </row>
    <row r="1124" customFormat="1" s="188">
      <c r="A1124" s="188" t="n"/>
      <c r="B1124" s="183" t="n"/>
      <c r="C1124" s="188" t="n"/>
      <c r="D1124" s="171" t="inlineStr">
        <is>
          <t>VV</t>
        </is>
      </c>
      <c r="E1124" s="184" t="inlineStr"/>
      <c r="F1124" s="185" t="inlineStr">
        <is>
          <t>(4,321+4,71)*2*3,20</t>
        </is>
      </c>
      <c r="G1124" s="188" t="n"/>
      <c r="H1124" s="186" t="n">
        <v>57.798</v>
      </c>
      <c r="I1124" s="188" t="n"/>
      <c r="J1124" s="188" t="n"/>
      <c r="K1124" s="188" t="n"/>
      <c r="L1124" s="183" t="n"/>
      <c r="M1124" s="187" t="n"/>
      <c r="N1124" s="188" t="n"/>
      <c r="O1124" s="188" t="n"/>
      <c r="P1124" s="188" t="n"/>
      <c r="Q1124" s="188" t="n"/>
      <c r="R1124" s="188" t="n"/>
      <c r="S1124" s="188" t="n"/>
      <c r="T1124" s="189" t="n"/>
      <c r="U1124" s="188" t="n"/>
      <c r="V1124" s="188" t="n"/>
      <c r="W1124" s="188" t="n"/>
      <c r="X1124" s="188" t="n"/>
      <c r="Y1124" s="188" t="n"/>
      <c r="Z1124" s="188" t="n"/>
      <c r="AA1124" s="188" t="n"/>
      <c r="AB1124" s="188" t="n"/>
      <c r="AC1124" s="188" t="n"/>
      <c r="AD1124" s="188" t="n"/>
      <c r="AE1124" s="188" t="n"/>
      <c r="AT1124" s="184" t="inlineStr">
        <is>
          <t>VV</t>
        </is>
      </c>
      <c r="AU1124" s="184" t="inlineStr">
        <is>
          <t>2</t>
        </is>
      </c>
      <c r="AV1124" s="188" t="inlineStr">
        <is>
          <t>2</t>
        </is>
      </c>
      <c r="AW1124" s="188" t="inlineStr">
        <is>
          <t>True</t>
        </is>
      </c>
      <c r="AX1124" s="188" t="inlineStr">
        <is>
          <t>0</t>
        </is>
      </c>
      <c r="AY1124" s="184" t="inlineStr">
        <is>
          <t>ROZPOCET</t>
        </is>
      </c>
    </row>
    <row r="1125" customFormat="1" s="181">
      <c r="A1125" s="181" t="n"/>
      <c r="B1125" s="177" t="n"/>
      <c r="C1125" s="181" t="n"/>
      <c r="D1125" s="171" t="inlineStr">
        <is>
          <t>VV</t>
        </is>
      </c>
      <c r="E1125" s="178" t="inlineStr"/>
      <c r="F1125" s="179" t="inlineStr">
        <is>
          <t>m 1,08, 1,07</t>
        </is>
      </c>
      <c r="G1125" s="181" t="n"/>
      <c r="H1125" s="178" t="inlineStr"/>
      <c r="I1125" s="181" t="n"/>
      <c r="J1125" s="181" t="n"/>
      <c r="K1125" s="181" t="n"/>
      <c r="L1125" s="177" t="n"/>
      <c r="M1125" s="180" t="n"/>
      <c r="N1125" s="181" t="n"/>
      <c r="O1125" s="181" t="n"/>
      <c r="P1125" s="181" t="n"/>
      <c r="Q1125" s="181" t="n"/>
      <c r="R1125" s="181" t="n"/>
      <c r="S1125" s="181" t="n"/>
      <c r="T1125" s="182" t="n"/>
      <c r="U1125" s="181" t="n"/>
      <c r="V1125" s="181" t="n"/>
      <c r="W1125" s="181" t="n"/>
      <c r="X1125" s="181" t="n"/>
      <c r="Y1125" s="181" t="n"/>
      <c r="Z1125" s="181" t="n"/>
      <c r="AA1125" s="181" t="n"/>
      <c r="AB1125" s="181" t="n"/>
      <c r="AC1125" s="181" t="n"/>
      <c r="AD1125" s="181" t="n"/>
      <c r="AE1125" s="181" t="n"/>
      <c r="AT1125" s="178" t="inlineStr">
        <is>
          <t>VV</t>
        </is>
      </c>
      <c r="AU1125" s="178" t="inlineStr">
        <is>
          <t>2</t>
        </is>
      </c>
      <c r="AV1125" s="181" t="inlineStr">
        <is>
          <t>1</t>
        </is>
      </c>
      <c r="AW1125" s="181" t="inlineStr">
        <is>
          <t>True</t>
        </is>
      </c>
      <c r="AX1125" s="181" t="inlineStr">
        <is>
          <t>0</t>
        </is>
      </c>
      <c r="AY1125" s="178" t="inlineStr">
        <is>
          <t>ROZPOCET</t>
        </is>
      </c>
    </row>
    <row r="1126" customFormat="1" s="188">
      <c r="A1126" s="188" t="n"/>
      <c r="B1126" s="183" t="n"/>
      <c r="C1126" s="188" t="n"/>
      <c r="D1126" s="171" t="inlineStr">
        <is>
          <t>VV</t>
        </is>
      </c>
      <c r="E1126" s="184" t="inlineStr"/>
      <c r="F1126" s="185" t="inlineStr">
        <is>
          <t>(1,774+0,116+5,27+3,682)*2*3,20</t>
        </is>
      </c>
      <c r="G1126" s="188" t="n"/>
      <c r="H1126" s="186" t="n">
        <v>69.389</v>
      </c>
      <c r="I1126" s="188" t="n"/>
      <c r="J1126" s="188" t="n"/>
      <c r="K1126" s="188" t="n"/>
      <c r="L1126" s="183" t="n"/>
      <c r="M1126" s="187" t="n"/>
      <c r="N1126" s="188" t="n"/>
      <c r="O1126" s="188" t="n"/>
      <c r="P1126" s="188" t="n"/>
      <c r="Q1126" s="188" t="n"/>
      <c r="R1126" s="188" t="n"/>
      <c r="S1126" s="188" t="n"/>
      <c r="T1126" s="189" t="n"/>
      <c r="U1126" s="188" t="n"/>
      <c r="V1126" s="188" t="n"/>
      <c r="W1126" s="188" t="n"/>
      <c r="X1126" s="188" t="n"/>
      <c r="Y1126" s="188" t="n"/>
      <c r="Z1126" s="188" t="n"/>
      <c r="AA1126" s="188" t="n"/>
      <c r="AB1126" s="188" t="n"/>
      <c r="AC1126" s="188" t="n"/>
      <c r="AD1126" s="188" t="n"/>
      <c r="AE1126" s="188" t="n"/>
      <c r="AT1126" s="184" t="inlineStr">
        <is>
          <t>VV</t>
        </is>
      </c>
      <c r="AU1126" s="184" t="inlineStr">
        <is>
          <t>2</t>
        </is>
      </c>
      <c r="AV1126" s="188" t="inlineStr">
        <is>
          <t>2</t>
        </is>
      </c>
      <c r="AW1126" s="188" t="inlineStr">
        <is>
          <t>True</t>
        </is>
      </c>
      <c r="AX1126" s="188" t="inlineStr">
        <is>
          <t>0</t>
        </is>
      </c>
      <c r="AY1126" s="184" t="inlineStr">
        <is>
          <t>ROZPOCET</t>
        </is>
      </c>
    </row>
    <row r="1127" customFormat="1" s="181">
      <c r="A1127" s="181" t="n"/>
      <c r="B1127" s="177" t="n"/>
      <c r="C1127" s="181" t="n"/>
      <c r="D1127" s="171" t="inlineStr">
        <is>
          <t>VV</t>
        </is>
      </c>
      <c r="E1127" s="178" t="inlineStr"/>
      <c r="F1127" s="179" t="inlineStr">
        <is>
          <t>m 1,12</t>
        </is>
      </c>
      <c r="G1127" s="181" t="n"/>
      <c r="H1127" s="178" t="inlineStr"/>
      <c r="I1127" s="181" t="n"/>
      <c r="J1127" s="181" t="n"/>
      <c r="K1127" s="181" t="n"/>
      <c r="L1127" s="177" t="n"/>
      <c r="M1127" s="180" t="n"/>
      <c r="N1127" s="181" t="n"/>
      <c r="O1127" s="181" t="n"/>
      <c r="P1127" s="181" t="n"/>
      <c r="Q1127" s="181" t="n"/>
      <c r="R1127" s="181" t="n"/>
      <c r="S1127" s="181" t="n"/>
      <c r="T1127" s="182" t="n"/>
      <c r="U1127" s="181" t="n"/>
      <c r="V1127" s="181" t="n"/>
      <c r="W1127" s="181" t="n"/>
      <c r="X1127" s="181" t="n"/>
      <c r="Y1127" s="181" t="n"/>
      <c r="Z1127" s="181" t="n"/>
      <c r="AA1127" s="181" t="n"/>
      <c r="AB1127" s="181" t="n"/>
      <c r="AC1127" s="181" t="n"/>
      <c r="AD1127" s="181" t="n"/>
      <c r="AE1127" s="181" t="n"/>
      <c r="AT1127" s="178" t="inlineStr">
        <is>
          <t>VV</t>
        </is>
      </c>
      <c r="AU1127" s="178" t="inlineStr">
        <is>
          <t>2</t>
        </is>
      </c>
      <c r="AV1127" s="181" t="inlineStr">
        <is>
          <t>1</t>
        </is>
      </c>
      <c r="AW1127" s="181" t="inlineStr">
        <is>
          <t>True</t>
        </is>
      </c>
      <c r="AX1127" s="181" t="inlineStr">
        <is>
          <t>0</t>
        </is>
      </c>
      <c r="AY1127" s="178" t="inlineStr">
        <is>
          <t>ROZPOCET</t>
        </is>
      </c>
    </row>
    <row r="1128" customFormat="1" s="188">
      <c r="A1128" s="188" t="n"/>
      <c r="B1128" s="183" t="n"/>
      <c r="C1128" s="188" t="n"/>
      <c r="D1128" s="171" t="inlineStr">
        <is>
          <t>VV</t>
        </is>
      </c>
      <c r="E1128" s="184" t="inlineStr"/>
      <c r="F1128" s="185" t="inlineStr">
        <is>
          <t>(1,54+3,207+1,614+1,38+0,42+0,531+0,80)*2*3,20</t>
        </is>
      </c>
      <c r="G1128" s="188" t="n"/>
      <c r="H1128" s="186" t="n">
        <v>60.749</v>
      </c>
      <c r="I1128" s="188" t="n"/>
      <c r="J1128" s="188" t="n"/>
      <c r="K1128" s="188" t="n"/>
      <c r="L1128" s="183" t="n"/>
      <c r="M1128" s="187" t="n"/>
      <c r="N1128" s="188" t="n"/>
      <c r="O1128" s="188" t="n"/>
      <c r="P1128" s="188" t="n"/>
      <c r="Q1128" s="188" t="n"/>
      <c r="R1128" s="188" t="n"/>
      <c r="S1128" s="188" t="n"/>
      <c r="T1128" s="189" t="n"/>
      <c r="U1128" s="188" t="n"/>
      <c r="V1128" s="188" t="n"/>
      <c r="W1128" s="188" t="n"/>
      <c r="X1128" s="188" t="n"/>
      <c r="Y1128" s="188" t="n"/>
      <c r="Z1128" s="188" t="n"/>
      <c r="AA1128" s="188" t="n"/>
      <c r="AB1128" s="188" t="n"/>
      <c r="AC1128" s="188" t="n"/>
      <c r="AD1128" s="188" t="n"/>
      <c r="AE1128" s="188" t="n"/>
      <c r="AT1128" s="184" t="inlineStr">
        <is>
          <t>VV</t>
        </is>
      </c>
      <c r="AU1128" s="184" t="inlineStr">
        <is>
          <t>2</t>
        </is>
      </c>
      <c r="AV1128" s="188" t="inlineStr">
        <is>
          <t>2</t>
        </is>
      </c>
      <c r="AW1128" s="188" t="inlineStr">
        <is>
          <t>True</t>
        </is>
      </c>
      <c r="AX1128" s="188" t="inlineStr">
        <is>
          <t>0</t>
        </is>
      </c>
      <c r="AY1128" s="184" t="inlineStr">
        <is>
          <t>ROZPOCET</t>
        </is>
      </c>
    </row>
    <row r="1129" customFormat="1" s="181">
      <c r="A1129" s="181" t="n"/>
      <c r="B1129" s="177" t="n"/>
      <c r="C1129" s="181" t="n"/>
      <c r="D1129" s="171" t="inlineStr">
        <is>
          <t>VV</t>
        </is>
      </c>
      <c r="E1129" s="178" t="inlineStr"/>
      <c r="F1129" s="179" t="inlineStr">
        <is>
          <t>m 1,13</t>
        </is>
      </c>
      <c r="G1129" s="181" t="n"/>
      <c r="H1129" s="178" t="inlineStr"/>
      <c r="I1129" s="181" t="n"/>
      <c r="J1129" s="181" t="n"/>
      <c r="K1129" s="181" t="n"/>
      <c r="L1129" s="177" t="n"/>
      <c r="M1129" s="180" t="n"/>
      <c r="N1129" s="181" t="n"/>
      <c r="O1129" s="181" t="n"/>
      <c r="P1129" s="181" t="n"/>
      <c r="Q1129" s="181" t="n"/>
      <c r="R1129" s="181" t="n"/>
      <c r="S1129" s="181" t="n"/>
      <c r="T1129" s="182" t="n"/>
      <c r="U1129" s="181" t="n"/>
      <c r="V1129" s="181" t="n"/>
      <c r="W1129" s="181" t="n"/>
      <c r="X1129" s="181" t="n"/>
      <c r="Y1129" s="181" t="n"/>
      <c r="Z1129" s="181" t="n"/>
      <c r="AA1129" s="181" t="n"/>
      <c r="AB1129" s="181" t="n"/>
      <c r="AC1129" s="181" t="n"/>
      <c r="AD1129" s="181" t="n"/>
      <c r="AE1129" s="181" t="n"/>
      <c r="AT1129" s="178" t="inlineStr">
        <is>
          <t>VV</t>
        </is>
      </c>
      <c r="AU1129" s="178" t="inlineStr">
        <is>
          <t>2</t>
        </is>
      </c>
      <c r="AV1129" s="181" t="inlineStr">
        <is>
          <t>1</t>
        </is>
      </c>
      <c r="AW1129" s="181" t="inlineStr">
        <is>
          <t>True</t>
        </is>
      </c>
      <c r="AX1129" s="181" t="inlineStr">
        <is>
          <t>0</t>
        </is>
      </c>
      <c r="AY1129" s="178" t="inlineStr">
        <is>
          <t>ROZPOCET</t>
        </is>
      </c>
    </row>
    <row r="1130" customFormat="1" s="188">
      <c r="A1130" s="188" t="n"/>
      <c r="B1130" s="183" t="n"/>
      <c r="C1130" s="188" t="n"/>
      <c r="D1130" s="171" t="inlineStr">
        <is>
          <t>VV</t>
        </is>
      </c>
      <c r="E1130" s="184" t="inlineStr"/>
      <c r="F1130" s="185" t="inlineStr">
        <is>
          <t>(3,145+7,068)*2*3,20</t>
        </is>
      </c>
      <c r="G1130" s="188" t="n"/>
      <c r="H1130" s="186" t="n">
        <v>65.363</v>
      </c>
      <c r="I1130" s="188" t="n"/>
      <c r="J1130" s="188" t="n"/>
      <c r="K1130" s="188" t="n"/>
      <c r="L1130" s="183" t="n"/>
      <c r="M1130" s="187" t="n"/>
      <c r="N1130" s="188" t="n"/>
      <c r="O1130" s="188" t="n"/>
      <c r="P1130" s="188" t="n"/>
      <c r="Q1130" s="188" t="n"/>
      <c r="R1130" s="188" t="n"/>
      <c r="S1130" s="188" t="n"/>
      <c r="T1130" s="189" t="n"/>
      <c r="U1130" s="188" t="n"/>
      <c r="V1130" s="188" t="n"/>
      <c r="W1130" s="188" t="n"/>
      <c r="X1130" s="188" t="n"/>
      <c r="Y1130" s="188" t="n"/>
      <c r="Z1130" s="188" t="n"/>
      <c r="AA1130" s="188" t="n"/>
      <c r="AB1130" s="188" t="n"/>
      <c r="AC1130" s="188" t="n"/>
      <c r="AD1130" s="188" t="n"/>
      <c r="AE1130" s="188" t="n"/>
      <c r="AT1130" s="184" t="inlineStr">
        <is>
          <t>VV</t>
        </is>
      </c>
      <c r="AU1130" s="184" t="inlineStr">
        <is>
          <t>2</t>
        </is>
      </c>
      <c r="AV1130" s="188" t="inlineStr">
        <is>
          <t>2</t>
        </is>
      </c>
      <c r="AW1130" s="188" t="inlineStr">
        <is>
          <t>True</t>
        </is>
      </c>
      <c r="AX1130" s="188" t="inlineStr">
        <is>
          <t>0</t>
        </is>
      </c>
      <c r="AY1130" s="184" t="inlineStr">
        <is>
          <t>ROZPOCET</t>
        </is>
      </c>
    </row>
    <row r="1131" customFormat="1" s="181">
      <c r="A1131" s="181" t="n"/>
      <c r="B1131" s="177" t="n"/>
      <c r="C1131" s="181" t="n"/>
      <c r="D1131" s="171" t="inlineStr">
        <is>
          <t>VV</t>
        </is>
      </c>
      <c r="E1131" s="178" t="inlineStr"/>
      <c r="F1131" s="179" t="inlineStr">
        <is>
          <t>m 1,14</t>
        </is>
      </c>
      <c r="G1131" s="181" t="n"/>
      <c r="H1131" s="178" t="inlineStr"/>
      <c r="I1131" s="181" t="n"/>
      <c r="J1131" s="181" t="n"/>
      <c r="K1131" s="181" t="n"/>
      <c r="L1131" s="177" t="n"/>
      <c r="M1131" s="180" t="n"/>
      <c r="N1131" s="181" t="n"/>
      <c r="O1131" s="181" t="n"/>
      <c r="P1131" s="181" t="n"/>
      <c r="Q1131" s="181" t="n"/>
      <c r="R1131" s="181" t="n"/>
      <c r="S1131" s="181" t="n"/>
      <c r="T1131" s="182" t="n"/>
      <c r="U1131" s="181" t="n"/>
      <c r="V1131" s="181" t="n"/>
      <c r="W1131" s="181" t="n"/>
      <c r="X1131" s="181" t="n"/>
      <c r="Y1131" s="181" t="n"/>
      <c r="Z1131" s="181" t="n"/>
      <c r="AA1131" s="181" t="n"/>
      <c r="AB1131" s="181" t="n"/>
      <c r="AC1131" s="181" t="n"/>
      <c r="AD1131" s="181" t="n"/>
      <c r="AE1131" s="181" t="n"/>
      <c r="AT1131" s="178" t="inlineStr">
        <is>
          <t>VV</t>
        </is>
      </c>
      <c r="AU1131" s="178" t="inlineStr">
        <is>
          <t>2</t>
        </is>
      </c>
      <c r="AV1131" s="181" t="inlineStr">
        <is>
          <t>1</t>
        </is>
      </c>
      <c r="AW1131" s="181" t="inlineStr">
        <is>
          <t>True</t>
        </is>
      </c>
      <c r="AX1131" s="181" t="inlineStr">
        <is>
          <t>0</t>
        </is>
      </c>
      <c r="AY1131" s="178" t="inlineStr">
        <is>
          <t>ROZPOCET</t>
        </is>
      </c>
    </row>
    <row r="1132" customFormat="1" s="188">
      <c r="A1132" s="188" t="n"/>
      <c r="B1132" s="183" t="n"/>
      <c r="C1132" s="188" t="n"/>
      <c r="D1132" s="171" t="inlineStr">
        <is>
          <t>VV</t>
        </is>
      </c>
      <c r="E1132" s="184" t="inlineStr"/>
      <c r="F1132" s="185" t="inlineStr">
        <is>
          <t>(4,731+2,06)*2*3,20</t>
        </is>
      </c>
      <c r="G1132" s="188" t="n"/>
      <c r="H1132" s="186" t="n">
        <v>43.462</v>
      </c>
      <c r="I1132" s="188" t="n"/>
      <c r="J1132" s="188" t="n"/>
      <c r="K1132" s="188" t="n"/>
      <c r="L1132" s="183" t="n"/>
      <c r="M1132" s="187" t="n"/>
      <c r="N1132" s="188" t="n"/>
      <c r="O1132" s="188" t="n"/>
      <c r="P1132" s="188" t="n"/>
      <c r="Q1132" s="188" t="n"/>
      <c r="R1132" s="188" t="n"/>
      <c r="S1132" s="188" t="n"/>
      <c r="T1132" s="189" t="n"/>
      <c r="U1132" s="188" t="n"/>
      <c r="V1132" s="188" t="n"/>
      <c r="W1132" s="188" t="n"/>
      <c r="X1132" s="188" t="n"/>
      <c r="Y1132" s="188" t="n"/>
      <c r="Z1132" s="188" t="n"/>
      <c r="AA1132" s="188" t="n"/>
      <c r="AB1132" s="188" t="n"/>
      <c r="AC1132" s="188" t="n"/>
      <c r="AD1132" s="188" t="n"/>
      <c r="AE1132" s="188" t="n"/>
      <c r="AT1132" s="184" t="inlineStr">
        <is>
          <t>VV</t>
        </is>
      </c>
      <c r="AU1132" s="184" t="inlineStr">
        <is>
          <t>2</t>
        </is>
      </c>
      <c r="AV1132" s="188" t="inlineStr">
        <is>
          <t>2</t>
        </is>
      </c>
      <c r="AW1132" s="188" t="inlineStr">
        <is>
          <t>True</t>
        </is>
      </c>
      <c r="AX1132" s="188" t="inlineStr">
        <is>
          <t>0</t>
        </is>
      </c>
      <c r="AY1132" s="184" t="inlineStr">
        <is>
          <t>ROZPOCET</t>
        </is>
      </c>
    </row>
    <row r="1133" customFormat="1" s="211">
      <c r="A1133" s="211" t="n"/>
      <c r="B1133" s="206" t="n"/>
      <c r="C1133" s="211" t="n"/>
      <c r="D1133" s="171" t="inlineStr">
        <is>
          <t>VV</t>
        </is>
      </c>
      <c r="E1133" s="207" t="inlineStr"/>
      <c r="F1133" s="208" t="inlineStr">
        <is>
          <t>Mezisoučet</t>
        </is>
      </c>
      <c r="G1133" s="211" t="n"/>
      <c r="H1133" s="209" t="n">
        <v>614.823</v>
      </c>
      <c r="I1133" s="211" t="n"/>
      <c r="J1133" s="211" t="n"/>
      <c r="K1133" s="211" t="n"/>
      <c r="L1133" s="206" t="n"/>
      <c r="M1133" s="210" t="n"/>
      <c r="N1133" s="211" t="n"/>
      <c r="O1133" s="211" t="n"/>
      <c r="P1133" s="211" t="n"/>
      <c r="Q1133" s="211" t="n"/>
      <c r="R1133" s="211" t="n"/>
      <c r="S1133" s="211" t="n"/>
      <c r="T1133" s="212" t="n"/>
      <c r="U1133" s="211" t="n"/>
      <c r="V1133" s="211" t="n"/>
      <c r="W1133" s="211" t="n"/>
      <c r="X1133" s="211" t="n"/>
      <c r="Y1133" s="211" t="n"/>
      <c r="Z1133" s="211" t="n"/>
      <c r="AA1133" s="211" t="n"/>
      <c r="AB1133" s="211" t="n"/>
      <c r="AC1133" s="211" t="n"/>
      <c r="AD1133" s="211" t="n"/>
      <c r="AE1133" s="211" t="n"/>
      <c r="AT1133" s="207" t="inlineStr">
        <is>
          <t>VV</t>
        </is>
      </c>
      <c r="AU1133" s="207" t="inlineStr">
        <is>
          <t>2</t>
        </is>
      </c>
      <c r="AV1133" s="211" t="inlineStr">
        <is>
          <t>3</t>
        </is>
      </c>
      <c r="AW1133" s="211" t="inlineStr">
        <is>
          <t>True</t>
        </is>
      </c>
      <c r="AX1133" s="211" t="inlineStr">
        <is>
          <t>0</t>
        </is>
      </c>
      <c r="AY1133" s="207" t="inlineStr">
        <is>
          <t>ROZPOCET</t>
        </is>
      </c>
    </row>
    <row r="1134" customFormat="1" s="181">
      <c r="A1134" s="181" t="n"/>
      <c r="B1134" s="177" t="n"/>
      <c r="C1134" s="181" t="n"/>
      <c r="D1134" s="171" t="inlineStr">
        <is>
          <t>VV</t>
        </is>
      </c>
      <c r="E1134" s="178" t="inlineStr"/>
      <c r="F1134" s="179" t="inlineStr">
        <is>
          <t>2. np</t>
        </is>
      </c>
      <c r="G1134" s="181" t="n"/>
      <c r="H1134" s="178" t="inlineStr"/>
      <c r="I1134" s="181" t="n"/>
      <c r="J1134" s="181" t="n"/>
      <c r="K1134" s="181" t="n"/>
      <c r="L1134" s="177" t="n"/>
      <c r="M1134" s="180" t="n"/>
      <c r="N1134" s="181" t="n"/>
      <c r="O1134" s="181" t="n"/>
      <c r="P1134" s="181" t="n"/>
      <c r="Q1134" s="181" t="n"/>
      <c r="R1134" s="181" t="n"/>
      <c r="S1134" s="181" t="n"/>
      <c r="T1134" s="182" t="n"/>
      <c r="U1134" s="181" t="n"/>
      <c r="V1134" s="181" t="n"/>
      <c r="W1134" s="181" t="n"/>
      <c r="X1134" s="181" t="n"/>
      <c r="Y1134" s="181" t="n"/>
      <c r="Z1134" s="181" t="n"/>
      <c r="AA1134" s="181" t="n"/>
      <c r="AB1134" s="181" t="n"/>
      <c r="AC1134" s="181" t="n"/>
      <c r="AD1134" s="181" t="n"/>
      <c r="AE1134" s="181" t="n"/>
      <c r="AT1134" s="178" t="inlineStr">
        <is>
          <t>VV</t>
        </is>
      </c>
      <c r="AU1134" s="178" t="inlineStr">
        <is>
          <t>2</t>
        </is>
      </c>
      <c r="AV1134" s="181" t="inlineStr">
        <is>
          <t>1</t>
        </is>
      </c>
      <c r="AW1134" s="181" t="inlineStr">
        <is>
          <t>True</t>
        </is>
      </c>
      <c r="AX1134" s="181" t="inlineStr">
        <is>
          <t>0</t>
        </is>
      </c>
      <c r="AY1134" s="178" t="inlineStr">
        <is>
          <t>ROZPOCET</t>
        </is>
      </c>
    </row>
    <row r="1135" customFormat="1" s="181">
      <c r="A1135" s="181" t="n"/>
      <c r="B1135" s="177" t="n"/>
      <c r="C1135" s="181" t="n"/>
      <c r="D1135" s="171" t="inlineStr">
        <is>
          <t>VV</t>
        </is>
      </c>
      <c r="E1135" s="178" t="inlineStr"/>
      <c r="F1135" s="179" t="inlineStr">
        <is>
          <t>m 2,01, - 03, 05</t>
        </is>
      </c>
      <c r="G1135" s="181" t="n"/>
      <c r="H1135" s="178" t="inlineStr"/>
      <c r="I1135" s="181" t="n"/>
      <c r="J1135" s="181" t="n"/>
      <c r="K1135" s="181" t="n"/>
      <c r="L1135" s="177" t="n"/>
      <c r="M1135" s="180" t="n"/>
      <c r="N1135" s="181" t="n"/>
      <c r="O1135" s="181" t="n"/>
      <c r="P1135" s="181" t="n"/>
      <c r="Q1135" s="181" t="n"/>
      <c r="R1135" s="181" t="n"/>
      <c r="S1135" s="181" t="n"/>
      <c r="T1135" s="182" t="n"/>
      <c r="U1135" s="181" t="n"/>
      <c r="V1135" s="181" t="n"/>
      <c r="W1135" s="181" t="n"/>
      <c r="X1135" s="181" t="n"/>
      <c r="Y1135" s="181" t="n"/>
      <c r="Z1135" s="181" t="n"/>
      <c r="AA1135" s="181" t="n"/>
      <c r="AB1135" s="181" t="n"/>
      <c r="AC1135" s="181" t="n"/>
      <c r="AD1135" s="181" t="n"/>
      <c r="AE1135" s="181" t="n"/>
      <c r="AT1135" s="178" t="inlineStr">
        <is>
          <t>VV</t>
        </is>
      </c>
      <c r="AU1135" s="178" t="inlineStr">
        <is>
          <t>2</t>
        </is>
      </c>
      <c r="AV1135" s="181" t="inlineStr">
        <is>
          <t>1</t>
        </is>
      </c>
      <c r="AW1135" s="181" t="inlineStr">
        <is>
          <t>True</t>
        </is>
      </c>
      <c r="AX1135" s="181" t="inlineStr">
        <is>
          <t>0</t>
        </is>
      </c>
      <c r="AY1135" s="178" t="inlineStr">
        <is>
          <t>ROZPOCET</t>
        </is>
      </c>
    </row>
    <row r="1136" customFormat="1" s="188">
      <c r="A1136" s="188" t="n"/>
      <c r="B1136" s="183" t="n"/>
      <c r="C1136" s="188" t="n"/>
      <c r="D1136" s="171" t="inlineStr">
        <is>
          <t>VV</t>
        </is>
      </c>
      <c r="E1136" s="184" t="inlineStr"/>
      <c r="F1136" s="185" t="inlineStr">
        <is>
          <t>(4,074+0,205+0,15+3,007+0,10+3,543+3,512)*2*3,20</t>
        </is>
      </c>
      <c r="G1136" s="188" t="n"/>
      <c r="H1136" s="186" t="n">
        <v>93.38200000000001</v>
      </c>
      <c r="I1136" s="188" t="n"/>
      <c r="J1136" s="188" t="n"/>
      <c r="K1136" s="188" t="n"/>
      <c r="L1136" s="183" t="n"/>
      <c r="M1136" s="187" t="n"/>
      <c r="N1136" s="188" t="n"/>
      <c r="O1136" s="188" t="n"/>
      <c r="P1136" s="188" t="n"/>
      <c r="Q1136" s="188" t="n"/>
      <c r="R1136" s="188" t="n"/>
      <c r="S1136" s="188" t="n"/>
      <c r="T1136" s="189" t="n"/>
      <c r="U1136" s="188" t="n"/>
      <c r="V1136" s="188" t="n"/>
      <c r="W1136" s="188" t="n"/>
      <c r="X1136" s="188" t="n"/>
      <c r="Y1136" s="188" t="n"/>
      <c r="Z1136" s="188" t="n"/>
      <c r="AA1136" s="188" t="n"/>
      <c r="AB1136" s="188" t="n"/>
      <c r="AC1136" s="188" t="n"/>
      <c r="AD1136" s="188" t="n"/>
      <c r="AE1136" s="188" t="n"/>
      <c r="AT1136" s="184" t="inlineStr">
        <is>
          <t>VV</t>
        </is>
      </c>
      <c r="AU1136" s="184" t="inlineStr">
        <is>
          <t>2</t>
        </is>
      </c>
      <c r="AV1136" s="188" t="inlineStr">
        <is>
          <t>2</t>
        </is>
      </c>
      <c r="AW1136" s="188" t="inlineStr">
        <is>
          <t>True</t>
        </is>
      </c>
      <c r="AX1136" s="188" t="inlineStr">
        <is>
          <t>0</t>
        </is>
      </c>
      <c r="AY1136" s="184" t="inlineStr">
        <is>
          <t>ROZPOCET</t>
        </is>
      </c>
    </row>
    <row r="1137" customFormat="1" s="181">
      <c r="A1137" s="181" t="n"/>
      <c r="B1137" s="177" t="n"/>
      <c r="C1137" s="181" t="n"/>
      <c r="D1137" s="171" t="inlineStr">
        <is>
          <t>VV</t>
        </is>
      </c>
      <c r="E1137" s="178" t="inlineStr"/>
      <c r="F1137" s="179" t="inlineStr">
        <is>
          <t>m 2,04, 09</t>
        </is>
      </c>
      <c r="G1137" s="181" t="n"/>
      <c r="H1137" s="178" t="inlineStr"/>
      <c r="I1137" s="181" t="n"/>
      <c r="J1137" s="181" t="n"/>
      <c r="K1137" s="181" t="n"/>
      <c r="L1137" s="177" t="n"/>
      <c r="M1137" s="180" t="n"/>
      <c r="N1137" s="181" t="n"/>
      <c r="O1137" s="181" t="n"/>
      <c r="P1137" s="181" t="n"/>
      <c r="Q1137" s="181" t="n"/>
      <c r="R1137" s="181" t="n"/>
      <c r="S1137" s="181" t="n"/>
      <c r="T1137" s="182" t="n"/>
      <c r="U1137" s="181" t="n"/>
      <c r="V1137" s="181" t="n"/>
      <c r="W1137" s="181" t="n"/>
      <c r="X1137" s="181" t="n"/>
      <c r="Y1137" s="181" t="n"/>
      <c r="Z1137" s="181" t="n"/>
      <c r="AA1137" s="181" t="n"/>
      <c r="AB1137" s="181" t="n"/>
      <c r="AC1137" s="181" t="n"/>
      <c r="AD1137" s="181" t="n"/>
      <c r="AE1137" s="181" t="n"/>
      <c r="AT1137" s="178" t="inlineStr">
        <is>
          <t>VV</t>
        </is>
      </c>
      <c r="AU1137" s="178" t="inlineStr">
        <is>
          <t>2</t>
        </is>
      </c>
      <c r="AV1137" s="181" t="inlineStr">
        <is>
          <t>1</t>
        </is>
      </c>
      <c r="AW1137" s="181" t="inlineStr">
        <is>
          <t>True</t>
        </is>
      </c>
      <c r="AX1137" s="181" t="inlineStr">
        <is>
          <t>0</t>
        </is>
      </c>
      <c r="AY1137" s="178" t="inlineStr">
        <is>
          <t>ROZPOCET</t>
        </is>
      </c>
    </row>
    <row r="1138" customFormat="1" s="188">
      <c r="A1138" s="188" t="n"/>
      <c r="B1138" s="183" t="n"/>
      <c r="C1138" s="188" t="n"/>
      <c r="D1138" s="171" t="inlineStr">
        <is>
          <t>VV</t>
        </is>
      </c>
      <c r="E1138" s="184" t="inlineStr"/>
      <c r="F1138" s="185" t="inlineStr">
        <is>
          <t>(3,73+0,205+7,203+4,152)*2*3,20</t>
        </is>
      </c>
      <c r="G1138" s="188" t="n"/>
      <c r="H1138" s="186" t="n">
        <v>97.85599999999999</v>
      </c>
      <c r="I1138" s="188" t="n"/>
      <c r="J1138" s="188" t="n"/>
      <c r="K1138" s="188" t="n"/>
      <c r="L1138" s="183" t="n"/>
      <c r="M1138" s="187" t="n"/>
      <c r="N1138" s="188" t="n"/>
      <c r="O1138" s="188" t="n"/>
      <c r="P1138" s="188" t="n"/>
      <c r="Q1138" s="188" t="n"/>
      <c r="R1138" s="188" t="n"/>
      <c r="S1138" s="188" t="n"/>
      <c r="T1138" s="189" t="n"/>
      <c r="U1138" s="188" t="n"/>
      <c r="V1138" s="188" t="n"/>
      <c r="W1138" s="188" t="n"/>
      <c r="X1138" s="188" t="n"/>
      <c r="Y1138" s="188" t="n"/>
      <c r="Z1138" s="188" t="n"/>
      <c r="AA1138" s="188" t="n"/>
      <c r="AB1138" s="188" t="n"/>
      <c r="AC1138" s="188" t="n"/>
      <c r="AD1138" s="188" t="n"/>
      <c r="AE1138" s="188" t="n"/>
      <c r="AT1138" s="184" t="inlineStr">
        <is>
          <t>VV</t>
        </is>
      </c>
      <c r="AU1138" s="184" t="inlineStr">
        <is>
          <t>2</t>
        </is>
      </c>
      <c r="AV1138" s="188" t="inlineStr">
        <is>
          <t>2</t>
        </is>
      </c>
      <c r="AW1138" s="188" t="inlineStr">
        <is>
          <t>True</t>
        </is>
      </c>
      <c r="AX1138" s="188" t="inlineStr">
        <is>
          <t>0</t>
        </is>
      </c>
      <c r="AY1138" s="184" t="inlineStr">
        <is>
          <t>ROZPOCET</t>
        </is>
      </c>
    </row>
    <row r="1139" customFormat="1" s="181">
      <c r="A1139" s="181" t="n"/>
      <c r="B1139" s="177" t="n"/>
      <c r="C1139" s="181" t="n"/>
      <c r="D1139" s="171" t="inlineStr">
        <is>
          <t>VV</t>
        </is>
      </c>
      <c r="E1139" s="178" t="inlineStr"/>
      <c r="F1139" s="179" t="inlineStr">
        <is>
          <t>m 2,06, 08</t>
        </is>
      </c>
      <c r="G1139" s="181" t="n"/>
      <c r="H1139" s="178" t="inlineStr"/>
      <c r="I1139" s="181" t="n"/>
      <c r="J1139" s="181" t="n"/>
      <c r="K1139" s="181" t="n"/>
      <c r="L1139" s="177" t="n"/>
      <c r="M1139" s="180" t="n"/>
      <c r="N1139" s="181" t="n"/>
      <c r="O1139" s="181" t="n"/>
      <c r="P1139" s="181" t="n"/>
      <c r="Q1139" s="181" t="n"/>
      <c r="R1139" s="181" t="n"/>
      <c r="S1139" s="181" t="n"/>
      <c r="T1139" s="182" t="n"/>
      <c r="U1139" s="181" t="n"/>
      <c r="V1139" s="181" t="n"/>
      <c r="W1139" s="181" t="n"/>
      <c r="X1139" s="181" t="n"/>
      <c r="Y1139" s="181" t="n"/>
      <c r="Z1139" s="181" t="n"/>
      <c r="AA1139" s="181" t="n"/>
      <c r="AB1139" s="181" t="n"/>
      <c r="AC1139" s="181" t="n"/>
      <c r="AD1139" s="181" t="n"/>
      <c r="AE1139" s="181" t="n"/>
      <c r="AT1139" s="178" t="inlineStr">
        <is>
          <t>VV</t>
        </is>
      </c>
      <c r="AU1139" s="178" t="inlineStr">
        <is>
          <t>2</t>
        </is>
      </c>
      <c r="AV1139" s="181" t="inlineStr">
        <is>
          <t>1</t>
        </is>
      </c>
      <c r="AW1139" s="181" t="inlineStr">
        <is>
          <t>True</t>
        </is>
      </c>
      <c r="AX1139" s="181" t="inlineStr">
        <is>
          <t>0</t>
        </is>
      </c>
      <c r="AY1139" s="178" t="inlineStr">
        <is>
          <t>ROZPOCET</t>
        </is>
      </c>
    </row>
    <row r="1140" customFormat="1" s="188">
      <c r="A1140" s="188" t="n"/>
      <c r="B1140" s="183" t="n"/>
      <c r="C1140" s="188" t="n"/>
      <c r="D1140" s="171" t="inlineStr">
        <is>
          <t>VV</t>
        </is>
      </c>
      <c r="E1140" s="184" t="inlineStr"/>
      <c r="F1140" s="185" t="inlineStr">
        <is>
          <t>(5,512+6,307)*2*3,20</t>
        </is>
      </c>
      <c r="G1140" s="188" t="n"/>
      <c r="H1140" s="186" t="n">
        <v>75.642</v>
      </c>
      <c r="I1140" s="188" t="n"/>
      <c r="J1140" s="188" t="n"/>
      <c r="K1140" s="188" t="n"/>
      <c r="L1140" s="183" t="n"/>
      <c r="M1140" s="187" t="n"/>
      <c r="N1140" s="188" t="n"/>
      <c r="O1140" s="188" t="n"/>
      <c r="P1140" s="188" t="n"/>
      <c r="Q1140" s="188" t="n"/>
      <c r="R1140" s="188" t="n"/>
      <c r="S1140" s="188" t="n"/>
      <c r="T1140" s="189" t="n"/>
      <c r="U1140" s="188" t="n"/>
      <c r="V1140" s="188" t="n"/>
      <c r="W1140" s="188" t="n"/>
      <c r="X1140" s="188" t="n"/>
      <c r="Y1140" s="188" t="n"/>
      <c r="Z1140" s="188" t="n"/>
      <c r="AA1140" s="188" t="n"/>
      <c r="AB1140" s="188" t="n"/>
      <c r="AC1140" s="188" t="n"/>
      <c r="AD1140" s="188" t="n"/>
      <c r="AE1140" s="188" t="n"/>
      <c r="AT1140" s="184" t="inlineStr">
        <is>
          <t>VV</t>
        </is>
      </c>
      <c r="AU1140" s="184" t="inlineStr">
        <is>
          <t>2</t>
        </is>
      </c>
      <c r="AV1140" s="188" t="inlineStr">
        <is>
          <t>2</t>
        </is>
      </c>
      <c r="AW1140" s="188" t="inlineStr">
        <is>
          <t>True</t>
        </is>
      </c>
      <c r="AX1140" s="188" t="inlineStr">
        <is>
          <t>0</t>
        </is>
      </c>
      <c r="AY1140" s="184" t="inlineStr">
        <is>
          <t>ROZPOCET</t>
        </is>
      </c>
    </row>
    <row r="1141" customFormat="1" s="181">
      <c r="A1141" s="181" t="n"/>
      <c r="B1141" s="177" t="n"/>
      <c r="C1141" s="181" t="n"/>
      <c r="D1141" s="171" t="inlineStr">
        <is>
          <t>VV</t>
        </is>
      </c>
      <c r="E1141" s="178" t="inlineStr"/>
      <c r="F1141" s="179" t="inlineStr">
        <is>
          <t>m 2,07 2,01</t>
        </is>
      </c>
      <c r="G1141" s="181" t="n"/>
      <c r="H1141" s="178" t="inlineStr"/>
      <c r="I1141" s="181" t="n"/>
      <c r="J1141" s="181" t="n"/>
      <c r="K1141" s="181" t="n"/>
      <c r="L1141" s="177" t="n"/>
      <c r="M1141" s="180" t="n"/>
      <c r="N1141" s="181" t="n"/>
      <c r="O1141" s="181" t="n"/>
      <c r="P1141" s="181" t="n"/>
      <c r="Q1141" s="181" t="n"/>
      <c r="R1141" s="181" t="n"/>
      <c r="S1141" s="181" t="n"/>
      <c r="T1141" s="182" t="n"/>
      <c r="U1141" s="181" t="n"/>
      <c r="V1141" s="181" t="n"/>
      <c r="W1141" s="181" t="n"/>
      <c r="X1141" s="181" t="n"/>
      <c r="Y1141" s="181" t="n"/>
      <c r="Z1141" s="181" t="n"/>
      <c r="AA1141" s="181" t="n"/>
      <c r="AB1141" s="181" t="n"/>
      <c r="AC1141" s="181" t="n"/>
      <c r="AD1141" s="181" t="n"/>
      <c r="AE1141" s="181" t="n"/>
      <c r="AT1141" s="178" t="inlineStr">
        <is>
          <t>VV</t>
        </is>
      </c>
      <c r="AU1141" s="178" t="inlineStr">
        <is>
          <t>2</t>
        </is>
      </c>
      <c r="AV1141" s="181" t="inlineStr">
        <is>
          <t>1</t>
        </is>
      </c>
      <c r="AW1141" s="181" t="inlineStr">
        <is>
          <t>True</t>
        </is>
      </c>
      <c r="AX1141" s="181" t="inlineStr">
        <is>
          <t>0</t>
        </is>
      </c>
      <c r="AY1141" s="178" t="inlineStr">
        <is>
          <t>ROZPOCET</t>
        </is>
      </c>
    </row>
    <row r="1142" customFormat="1" s="188">
      <c r="A1142" s="188" t="n"/>
      <c r="B1142" s="183" t="n"/>
      <c r="C1142" s="188" t="n"/>
      <c r="D1142" s="171" t="inlineStr">
        <is>
          <t>VV</t>
        </is>
      </c>
      <c r="E1142" s="184" t="inlineStr"/>
      <c r="F1142" s="185" t="inlineStr">
        <is>
          <t>(6,307+2,43)*2*3,20</t>
        </is>
      </c>
      <c r="G1142" s="188" t="n"/>
      <c r="H1142" s="186" t="n">
        <v>55.917</v>
      </c>
      <c r="I1142" s="188" t="n"/>
      <c r="J1142" s="188" t="n"/>
      <c r="K1142" s="188" t="n"/>
      <c r="L1142" s="183" t="n"/>
      <c r="M1142" s="187" t="n"/>
      <c r="N1142" s="188" t="n"/>
      <c r="O1142" s="188" t="n"/>
      <c r="P1142" s="188" t="n"/>
      <c r="Q1142" s="188" t="n"/>
      <c r="R1142" s="188" t="n"/>
      <c r="S1142" s="188" t="n"/>
      <c r="T1142" s="189" t="n"/>
      <c r="U1142" s="188" t="n"/>
      <c r="V1142" s="188" t="n"/>
      <c r="W1142" s="188" t="n"/>
      <c r="X1142" s="188" t="n"/>
      <c r="Y1142" s="188" t="n"/>
      <c r="Z1142" s="188" t="n"/>
      <c r="AA1142" s="188" t="n"/>
      <c r="AB1142" s="188" t="n"/>
      <c r="AC1142" s="188" t="n"/>
      <c r="AD1142" s="188" t="n"/>
      <c r="AE1142" s="188" t="n"/>
      <c r="AT1142" s="184" t="inlineStr">
        <is>
          <t>VV</t>
        </is>
      </c>
      <c r="AU1142" s="184" t="inlineStr">
        <is>
          <t>2</t>
        </is>
      </c>
      <c r="AV1142" s="188" t="inlineStr">
        <is>
          <t>2</t>
        </is>
      </c>
      <c r="AW1142" s="188" t="inlineStr">
        <is>
          <t>True</t>
        </is>
      </c>
      <c r="AX1142" s="188" t="inlineStr">
        <is>
          <t>0</t>
        </is>
      </c>
      <c r="AY1142" s="184" t="inlineStr">
        <is>
          <t>ROZPOCET</t>
        </is>
      </c>
    </row>
    <row r="1143" customFormat="1" s="181">
      <c r="A1143" s="181" t="n"/>
      <c r="B1143" s="177" t="n"/>
      <c r="C1143" s="181" t="n"/>
      <c r="D1143" s="171" t="inlineStr">
        <is>
          <t>VV</t>
        </is>
      </c>
      <c r="E1143" s="178" t="inlineStr"/>
      <c r="F1143" s="179" t="inlineStr">
        <is>
          <t>m 2,10 - 2,17</t>
        </is>
      </c>
      <c r="G1143" s="181" t="n"/>
      <c r="H1143" s="178" t="inlineStr"/>
      <c r="I1143" s="181" t="n"/>
      <c r="J1143" s="181" t="n"/>
      <c r="K1143" s="181" t="n"/>
      <c r="L1143" s="177" t="n"/>
      <c r="M1143" s="180" t="n"/>
      <c r="N1143" s="181" t="n"/>
      <c r="O1143" s="181" t="n"/>
      <c r="P1143" s="181" t="n"/>
      <c r="Q1143" s="181" t="n"/>
      <c r="R1143" s="181" t="n"/>
      <c r="S1143" s="181" t="n"/>
      <c r="T1143" s="182" t="n"/>
      <c r="U1143" s="181" t="n"/>
      <c r="V1143" s="181" t="n"/>
      <c r="W1143" s="181" t="n"/>
      <c r="X1143" s="181" t="n"/>
      <c r="Y1143" s="181" t="n"/>
      <c r="Z1143" s="181" t="n"/>
      <c r="AA1143" s="181" t="n"/>
      <c r="AB1143" s="181" t="n"/>
      <c r="AC1143" s="181" t="n"/>
      <c r="AD1143" s="181" t="n"/>
      <c r="AE1143" s="181" t="n"/>
      <c r="AT1143" s="178" t="inlineStr">
        <is>
          <t>VV</t>
        </is>
      </c>
      <c r="AU1143" s="178" t="inlineStr">
        <is>
          <t>2</t>
        </is>
      </c>
      <c r="AV1143" s="181" t="inlineStr">
        <is>
          <t>1</t>
        </is>
      </c>
      <c r="AW1143" s="181" t="inlineStr">
        <is>
          <t>True</t>
        </is>
      </c>
      <c r="AX1143" s="181" t="inlineStr">
        <is>
          <t>0</t>
        </is>
      </c>
      <c r="AY1143" s="178" t="inlineStr">
        <is>
          <t>ROZPOCET</t>
        </is>
      </c>
    </row>
    <row r="1144" customFormat="1" s="188">
      <c r="A1144" s="188" t="n"/>
      <c r="B1144" s="183" t="n"/>
      <c r="C1144" s="188" t="n"/>
      <c r="D1144" s="171" t="inlineStr">
        <is>
          <t>VV</t>
        </is>
      </c>
      <c r="E1144" s="184" t="inlineStr"/>
      <c r="F1144" s="185" t="inlineStr">
        <is>
          <t>(4,452+0,205+4,493+2,865+0,10+5,57+0,10+1,80+0,10+1,779)*2*3,20</t>
        </is>
      </c>
      <c r="G1144" s="188" t="n"/>
      <c r="H1144" s="186" t="n">
        <v>137.37</v>
      </c>
      <c r="I1144" s="188" t="n"/>
      <c r="J1144" s="188" t="n"/>
      <c r="K1144" s="188" t="n"/>
      <c r="L1144" s="183" t="n"/>
      <c r="M1144" s="187" t="n"/>
      <c r="N1144" s="188" t="n"/>
      <c r="O1144" s="188" t="n"/>
      <c r="P1144" s="188" t="n"/>
      <c r="Q1144" s="188" t="n"/>
      <c r="R1144" s="188" t="n"/>
      <c r="S1144" s="188" t="n"/>
      <c r="T1144" s="189" t="n"/>
      <c r="U1144" s="188" t="n"/>
      <c r="V1144" s="188" t="n"/>
      <c r="W1144" s="188" t="n"/>
      <c r="X1144" s="188" t="n"/>
      <c r="Y1144" s="188" t="n"/>
      <c r="Z1144" s="188" t="n"/>
      <c r="AA1144" s="188" t="n"/>
      <c r="AB1144" s="188" t="n"/>
      <c r="AC1144" s="188" t="n"/>
      <c r="AD1144" s="188" t="n"/>
      <c r="AE1144" s="188" t="n"/>
      <c r="AT1144" s="184" t="inlineStr">
        <is>
          <t>VV</t>
        </is>
      </c>
      <c r="AU1144" s="184" t="inlineStr">
        <is>
          <t>2</t>
        </is>
      </c>
      <c r="AV1144" s="188" t="inlineStr">
        <is>
          <t>2</t>
        </is>
      </c>
      <c r="AW1144" s="188" t="inlineStr">
        <is>
          <t>True</t>
        </is>
      </c>
      <c r="AX1144" s="188" t="inlineStr">
        <is>
          <t>0</t>
        </is>
      </c>
      <c r="AY1144" s="184" t="inlineStr">
        <is>
          <t>ROZPOCET</t>
        </is>
      </c>
    </row>
    <row r="1145" customFormat="1" s="211">
      <c r="A1145" s="211" t="n"/>
      <c r="B1145" s="206" t="n"/>
      <c r="C1145" s="211" t="n"/>
      <c r="D1145" s="171" t="inlineStr">
        <is>
          <t>VV</t>
        </is>
      </c>
      <c r="E1145" s="207" t="inlineStr"/>
      <c r="F1145" s="208" t="inlineStr">
        <is>
          <t>Mezisoučet</t>
        </is>
      </c>
      <c r="G1145" s="211" t="n"/>
      <c r="H1145" s="209" t="n">
        <v>460.167</v>
      </c>
      <c r="I1145" s="211" t="n"/>
      <c r="J1145" s="211" t="n"/>
      <c r="K1145" s="211" t="n"/>
      <c r="L1145" s="206" t="n"/>
      <c r="M1145" s="210" t="n"/>
      <c r="N1145" s="211" t="n"/>
      <c r="O1145" s="211" t="n"/>
      <c r="P1145" s="211" t="n"/>
      <c r="Q1145" s="211" t="n"/>
      <c r="R1145" s="211" t="n"/>
      <c r="S1145" s="211" t="n"/>
      <c r="T1145" s="212" t="n"/>
      <c r="U1145" s="211" t="n"/>
      <c r="V1145" s="211" t="n"/>
      <c r="W1145" s="211" t="n"/>
      <c r="X1145" s="211" t="n"/>
      <c r="Y1145" s="211" t="n"/>
      <c r="Z1145" s="211" t="n"/>
      <c r="AA1145" s="211" t="n"/>
      <c r="AB1145" s="211" t="n"/>
      <c r="AC1145" s="211" t="n"/>
      <c r="AD1145" s="211" t="n"/>
      <c r="AE1145" s="211" t="n"/>
      <c r="AT1145" s="207" t="inlineStr">
        <is>
          <t>VV</t>
        </is>
      </c>
      <c r="AU1145" s="207" t="inlineStr">
        <is>
          <t>2</t>
        </is>
      </c>
      <c r="AV1145" s="211" t="inlineStr">
        <is>
          <t>3</t>
        </is>
      </c>
      <c r="AW1145" s="211" t="inlineStr">
        <is>
          <t>True</t>
        </is>
      </c>
      <c r="AX1145" s="211" t="inlineStr">
        <is>
          <t>0</t>
        </is>
      </c>
      <c r="AY1145" s="207" t="inlineStr">
        <is>
          <t>ROZPOCET</t>
        </is>
      </c>
    </row>
    <row r="1146" customFormat="1" s="195">
      <c r="A1146" s="195" t="n"/>
      <c r="B1146" s="190" t="n"/>
      <c r="C1146" s="195" t="n"/>
      <c r="D1146" s="171" t="inlineStr">
        <is>
          <t>VV</t>
        </is>
      </c>
      <c r="E1146" s="191" t="inlineStr"/>
      <c r="F1146" s="192" t="inlineStr">
        <is>
          <t>Součet</t>
        </is>
      </c>
      <c r="G1146" s="195" t="n"/>
      <c r="H1146" s="193" t="n">
        <v>1074.99</v>
      </c>
      <c r="I1146" s="195" t="n"/>
      <c r="J1146" s="195" t="n"/>
      <c r="K1146" s="195" t="n"/>
      <c r="L1146" s="190" t="n"/>
      <c r="M1146" s="194" t="n"/>
      <c r="N1146" s="195" t="n"/>
      <c r="O1146" s="195" t="n"/>
      <c r="P1146" s="195" t="n"/>
      <c r="Q1146" s="195" t="n"/>
      <c r="R1146" s="195" t="n"/>
      <c r="S1146" s="195" t="n"/>
      <c r="T1146" s="196" t="n"/>
      <c r="U1146" s="195" t="n"/>
      <c r="V1146" s="195" t="n"/>
      <c r="W1146" s="195" t="n"/>
      <c r="X1146" s="195" t="n"/>
      <c r="Y1146" s="195" t="n"/>
      <c r="Z1146" s="195" t="n"/>
      <c r="AA1146" s="195" t="n"/>
      <c r="AB1146" s="195" t="n"/>
      <c r="AC1146" s="195" t="n"/>
      <c r="AD1146" s="195" t="n"/>
      <c r="AE1146" s="195" t="n"/>
      <c r="AT1146" s="191" t="inlineStr">
        <is>
          <t>VV</t>
        </is>
      </c>
      <c r="AU1146" s="191" t="inlineStr">
        <is>
          <t>2</t>
        </is>
      </c>
      <c r="AV1146" s="195" t="inlineStr">
        <is>
          <t>4</t>
        </is>
      </c>
      <c r="AW1146" s="195" t="inlineStr">
        <is>
          <t>True</t>
        </is>
      </c>
      <c r="AX1146" s="195" t="inlineStr">
        <is>
          <t>1</t>
        </is>
      </c>
      <c r="AY1146" s="191" t="inlineStr">
        <is>
          <t>ROZPOCET</t>
        </is>
      </c>
    </row>
    <row r="1147" ht="37.8" customFormat="1" customHeight="1" s="174">
      <c r="A1147" s="174" t="n"/>
      <c r="B1147" s="158" t="n"/>
      <c r="C1147" s="159" t="inlineStr">
        <is>
          <t>117</t>
        </is>
      </c>
      <c r="D1147" s="159" t="inlineStr">
        <is>
          <t>K</t>
        </is>
      </c>
      <c r="E1147" s="160" t="inlineStr">
        <is>
          <t>978016391</t>
        </is>
      </c>
      <c r="F1147" s="161" t="inlineStr">
        <is>
          <t>Otlučení (osekání) vnější vápenné nebo vápenocementové omítky tl do 20 mm stupně členitosti 2 v rozsahu přes 80 do 100%</t>
        </is>
      </c>
      <c r="G1147" s="162" t="inlineStr">
        <is>
          <t>m2</t>
        </is>
      </c>
      <c r="H1147" s="163" t="n">
        <v>453.007</v>
      </c>
      <c r="I1147" s="164" t="n"/>
      <c r="J1147" s="164">
        <f>ROUND(I1147*H1147,2)</f>
        <v/>
      </c>
      <c r="K1147" s="161" t="inlineStr">
        <is>
          <t>CS ÚRS 2026 02</t>
        </is>
      </c>
      <c r="L1147" s="48" t="n"/>
      <c r="M1147" s="165" t="inlineStr"/>
      <c r="N1147" s="166" t="inlineStr">
        <is>
          <t>snížená</t>
        </is>
      </c>
      <c r="O1147" s="167" t="n">
        <v>0.315</v>
      </c>
      <c r="P1147" s="167">
        <f>O1147*H1147</f>
        <v/>
      </c>
      <c r="Q1147" s="167" t="n">
        <v>0</v>
      </c>
      <c r="R1147" s="167">
        <f>Q1147*H1147</f>
        <v/>
      </c>
      <c r="S1147" s="167" t="n">
        <v>0.061</v>
      </c>
      <c r="T1147" s="168">
        <f>S1147*H1147</f>
        <v/>
      </c>
      <c r="U1147" s="174" t="n"/>
      <c r="V1147" s="174" t="n"/>
      <c r="W1147" s="174" t="n"/>
      <c r="X1147" s="174" t="n"/>
      <c r="Y1147" s="174" t="n"/>
      <c r="Z1147" s="174" t="n"/>
      <c r="AA1147" s="174" t="n"/>
      <c r="AB1147" s="174" t="n"/>
      <c r="AC1147" s="174" t="n"/>
      <c r="AD1147" s="174" t="n"/>
      <c r="AE1147" s="174" t="n"/>
      <c r="AR1147" s="169" t="inlineStr">
        <is>
          <t>4</t>
        </is>
      </c>
      <c r="AT1147" s="169" t="inlineStr">
        <is>
          <t>K</t>
        </is>
      </c>
      <c r="AU1147" s="169" t="inlineStr">
        <is>
          <t>2</t>
        </is>
      </c>
      <c r="AY1147" s="19" t="inlineStr">
        <is>
          <t>ROZPOCET</t>
        </is>
      </c>
      <c r="BE1147" s="170">
        <f>IF(N1147="základní",J1147,0)</f>
        <v/>
      </c>
      <c r="BF1147" s="170">
        <f>IF(N1147="snížená",J1147,0)</f>
        <v/>
      </c>
      <c r="BG1147" s="170">
        <f>IF(N1147="zákl. přenesená",J1147,0)</f>
        <v/>
      </c>
      <c r="BH1147" s="170">
        <f>IF(N1147="sníž. přenesená",J1147,0)</f>
        <v/>
      </c>
      <c r="BI1147" s="170">
        <f>IF(N1147="nulová",J1147,0)</f>
        <v/>
      </c>
      <c r="BJ1147" s="19" t="inlineStr">
        <is>
          <t>2</t>
        </is>
      </c>
      <c r="BK1147" s="170">
        <f>ROUND(I1147*H1147,2)</f>
        <v/>
      </c>
      <c r="BL1147" s="19" t="inlineStr">
        <is>
          <t>4</t>
        </is>
      </c>
      <c r="BM1147" s="169" t="inlineStr">
        <is>
          <t>542854131</t>
        </is>
      </c>
    </row>
    <row r="1148" customFormat="1" s="174">
      <c r="A1148" s="174" t="n"/>
      <c r="B1148" s="48" t="n"/>
      <c r="C1148" s="174" t="n"/>
      <c r="D1148" s="171" t="inlineStr">
        <is>
          <t>PP</t>
        </is>
      </c>
      <c r="E1148" s="174" t="n"/>
      <c r="F1148" s="172" t="inlineStr">
        <is>
          <t>Otlučení vápenných nebo vápenocementových omítek vnějších ploch tloušťky do 20 mm, včetně vyškrabání spar a očištění zdiva stupně členitosti 2, v rozsahu přes 80 do 100 %</t>
        </is>
      </c>
      <c r="G1148" s="174" t="n"/>
      <c r="H1148" s="174" t="n"/>
      <c r="I1148" s="174" t="n"/>
      <c r="J1148" s="174" t="n"/>
      <c r="K1148" s="174" t="n"/>
      <c r="L1148" s="48" t="n"/>
      <c r="M1148" s="173" t="n"/>
      <c r="N1148" s="174" t="n"/>
      <c r="O1148" s="174" t="n"/>
      <c r="P1148" s="174" t="n"/>
      <c r="Q1148" s="174" t="n"/>
      <c r="R1148" s="174" t="n"/>
      <c r="S1148" s="174" t="n"/>
      <c r="T1148" s="71" t="n"/>
      <c r="U1148" s="174" t="n"/>
      <c r="V1148" s="174" t="n"/>
      <c r="W1148" s="174" t="n"/>
      <c r="X1148" s="174" t="n"/>
      <c r="Y1148" s="174" t="n"/>
      <c r="Z1148" s="174" t="n"/>
      <c r="AA1148" s="174" t="n"/>
      <c r="AB1148" s="174" t="n"/>
      <c r="AC1148" s="174" t="n"/>
      <c r="AD1148" s="174" t="n"/>
      <c r="AE1148" s="174" t="n"/>
      <c r="AT1148" s="19" t="inlineStr">
        <is>
          <t>PP</t>
        </is>
      </c>
      <c r="AU1148" s="19" t="inlineStr">
        <is>
          <t>2</t>
        </is>
      </c>
    </row>
    <row r="1149" customFormat="1" s="174">
      <c r="A1149" s="174" t="n"/>
      <c r="B1149" s="48" t="n"/>
      <c r="C1149" s="174" t="n"/>
      <c r="D1149" s="175" t="inlineStr">
        <is>
          <t>Online PSC</t>
        </is>
      </c>
      <c r="E1149" s="174" t="n"/>
      <c r="F1149" s="176" t="inlineStr">
        <is>
          <t>https://podminky.urs.cz/item/CS_URS_2026_02/978016391</t>
        </is>
      </c>
      <c r="G1149" s="174" t="n"/>
      <c r="H1149" s="174" t="n"/>
      <c r="I1149" s="174" t="n"/>
      <c r="J1149" s="174" t="n"/>
      <c r="K1149" s="174" t="n"/>
      <c r="L1149" s="48" t="n"/>
      <c r="M1149" s="173" t="n"/>
      <c r="N1149" s="174" t="n"/>
      <c r="O1149" s="174" t="n"/>
      <c r="P1149" s="174" t="n"/>
      <c r="Q1149" s="174" t="n"/>
      <c r="R1149" s="174" t="n"/>
      <c r="S1149" s="174" t="n"/>
      <c r="T1149" s="71" t="n"/>
      <c r="U1149" s="174" t="n"/>
      <c r="V1149" s="174" t="n"/>
      <c r="W1149" s="174" t="n"/>
      <c r="X1149" s="174" t="n"/>
      <c r="Y1149" s="174" t="n"/>
      <c r="Z1149" s="174" t="n"/>
      <c r="AA1149" s="174" t="n"/>
      <c r="AB1149" s="174" t="n"/>
      <c r="AC1149" s="174" t="n"/>
      <c r="AD1149" s="174" t="n"/>
      <c r="AE1149" s="174" t="n"/>
      <c r="AT1149" s="19" t="inlineStr">
        <is>
          <t>Online PSC</t>
        </is>
      </c>
      <c r="AU1149" s="19" t="inlineStr">
        <is>
          <t>2</t>
        </is>
      </c>
    </row>
    <row r="1150" customFormat="1" s="181">
      <c r="A1150" s="181" t="n"/>
      <c r="B1150" s="177" t="n"/>
      <c r="C1150" s="181" t="n"/>
      <c r="D1150" s="171" t="inlineStr">
        <is>
          <t>VV</t>
        </is>
      </c>
      <c r="E1150" s="178" t="inlineStr"/>
      <c r="F1150" s="179" t="inlineStr">
        <is>
          <t>fasáda objektu</t>
        </is>
      </c>
      <c r="G1150" s="181" t="n"/>
      <c r="H1150" s="178" t="inlineStr"/>
      <c r="I1150" s="181" t="n"/>
      <c r="J1150" s="181" t="n"/>
      <c r="K1150" s="181" t="n"/>
      <c r="L1150" s="177" t="n"/>
      <c r="M1150" s="180" t="n"/>
      <c r="N1150" s="181" t="n"/>
      <c r="O1150" s="181" t="n"/>
      <c r="P1150" s="181" t="n"/>
      <c r="Q1150" s="181" t="n"/>
      <c r="R1150" s="181" t="n"/>
      <c r="S1150" s="181" t="n"/>
      <c r="T1150" s="182" t="n"/>
      <c r="U1150" s="181" t="n"/>
      <c r="V1150" s="181" t="n"/>
      <c r="W1150" s="181" t="n"/>
      <c r="X1150" s="181" t="n"/>
      <c r="Y1150" s="181" t="n"/>
      <c r="Z1150" s="181" t="n"/>
      <c r="AA1150" s="181" t="n"/>
      <c r="AB1150" s="181" t="n"/>
      <c r="AC1150" s="181" t="n"/>
      <c r="AD1150" s="181" t="n"/>
      <c r="AE1150" s="181" t="n"/>
      <c r="AT1150" s="178" t="inlineStr">
        <is>
          <t>VV</t>
        </is>
      </c>
      <c r="AU1150" s="178" t="inlineStr">
        <is>
          <t>2</t>
        </is>
      </c>
      <c r="AV1150" s="181" t="inlineStr">
        <is>
          <t>1</t>
        </is>
      </c>
      <c r="AW1150" s="181" t="inlineStr">
        <is>
          <t>True</t>
        </is>
      </c>
      <c r="AX1150" s="181" t="inlineStr">
        <is>
          <t>0</t>
        </is>
      </c>
      <c r="AY1150" s="178" t="inlineStr">
        <is>
          <t>ROZPOCET</t>
        </is>
      </c>
    </row>
    <row r="1151" customFormat="1" s="181">
      <c r="A1151" s="181" t="n"/>
      <c r="B1151" s="177" t="n"/>
      <c r="C1151" s="181" t="n"/>
      <c r="D1151" s="171" t="inlineStr">
        <is>
          <t>VV</t>
        </is>
      </c>
      <c r="E1151" s="178" t="inlineStr"/>
      <c r="F1151" s="179" t="inlineStr">
        <is>
          <t>sz</t>
        </is>
      </c>
      <c r="G1151" s="181" t="n"/>
      <c r="H1151" s="178" t="inlineStr"/>
      <c r="I1151" s="181" t="n"/>
      <c r="J1151" s="181" t="n"/>
      <c r="K1151" s="181" t="n"/>
      <c r="L1151" s="177" t="n"/>
      <c r="M1151" s="180" t="n"/>
      <c r="N1151" s="181" t="n"/>
      <c r="O1151" s="181" t="n"/>
      <c r="P1151" s="181" t="n"/>
      <c r="Q1151" s="181" t="n"/>
      <c r="R1151" s="181" t="n"/>
      <c r="S1151" s="181" t="n"/>
      <c r="T1151" s="182" t="n"/>
      <c r="U1151" s="181" t="n"/>
      <c r="V1151" s="181" t="n"/>
      <c r="W1151" s="181" t="n"/>
      <c r="X1151" s="181" t="n"/>
      <c r="Y1151" s="181" t="n"/>
      <c r="Z1151" s="181" t="n"/>
      <c r="AA1151" s="181" t="n"/>
      <c r="AB1151" s="181" t="n"/>
      <c r="AC1151" s="181" t="n"/>
      <c r="AD1151" s="181" t="n"/>
      <c r="AE1151" s="181" t="n"/>
      <c r="AT1151" s="178" t="inlineStr">
        <is>
          <t>VV</t>
        </is>
      </c>
      <c r="AU1151" s="178" t="inlineStr">
        <is>
          <t>2</t>
        </is>
      </c>
      <c r="AV1151" s="181" t="inlineStr">
        <is>
          <t>1</t>
        </is>
      </c>
      <c r="AW1151" s="181" t="inlineStr">
        <is>
          <t>True</t>
        </is>
      </c>
      <c r="AX1151" s="181" t="inlineStr">
        <is>
          <t>0</t>
        </is>
      </c>
      <c r="AY1151" s="178" t="inlineStr">
        <is>
          <t>ROZPOCET</t>
        </is>
      </c>
    </row>
    <row r="1152" customFormat="1" s="188">
      <c r="A1152" s="188" t="n"/>
      <c r="B1152" s="183" t="n"/>
      <c r="C1152" s="188" t="n"/>
      <c r="D1152" s="171" t="inlineStr">
        <is>
          <t>VV</t>
        </is>
      </c>
      <c r="E1152" s="184" t="inlineStr"/>
      <c r="F1152" s="185" t="inlineStr">
        <is>
          <t>(0,065+0,155+2,841+5,57+0,10+1,80+0,10+1,806+0,299+2,556+0,15+5,512)*(7,10+0,30)</t>
        </is>
      </c>
      <c r="G1152" s="188" t="n"/>
      <c r="H1152" s="186" t="n">
        <v>155.06</v>
      </c>
      <c r="I1152" s="188" t="n"/>
      <c r="J1152" s="188" t="n"/>
      <c r="K1152" s="188" t="n"/>
      <c r="L1152" s="183" t="n"/>
      <c r="M1152" s="187" t="n"/>
      <c r="N1152" s="188" t="n"/>
      <c r="O1152" s="188" t="n"/>
      <c r="P1152" s="188" t="n"/>
      <c r="Q1152" s="188" t="n"/>
      <c r="R1152" s="188" t="n"/>
      <c r="S1152" s="188" t="n"/>
      <c r="T1152" s="189" t="n"/>
      <c r="U1152" s="188" t="n"/>
      <c r="V1152" s="188" t="n"/>
      <c r="W1152" s="188" t="n"/>
      <c r="X1152" s="188" t="n"/>
      <c r="Y1152" s="188" t="n"/>
      <c r="Z1152" s="188" t="n"/>
      <c r="AA1152" s="188" t="n"/>
      <c r="AB1152" s="188" t="n"/>
      <c r="AC1152" s="188" t="n"/>
      <c r="AD1152" s="188" t="n"/>
      <c r="AE1152" s="188" t="n"/>
      <c r="AT1152" s="184" t="inlineStr">
        <is>
          <t>VV</t>
        </is>
      </c>
      <c r="AU1152" s="184" t="inlineStr">
        <is>
          <t>2</t>
        </is>
      </c>
      <c r="AV1152" s="188" t="inlineStr">
        <is>
          <t>2</t>
        </is>
      </c>
      <c r="AW1152" s="188" t="inlineStr">
        <is>
          <t>True</t>
        </is>
      </c>
      <c r="AX1152" s="188" t="inlineStr">
        <is>
          <t>0</t>
        </is>
      </c>
      <c r="AY1152" s="184" t="inlineStr">
        <is>
          <t>ROZPOCET</t>
        </is>
      </c>
    </row>
    <row r="1153" customFormat="1" s="181">
      <c r="A1153" s="181" t="n"/>
      <c r="B1153" s="177" t="n"/>
      <c r="C1153" s="181" t="n"/>
      <c r="D1153" s="171" t="inlineStr">
        <is>
          <t>VV</t>
        </is>
      </c>
      <c r="E1153" s="178" t="inlineStr"/>
      <c r="F1153" s="179" t="inlineStr">
        <is>
          <t>odpočet</t>
        </is>
      </c>
      <c r="G1153" s="181" t="n"/>
      <c r="H1153" s="178" t="inlineStr"/>
      <c r="I1153" s="181" t="n"/>
      <c r="J1153" s="181" t="n"/>
      <c r="K1153" s="181" t="n"/>
      <c r="L1153" s="177" t="n"/>
      <c r="M1153" s="180" t="n"/>
      <c r="N1153" s="181" t="n"/>
      <c r="O1153" s="181" t="n"/>
      <c r="P1153" s="181" t="n"/>
      <c r="Q1153" s="181" t="n"/>
      <c r="R1153" s="181" t="n"/>
      <c r="S1153" s="181" t="n"/>
      <c r="T1153" s="182" t="n"/>
      <c r="U1153" s="181" t="n"/>
      <c r="V1153" s="181" t="n"/>
      <c r="W1153" s="181" t="n"/>
      <c r="X1153" s="181" t="n"/>
      <c r="Y1153" s="181" t="n"/>
      <c r="Z1153" s="181" t="n"/>
      <c r="AA1153" s="181" t="n"/>
      <c r="AB1153" s="181" t="n"/>
      <c r="AC1153" s="181" t="n"/>
      <c r="AD1153" s="181" t="n"/>
      <c r="AE1153" s="181" t="n"/>
      <c r="AT1153" s="178" t="inlineStr">
        <is>
          <t>VV</t>
        </is>
      </c>
      <c r="AU1153" s="178" t="inlineStr">
        <is>
          <t>2</t>
        </is>
      </c>
      <c r="AV1153" s="181" t="inlineStr">
        <is>
          <t>1</t>
        </is>
      </c>
      <c r="AW1153" s="181" t="inlineStr">
        <is>
          <t>True</t>
        </is>
      </c>
      <c r="AX1153" s="181" t="inlineStr">
        <is>
          <t>0</t>
        </is>
      </c>
      <c r="AY1153" s="178" t="inlineStr">
        <is>
          <t>ROZPOCET</t>
        </is>
      </c>
    </row>
    <row r="1154" customFormat="1" s="188">
      <c r="A1154" s="188" t="n"/>
      <c r="B1154" s="183" t="n"/>
      <c r="C1154" s="188" t="n"/>
      <c r="D1154" s="171" t="inlineStr">
        <is>
          <t>VV</t>
        </is>
      </c>
      <c r="E1154" s="184" t="inlineStr"/>
      <c r="F1154" s="185" t="inlineStr">
        <is>
          <t>-0,85*1,80*7</t>
        </is>
      </c>
      <c r="G1154" s="188" t="n"/>
      <c r="H1154" s="186" t="n">
        <v>-10.71</v>
      </c>
      <c r="I1154" s="188" t="n"/>
      <c r="J1154" s="188" t="n"/>
      <c r="K1154" s="188" t="n"/>
      <c r="L1154" s="183" t="n"/>
      <c r="M1154" s="187" t="n"/>
      <c r="N1154" s="188" t="n"/>
      <c r="O1154" s="188" t="n"/>
      <c r="P1154" s="188" t="n"/>
      <c r="Q1154" s="188" t="n"/>
      <c r="R1154" s="188" t="n"/>
      <c r="S1154" s="188" t="n"/>
      <c r="T1154" s="189" t="n"/>
      <c r="U1154" s="188" t="n"/>
      <c r="V1154" s="188" t="n"/>
      <c r="W1154" s="188" t="n"/>
      <c r="X1154" s="188" t="n"/>
      <c r="Y1154" s="188" t="n"/>
      <c r="Z1154" s="188" t="n"/>
      <c r="AA1154" s="188" t="n"/>
      <c r="AB1154" s="188" t="n"/>
      <c r="AC1154" s="188" t="n"/>
      <c r="AD1154" s="188" t="n"/>
      <c r="AE1154" s="188" t="n"/>
      <c r="AT1154" s="184" t="inlineStr">
        <is>
          <t>VV</t>
        </is>
      </c>
      <c r="AU1154" s="184" t="inlineStr">
        <is>
          <t>2</t>
        </is>
      </c>
      <c r="AV1154" s="188" t="inlineStr">
        <is>
          <t>2</t>
        </is>
      </c>
      <c r="AW1154" s="188" t="inlineStr">
        <is>
          <t>True</t>
        </is>
      </c>
      <c r="AX1154" s="188" t="inlineStr">
        <is>
          <t>0</t>
        </is>
      </c>
      <c r="AY1154" s="184" t="inlineStr">
        <is>
          <t>ROZPOCET</t>
        </is>
      </c>
    </row>
    <row r="1155" customFormat="1" s="188">
      <c r="A1155" s="188" t="n"/>
      <c r="B1155" s="183" t="n"/>
      <c r="C1155" s="188" t="n"/>
      <c r="D1155" s="171" t="inlineStr">
        <is>
          <t>VV</t>
        </is>
      </c>
      <c r="E1155" s="184" t="inlineStr"/>
      <c r="F1155" s="185" t="inlineStr">
        <is>
          <t>-0,90*1,50</t>
        </is>
      </c>
      <c r="G1155" s="188" t="n"/>
      <c r="H1155" s="186" t="n">
        <v>-1.35</v>
      </c>
      <c r="I1155" s="188" t="n"/>
      <c r="J1155" s="188" t="n"/>
      <c r="K1155" s="188" t="n"/>
      <c r="L1155" s="183" t="n"/>
      <c r="M1155" s="187" t="n"/>
      <c r="N1155" s="188" t="n"/>
      <c r="O1155" s="188" t="n"/>
      <c r="P1155" s="188" t="n"/>
      <c r="Q1155" s="188" t="n"/>
      <c r="R1155" s="188" t="n"/>
      <c r="S1155" s="188" t="n"/>
      <c r="T1155" s="189" t="n"/>
      <c r="U1155" s="188" t="n"/>
      <c r="V1155" s="188" t="n"/>
      <c r="W1155" s="188" t="n"/>
      <c r="X1155" s="188" t="n"/>
      <c r="Y1155" s="188" t="n"/>
      <c r="Z1155" s="188" t="n"/>
      <c r="AA1155" s="188" t="n"/>
      <c r="AB1155" s="188" t="n"/>
      <c r="AC1155" s="188" t="n"/>
      <c r="AD1155" s="188" t="n"/>
      <c r="AE1155" s="188" t="n"/>
      <c r="AT1155" s="184" t="inlineStr">
        <is>
          <t>VV</t>
        </is>
      </c>
      <c r="AU1155" s="184" t="inlineStr">
        <is>
          <t>2</t>
        </is>
      </c>
      <c r="AV1155" s="188" t="inlineStr">
        <is>
          <t>2</t>
        </is>
      </c>
      <c r="AW1155" s="188" t="inlineStr">
        <is>
          <t>True</t>
        </is>
      </c>
      <c r="AX1155" s="188" t="inlineStr">
        <is>
          <t>0</t>
        </is>
      </c>
      <c r="AY1155" s="184" t="inlineStr">
        <is>
          <t>ROZPOCET</t>
        </is>
      </c>
    </row>
    <row r="1156" customFormat="1" s="188">
      <c r="A1156" s="188" t="n"/>
      <c r="B1156" s="183" t="n"/>
      <c r="C1156" s="188" t="n"/>
      <c r="D1156" s="171" t="inlineStr">
        <is>
          <t>VV</t>
        </is>
      </c>
      <c r="E1156" s="184" t="inlineStr"/>
      <c r="F1156" s="185" t="inlineStr">
        <is>
          <t>-0,85*1,50*5</t>
        </is>
      </c>
      <c r="G1156" s="188" t="n"/>
      <c r="H1156" s="186" t="n">
        <v>-6.375</v>
      </c>
      <c r="I1156" s="188" t="n"/>
      <c r="J1156" s="188" t="n"/>
      <c r="K1156" s="188" t="n"/>
      <c r="L1156" s="183" t="n"/>
      <c r="M1156" s="187" t="n"/>
      <c r="N1156" s="188" t="n"/>
      <c r="O1156" s="188" t="n"/>
      <c r="P1156" s="188" t="n"/>
      <c r="Q1156" s="188" t="n"/>
      <c r="R1156" s="188" t="n"/>
      <c r="S1156" s="188" t="n"/>
      <c r="T1156" s="189" t="n"/>
      <c r="U1156" s="188" t="n"/>
      <c r="V1156" s="188" t="n"/>
      <c r="W1156" s="188" t="n"/>
      <c r="X1156" s="188" t="n"/>
      <c r="Y1156" s="188" t="n"/>
      <c r="Z1156" s="188" t="n"/>
      <c r="AA1156" s="188" t="n"/>
      <c r="AB1156" s="188" t="n"/>
      <c r="AC1156" s="188" t="n"/>
      <c r="AD1156" s="188" t="n"/>
      <c r="AE1156" s="188" t="n"/>
      <c r="AT1156" s="184" t="inlineStr">
        <is>
          <t>VV</t>
        </is>
      </c>
      <c r="AU1156" s="184" t="inlineStr">
        <is>
          <t>2</t>
        </is>
      </c>
      <c r="AV1156" s="188" t="inlineStr">
        <is>
          <t>2</t>
        </is>
      </c>
      <c r="AW1156" s="188" t="inlineStr">
        <is>
          <t>True</t>
        </is>
      </c>
      <c r="AX1156" s="188" t="inlineStr">
        <is>
          <t>0</t>
        </is>
      </c>
      <c r="AY1156" s="184" t="inlineStr">
        <is>
          <t>ROZPOCET</t>
        </is>
      </c>
    </row>
    <row r="1157" customFormat="1" s="181">
      <c r="A1157" s="181" t="n"/>
      <c r="B1157" s="177" t="n"/>
      <c r="C1157" s="181" t="n"/>
      <c r="D1157" s="171" t="inlineStr">
        <is>
          <t>VV</t>
        </is>
      </c>
      <c r="E1157" s="178" t="inlineStr"/>
      <c r="F1157" s="179" t="inlineStr">
        <is>
          <t>sv</t>
        </is>
      </c>
      <c r="G1157" s="181" t="n"/>
      <c r="H1157" s="178" t="inlineStr"/>
      <c r="I1157" s="181" t="n"/>
      <c r="J1157" s="181" t="n"/>
      <c r="K1157" s="181" t="n"/>
      <c r="L1157" s="177" t="n"/>
      <c r="M1157" s="180" t="n"/>
      <c r="N1157" s="181" t="n"/>
      <c r="O1157" s="181" t="n"/>
      <c r="P1157" s="181" t="n"/>
      <c r="Q1157" s="181" t="n"/>
      <c r="R1157" s="181" t="n"/>
      <c r="S1157" s="181" t="n"/>
      <c r="T1157" s="182" t="n"/>
      <c r="U1157" s="181" t="n"/>
      <c r="V1157" s="181" t="n"/>
      <c r="W1157" s="181" t="n"/>
      <c r="X1157" s="181" t="n"/>
      <c r="Y1157" s="181" t="n"/>
      <c r="Z1157" s="181" t="n"/>
      <c r="AA1157" s="181" t="n"/>
      <c r="AB1157" s="181" t="n"/>
      <c r="AC1157" s="181" t="n"/>
      <c r="AD1157" s="181" t="n"/>
      <c r="AE1157" s="181" t="n"/>
      <c r="AT1157" s="178" t="inlineStr">
        <is>
          <t>VV</t>
        </is>
      </c>
      <c r="AU1157" s="178" t="inlineStr">
        <is>
          <t>2</t>
        </is>
      </c>
      <c r="AV1157" s="181" t="inlineStr">
        <is>
          <t>1</t>
        </is>
      </c>
      <c r="AW1157" s="181" t="inlineStr">
        <is>
          <t>True</t>
        </is>
      </c>
      <c r="AX1157" s="181" t="inlineStr">
        <is>
          <t>0</t>
        </is>
      </c>
      <c r="AY1157" s="178" t="inlineStr">
        <is>
          <t>ROZPOCET</t>
        </is>
      </c>
    </row>
    <row r="1158" customFormat="1" s="188">
      <c r="A1158" s="188" t="n"/>
      <c r="B1158" s="183" t="n"/>
      <c r="C1158" s="188" t="n"/>
      <c r="D1158" s="171" t="inlineStr">
        <is>
          <t>VV</t>
        </is>
      </c>
      <c r="E1158" s="184" t="inlineStr"/>
      <c r="F1158" s="185" t="inlineStr">
        <is>
          <t>(3,389+0,443+0,85+1,751+0,85+1,272)*7,10</t>
        </is>
      </c>
      <c r="G1158" s="188" t="n"/>
      <c r="H1158" s="186" t="n">
        <v>60.741</v>
      </c>
      <c r="I1158" s="188" t="n"/>
      <c r="J1158" s="188" t="n"/>
      <c r="K1158" s="188" t="n"/>
      <c r="L1158" s="183" t="n"/>
      <c r="M1158" s="187" t="n"/>
      <c r="N1158" s="188" t="n"/>
      <c r="O1158" s="188" t="n"/>
      <c r="P1158" s="188" t="n"/>
      <c r="Q1158" s="188" t="n"/>
      <c r="R1158" s="188" t="n"/>
      <c r="S1158" s="188" t="n"/>
      <c r="T1158" s="189" t="n"/>
      <c r="U1158" s="188" t="n"/>
      <c r="V1158" s="188" t="n"/>
      <c r="W1158" s="188" t="n"/>
      <c r="X1158" s="188" t="n"/>
      <c r="Y1158" s="188" t="n"/>
      <c r="Z1158" s="188" t="n"/>
      <c r="AA1158" s="188" t="n"/>
      <c r="AB1158" s="188" t="n"/>
      <c r="AC1158" s="188" t="n"/>
      <c r="AD1158" s="188" t="n"/>
      <c r="AE1158" s="188" t="n"/>
      <c r="AT1158" s="184" t="inlineStr">
        <is>
          <t>VV</t>
        </is>
      </c>
      <c r="AU1158" s="184" t="inlineStr">
        <is>
          <t>2</t>
        </is>
      </c>
      <c r="AV1158" s="188" t="inlineStr">
        <is>
          <t>2</t>
        </is>
      </c>
      <c r="AW1158" s="188" t="inlineStr">
        <is>
          <t>True</t>
        </is>
      </c>
      <c r="AX1158" s="188" t="inlineStr">
        <is>
          <t>0</t>
        </is>
      </c>
      <c r="AY1158" s="184" t="inlineStr">
        <is>
          <t>ROZPOCET</t>
        </is>
      </c>
    </row>
    <row r="1159" customFormat="1" s="181">
      <c r="A1159" s="181" t="n"/>
      <c r="B1159" s="177" t="n"/>
      <c r="C1159" s="181" t="n"/>
      <c r="D1159" s="171" t="inlineStr">
        <is>
          <t>VV</t>
        </is>
      </c>
      <c r="E1159" s="178" t="inlineStr"/>
      <c r="F1159" s="179" t="inlineStr">
        <is>
          <t>odpočet</t>
        </is>
      </c>
      <c r="G1159" s="181" t="n"/>
      <c r="H1159" s="178" t="inlineStr"/>
      <c r="I1159" s="181" t="n"/>
      <c r="J1159" s="181" t="n"/>
      <c r="K1159" s="181" t="n"/>
      <c r="L1159" s="177" t="n"/>
      <c r="M1159" s="180" t="n"/>
      <c r="N1159" s="181" t="n"/>
      <c r="O1159" s="181" t="n"/>
      <c r="P1159" s="181" t="n"/>
      <c r="Q1159" s="181" t="n"/>
      <c r="R1159" s="181" t="n"/>
      <c r="S1159" s="181" t="n"/>
      <c r="T1159" s="182" t="n"/>
      <c r="U1159" s="181" t="n"/>
      <c r="V1159" s="181" t="n"/>
      <c r="W1159" s="181" t="n"/>
      <c r="X1159" s="181" t="n"/>
      <c r="Y1159" s="181" t="n"/>
      <c r="Z1159" s="181" t="n"/>
      <c r="AA1159" s="181" t="n"/>
      <c r="AB1159" s="181" t="n"/>
      <c r="AC1159" s="181" t="n"/>
      <c r="AD1159" s="181" t="n"/>
      <c r="AE1159" s="181" t="n"/>
      <c r="AT1159" s="178" t="inlineStr">
        <is>
          <t>VV</t>
        </is>
      </c>
      <c r="AU1159" s="178" t="inlineStr">
        <is>
          <t>2</t>
        </is>
      </c>
      <c r="AV1159" s="181" t="inlineStr">
        <is>
          <t>1</t>
        </is>
      </c>
      <c r="AW1159" s="181" t="inlineStr">
        <is>
          <t>True</t>
        </is>
      </c>
      <c r="AX1159" s="181" t="inlineStr">
        <is>
          <t>0</t>
        </is>
      </c>
      <c r="AY1159" s="178" t="inlineStr">
        <is>
          <t>ROZPOCET</t>
        </is>
      </c>
    </row>
    <row r="1160" customFormat="1" s="188">
      <c r="A1160" s="188" t="n"/>
      <c r="B1160" s="183" t="n"/>
      <c r="C1160" s="188" t="n"/>
      <c r="D1160" s="171" t="inlineStr">
        <is>
          <t>VV</t>
        </is>
      </c>
      <c r="E1160" s="184" t="inlineStr"/>
      <c r="F1160" s="185" t="inlineStr">
        <is>
          <t>-0,85*1,80*2</t>
        </is>
      </c>
      <c r="G1160" s="188" t="n"/>
      <c r="H1160" s="186" t="n">
        <v>-3.06</v>
      </c>
      <c r="I1160" s="188" t="n"/>
      <c r="J1160" s="188" t="n"/>
      <c r="K1160" s="188" t="n"/>
      <c r="L1160" s="183" t="n"/>
      <c r="M1160" s="187" t="n"/>
      <c r="N1160" s="188" t="n"/>
      <c r="O1160" s="188" t="n"/>
      <c r="P1160" s="188" t="n"/>
      <c r="Q1160" s="188" t="n"/>
      <c r="R1160" s="188" t="n"/>
      <c r="S1160" s="188" t="n"/>
      <c r="T1160" s="189" t="n"/>
      <c r="U1160" s="188" t="n"/>
      <c r="V1160" s="188" t="n"/>
      <c r="W1160" s="188" t="n"/>
      <c r="X1160" s="188" t="n"/>
      <c r="Y1160" s="188" t="n"/>
      <c r="Z1160" s="188" t="n"/>
      <c r="AA1160" s="188" t="n"/>
      <c r="AB1160" s="188" t="n"/>
      <c r="AC1160" s="188" t="n"/>
      <c r="AD1160" s="188" t="n"/>
      <c r="AE1160" s="188" t="n"/>
      <c r="AT1160" s="184" t="inlineStr">
        <is>
          <t>VV</t>
        </is>
      </c>
      <c r="AU1160" s="184" t="inlineStr">
        <is>
          <t>2</t>
        </is>
      </c>
      <c r="AV1160" s="188" t="inlineStr">
        <is>
          <t>2</t>
        </is>
      </c>
      <c r="AW1160" s="188" t="inlineStr">
        <is>
          <t>True</t>
        </is>
      </c>
      <c r="AX1160" s="188" t="inlineStr">
        <is>
          <t>0</t>
        </is>
      </c>
      <c r="AY1160" s="184" t="inlineStr">
        <is>
          <t>ROZPOCET</t>
        </is>
      </c>
    </row>
    <row r="1161" customFormat="1" s="188">
      <c r="A1161" s="188" t="n"/>
      <c r="B1161" s="183" t="n"/>
      <c r="C1161" s="188" t="n"/>
      <c r="D1161" s="171" t="inlineStr">
        <is>
          <t>VV</t>
        </is>
      </c>
      <c r="E1161" s="184" t="inlineStr"/>
      <c r="F1161" s="185" t="inlineStr">
        <is>
          <t>-0,80*1,75*2</t>
        </is>
      </c>
      <c r="G1161" s="188" t="n"/>
      <c r="H1161" s="186" t="n">
        <v>-2.8</v>
      </c>
      <c r="I1161" s="188" t="n"/>
      <c r="J1161" s="188" t="n"/>
      <c r="K1161" s="188" t="n"/>
      <c r="L1161" s="183" t="n"/>
      <c r="M1161" s="187" t="n"/>
      <c r="N1161" s="188" t="n"/>
      <c r="O1161" s="188" t="n"/>
      <c r="P1161" s="188" t="n"/>
      <c r="Q1161" s="188" t="n"/>
      <c r="R1161" s="188" t="n"/>
      <c r="S1161" s="188" t="n"/>
      <c r="T1161" s="189" t="n"/>
      <c r="U1161" s="188" t="n"/>
      <c r="V1161" s="188" t="n"/>
      <c r="W1161" s="188" t="n"/>
      <c r="X1161" s="188" t="n"/>
      <c r="Y1161" s="188" t="n"/>
      <c r="Z1161" s="188" t="n"/>
      <c r="AA1161" s="188" t="n"/>
      <c r="AB1161" s="188" t="n"/>
      <c r="AC1161" s="188" t="n"/>
      <c r="AD1161" s="188" t="n"/>
      <c r="AE1161" s="188" t="n"/>
      <c r="AT1161" s="184" t="inlineStr">
        <is>
          <t>VV</t>
        </is>
      </c>
      <c r="AU1161" s="184" t="inlineStr">
        <is>
          <t>2</t>
        </is>
      </c>
      <c r="AV1161" s="188" t="inlineStr">
        <is>
          <t>2</t>
        </is>
      </c>
      <c r="AW1161" s="188" t="inlineStr">
        <is>
          <t>True</t>
        </is>
      </c>
      <c r="AX1161" s="188" t="inlineStr">
        <is>
          <t>0</t>
        </is>
      </c>
      <c r="AY1161" s="184" t="inlineStr">
        <is>
          <t>ROZPOCET</t>
        </is>
      </c>
    </row>
    <row r="1162" customFormat="1" s="188">
      <c r="A1162" s="188" t="n"/>
      <c r="B1162" s="183" t="n"/>
      <c r="C1162" s="188" t="n"/>
      <c r="D1162" s="171" t="inlineStr">
        <is>
          <t>VV</t>
        </is>
      </c>
      <c r="E1162" s="184" t="inlineStr"/>
      <c r="F1162" s="185" t="inlineStr">
        <is>
          <t>-1,38*2,50</t>
        </is>
      </c>
      <c r="G1162" s="188" t="n"/>
      <c r="H1162" s="186" t="n">
        <v>-3.45</v>
      </c>
      <c r="I1162" s="188" t="n"/>
      <c r="J1162" s="188" t="n"/>
      <c r="K1162" s="188" t="n"/>
      <c r="L1162" s="183" t="n"/>
      <c r="M1162" s="187" t="n"/>
      <c r="N1162" s="188" t="n"/>
      <c r="O1162" s="188" t="n"/>
      <c r="P1162" s="188" t="n"/>
      <c r="Q1162" s="188" t="n"/>
      <c r="R1162" s="188" t="n"/>
      <c r="S1162" s="188" t="n"/>
      <c r="T1162" s="189" t="n"/>
      <c r="U1162" s="188" t="n"/>
      <c r="V1162" s="188" t="n"/>
      <c r="W1162" s="188" t="n"/>
      <c r="X1162" s="188" t="n"/>
      <c r="Y1162" s="188" t="n"/>
      <c r="Z1162" s="188" t="n"/>
      <c r="AA1162" s="188" t="n"/>
      <c r="AB1162" s="188" t="n"/>
      <c r="AC1162" s="188" t="n"/>
      <c r="AD1162" s="188" t="n"/>
      <c r="AE1162" s="188" t="n"/>
      <c r="AT1162" s="184" t="inlineStr">
        <is>
          <t>VV</t>
        </is>
      </c>
      <c r="AU1162" s="184" t="inlineStr">
        <is>
          <t>2</t>
        </is>
      </c>
      <c r="AV1162" s="188" t="inlineStr">
        <is>
          <t>2</t>
        </is>
      </c>
      <c r="AW1162" s="188" t="inlineStr">
        <is>
          <t>True</t>
        </is>
      </c>
      <c r="AX1162" s="188" t="inlineStr">
        <is>
          <t>0</t>
        </is>
      </c>
      <c r="AY1162" s="184" t="inlineStr">
        <is>
          <t>ROZPOCET</t>
        </is>
      </c>
    </row>
    <row r="1163" customFormat="1" s="181">
      <c r="A1163" s="181" t="n"/>
      <c r="B1163" s="177" t="n"/>
      <c r="C1163" s="181" t="n"/>
      <c r="D1163" s="171" t="inlineStr">
        <is>
          <t>VV</t>
        </is>
      </c>
      <c r="E1163" s="178" t="inlineStr"/>
      <c r="F1163" s="179" t="inlineStr">
        <is>
          <t>jz</t>
        </is>
      </c>
      <c r="G1163" s="181" t="n"/>
      <c r="H1163" s="178" t="inlineStr"/>
      <c r="I1163" s="181" t="n"/>
      <c r="J1163" s="181" t="n"/>
      <c r="K1163" s="181" t="n"/>
      <c r="L1163" s="177" t="n"/>
      <c r="M1163" s="180" t="n"/>
      <c r="N1163" s="181" t="n"/>
      <c r="O1163" s="181" t="n"/>
      <c r="P1163" s="181" t="n"/>
      <c r="Q1163" s="181" t="n"/>
      <c r="R1163" s="181" t="n"/>
      <c r="S1163" s="181" t="n"/>
      <c r="T1163" s="182" t="n"/>
      <c r="U1163" s="181" t="n"/>
      <c r="V1163" s="181" t="n"/>
      <c r="W1163" s="181" t="n"/>
      <c r="X1163" s="181" t="n"/>
      <c r="Y1163" s="181" t="n"/>
      <c r="Z1163" s="181" t="n"/>
      <c r="AA1163" s="181" t="n"/>
      <c r="AB1163" s="181" t="n"/>
      <c r="AC1163" s="181" t="n"/>
      <c r="AD1163" s="181" t="n"/>
      <c r="AE1163" s="181" t="n"/>
      <c r="AT1163" s="178" t="inlineStr">
        <is>
          <t>VV</t>
        </is>
      </c>
      <c r="AU1163" s="178" t="inlineStr">
        <is>
          <t>2</t>
        </is>
      </c>
      <c r="AV1163" s="181" t="inlineStr">
        <is>
          <t>1</t>
        </is>
      </c>
      <c r="AW1163" s="181" t="inlineStr">
        <is>
          <t>True</t>
        </is>
      </c>
      <c r="AX1163" s="181" t="inlineStr">
        <is>
          <t>0</t>
        </is>
      </c>
      <c r="AY1163" s="178" t="inlineStr">
        <is>
          <t>ROZPOCET</t>
        </is>
      </c>
    </row>
    <row r="1164" customFormat="1" s="188">
      <c r="A1164" s="188" t="n"/>
      <c r="B1164" s="183" t="n"/>
      <c r="C1164" s="188" t="n"/>
      <c r="D1164" s="171" t="inlineStr">
        <is>
          <t>VV</t>
        </is>
      </c>
      <c r="E1164" s="184" t="inlineStr"/>
      <c r="F1164" s="185" t="inlineStr">
        <is>
          <t>18,145*(7,10+0,70/2)</t>
        </is>
      </c>
      <c r="G1164" s="188" t="n"/>
      <c r="H1164" s="186" t="n">
        <v>135.18</v>
      </c>
      <c r="I1164" s="188" t="n"/>
      <c r="J1164" s="188" t="n"/>
      <c r="K1164" s="188" t="n"/>
      <c r="L1164" s="183" t="n"/>
      <c r="M1164" s="187" t="n"/>
      <c r="N1164" s="188" t="n"/>
      <c r="O1164" s="188" t="n"/>
      <c r="P1164" s="188" t="n"/>
      <c r="Q1164" s="188" t="n"/>
      <c r="R1164" s="188" t="n"/>
      <c r="S1164" s="188" t="n"/>
      <c r="T1164" s="189" t="n"/>
      <c r="U1164" s="188" t="n"/>
      <c r="V1164" s="188" t="n"/>
      <c r="W1164" s="188" t="n"/>
      <c r="X1164" s="188" t="n"/>
      <c r="Y1164" s="188" t="n"/>
      <c r="Z1164" s="188" t="n"/>
      <c r="AA1164" s="188" t="n"/>
      <c r="AB1164" s="188" t="n"/>
      <c r="AC1164" s="188" t="n"/>
      <c r="AD1164" s="188" t="n"/>
      <c r="AE1164" s="188" t="n"/>
      <c r="AT1164" s="184" t="inlineStr">
        <is>
          <t>VV</t>
        </is>
      </c>
      <c r="AU1164" s="184" t="inlineStr">
        <is>
          <t>2</t>
        </is>
      </c>
      <c r="AV1164" s="188" t="inlineStr">
        <is>
          <t>2</t>
        </is>
      </c>
      <c r="AW1164" s="188" t="inlineStr">
        <is>
          <t>True</t>
        </is>
      </c>
      <c r="AX1164" s="188" t="inlineStr">
        <is>
          <t>0</t>
        </is>
      </c>
      <c r="AY1164" s="184" t="inlineStr">
        <is>
          <t>ROZPOCET</t>
        </is>
      </c>
    </row>
    <row r="1165" customFormat="1" s="181">
      <c r="A1165" s="181" t="n"/>
      <c r="B1165" s="177" t="n"/>
      <c r="C1165" s="181" t="n"/>
      <c r="D1165" s="171" t="inlineStr">
        <is>
          <t>VV</t>
        </is>
      </c>
      <c r="E1165" s="178" t="inlineStr"/>
      <c r="F1165" s="179" t="inlineStr">
        <is>
          <t>odpočet</t>
        </is>
      </c>
      <c r="G1165" s="181" t="n"/>
      <c r="H1165" s="178" t="inlineStr"/>
      <c r="I1165" s="181" t="n"/>
      <c r="J1165" s="181" t="n"/>
      <c r="K1165" s="181" t="n"/>
      <c r="L1165" s="177" t="n"/>
      <c r="M1165" s="180" t="n"/>
      <c r="N1165" s="181" t="n"/>
      <c r="O1165" s="181" t="n"/>
      <c r="P1165" s="181" t="n"/>
      <c r="Q1165" s="181" t="n"/>
      <c r="R1165" s="181" t="n"/>
      <c r="S1165" s="181" t="n"/>
      <c r="T1165" s="182" t="n"/>
      <c r="U1165" s="181" t="n"/>
      <c r="V1165" s="181" t="n"/>
      <c r="W1165" s="181" t="n"/>
      <c r="X1165" s="181" t="n"/>
      <c r="Y1165" s="181" t="n"/>
      <c r="Z1165" s="181" t="n"/>
      <c r="AA1165" s="181" t="n"/>
      <c r="AB1165" s="181" t="n"/>
      <c r="AC1165" s="181" t="n"/>
      <c r="AD1165" s="181" t="n"/>
      <c r="AE1165" s="181" t="n"/>
      <c r="AT1165" s="178" t="inlineStr">
        <is>
          <t>VV</t>
        </is>
      </c>
      <c r="AU1165" s="178" t="inlineStr">
        <is>
          <t>2</t>
        </is>
      </c>
      <c r="AV1165" s="181" t="inlineStr">
        <is>
          <t>1</t>
        </is>
      </c>
      <c r="AW1165" s="181" t="inlineStr">
        <is>
          <t>True</t>
        </is>
      </c>
      <c r="AX1165" s="181" t="inlineStr">
        <is>
          <t>0</t>
        </is>
      </c>
      <c r="AY1165" s="178" t="inlineStr">
        <is>
          <t>ROZPOCET</t>
        </is>
      </c>
    </row>
    <row r="1166" customFormat="1" s="188">
      <c r="A1166" s="188" t="n"/>
      <c r="B1166" s="183" t="n"/>
      <c r="C1166" s="188" t="n"/>
      <c r="D1166" s="171" t="inlineStr">
        <is>
          <t>VV</t>
        </is>
      </c>
      <c r="E1166" s="184" t="inlineStr"/>
      <c r="F1166" s="185" t="inlineStr">
        <is>
          <t>-0,85*1,50*6</t>
        </is>
      </c>
      <c r="G1166" s="188" t="n"/>
      <c r="H1166" s="186" t="n">
        <v>-7.65</v>
      </c>
      <c r="I1166" s="188" t="n"/>
      <c r="J1166" s="188" t="n"/>
      <c r="K1166" s="188" t="n"/>
      <c r="L1166" s="183" t="n"/>
      <c r="M1166" s="187" t="n"/>
      <c r="N1166" s="188" t="n"/>
      <c r="O1166" s="188" t="n"/>
      <c r="P1166" s="188" t="n"/>
      <c r="Q1166" s="188" t="n"/>
      <c r="R1166" s="188" t="n"/>
      <c r="S1166" s="188" t="n"/>
      <c r="T1166" s="189" t="n"/>
      <c r="U1166" s="188" t="n"/>
      <c r="V1166" s="188" t="n"/>
      <c r="W1166" s="188" t="n"/>
      <c r="X1166" s="188" t="n"/>
      <c r="Y1166" s="188" t="n"/>
      <c r="Z1166" s="188" t="n"/>
      <c r="AA1166" s="188" t="n"/>
      <c r="AB1166" s="188" t="n"/>
      <c r="AC1166" s="188" t="n"/>
      <c r="AD1166" s="188" t="n"/>
      <c r="AE1166" s="188" t="n"/>
      <c r="AT1166" s="184" t="inlineStr">
        <is>
          <t>VV</t>
        </is>
      </c>
      <c r="AU1166" s="184" t="inlineStr">
        <is>
          <t>2</t>
        </is>
      </c>
      <c r="AV1166" s="188" t="inlineStr">
        <is>
          <t>2</t>
        </is>
      </c>
      <c r="AW1166" s="188" t="inlineStr">
        <is>
          <t>True</t>
        </is>
      </c>
      <c r="AX1166" s="188" t="inlineStr">
        <is>
          <t>0</t>
        </is>
      </c>
      <c r="AY1166" s="184" t="inlineStr">
        <is>
          <t>ROZPOCET</t>
        </is>
      </c>
    </row>
    <row r="1167" customFormat="1" s="188">
      <c r="A1167" s="188" t="n"/>
      <c r="B1167" s="183" t="n"/>
      <c r="C1167" s="188" t="n"/>
      <c r="D1167" s="171" t="inlineStr">
        <is>
          <t>VV</t>
        </is>
      </c>
      <c r="E1167" s="184" t="inlineStr"/>
      <c r="F1167" s="185" t="inlineStr">
        <is>
          <t>-1,85*1,80*6</t>
        </is>
      </c>
      <c r="G1167" s="188" t="n"/>
      <c r="H1167" s="186" t="n">
        <v>-19.98</v>
      </c>
      <c r="I1167" s="188" t="n"/>
      <c r="J1167" s="188" t="n"/>
      <c r="K1167" s="188" t="n"/>
      <c r="L1167" s="183" t="n"/>
      <c r="M1167" s="187" t="n"/>
      <c r="N1167" s="188" t="n"/>
      <c r="O1167" s="188" t="n"/>
      <c r="P1167" s="188" t="n"/>
      <c r="Q1167" s="188" t="n"/>
      <c r="R1167" s="188" t="n"/>
      <c r="S1167" s="188" t="n"/>
      <c r="T1167" s="189" t="n"/>
      <c r="U1167" s="188" t="n"/>
      <c r="V1167" s="188" t="n"/>
      <c r="W1167" s="188" t="n"/>
      <c r="X1167" s="188" t="n"/>
      <c r="Y1167" s="188" t="n"/>
      <c r="Z1167" s="188" t="n"/>
      <c r="AA1167" s="188" t="n"/>
      <c r="AB1167" s="188" t="n"/>
      <c r="AC1167" s="188" t="n"/>
      <c r="AD1167" s="188" t="n"/>
      <c r="AE1167" s="188" t="n"/>
      <c r="AT1167" s="184" t="inlineStr">
        <is>
          <t>VV</t>
        </is>
      </c>
      <c r="AU1167" s="184" t="inlineStr">
        <is>
          <t>2</t>
        </is>
      </c>
      <c r="AV1167" s="188" t="inlineStr">
        <is>
          <t>2</t>
        </is>
      </c>
      <c r="AW1167" s="188" t="inlineStr">
        <is>
          <t>True</t>
        </is>
      </c>
      <c r="AX1167" s="188" t="inlineStr">
        <is>
          <t>0</t>
        </is>
      </c>
      <c r="AY1167" s="184" t="inlineStr">
        <is>
          <t>ROZPOCET</t>
        </is>
      </c>
    </row>
    <row r="1168" customFormat="1" s="181">
      <c r="A1168" s="181" t="n"/>
      <c r="B1168" s="177" t="n"/>
      <c r="C1168" s="181" t="n"/>
      <c r="D1168" s="171" t="inlineStr">
        <is>
          <t>VV</t>
        </is>
      </c>
      <c r="E1168" s="178" t="inlineStr"/>
      <c r="F1168" s="179" t="inlineStr">
        <is>
          <t>jv</t>
        </is>
      </c>
      <c r="G1168" s="181" t="n"/>
      <c r="H1168" s="178" t="inlineStr"/>
      <c r="I1168" s="181" t="n"/>
      <c r="J1168" s="181" t="n"/>
      <c r="K1168" s="181" t="n"/>
      <c r="L1168" s="177" t="n"/>
      <c r="M1168" s="180" t="n"/>
      <c r="N1168" s="181" t="n"/>
      <c r="O1168" s="181" t="n"/>
      <c r="P1168" s="181" t="n"/>
      <c r="Q1168" s="181" t="n"/>
      <c r="R1168" s="181" t="n"/>
      <c r="S1168" s="181" t="n"/>
      <c r="T1168" s="182" t="n"/>
      <c r="U1168" s="181" t="n"/>
      <c r="V1168" s="181" t="n"/>
      <c r="W1168" s="181" t="n"/>
      <c r="X1168" s="181" t="n"/>
      <c r="Y1168" s="181" t="n"/>
      <c r="Z1168" s="181" t="n"/>
      <c r="AA1168" s="181" t="n"/>
      <c r="AB1168" s="181" t="n"/>
      <c r="AC1168" s="181" t="n"/>
      <c r="AD1168" s="181" t="n"/>
      <c r="AE1168" s="181" t="n"/>
      <c r="AT1168" s="178" t="inlineStr">
        <is>
          <t>VV</t>
        </is>
      </c>
      <c r="AU1168" s="178" t="inlineStr">
        <is>
          <t>2</t>
        </is>
      </c>
      <c r="AV1168" s="181" t="inlineStr">
        <is>
          <t>1</t>
        </is>
      </c>
      <c r="AW1168" s="181" t="inlineStr">
        <is>
          <t>True</t>
        </is>
      </c>
      <c r="AX1168" s="181" t="inlineStr">
        <is>
          <t>0</t>
        </is>
      </c>
      <c r="AY1168" s="178" t="inlineStr">
        <is>
          <t>ROZPOCET</t>
        </is>
      </c>
    </row>
    <row r="1169" customFormat="1" s="188">
      <c r="A1169" s="188" t="n"/>
      <c r="B1169" s="183" t="n"/>
      <c r="C1169" s="188" t="n"/>
      <c r="D1169" s="171" t="inlineStr">
        <is>
          <t>VV</t>
        </is>
      </c>
      <c r="E1169" s="184" t="inlineStr"/>
      <c r="F1169" s="185" t="inlineStr">
        <is>
          <t>12,777*7,10</t>
        </is>
      </c>
      <c r="G1169" s="188" t="n"/>
      <c r="H1169" s="186" t="n">
        <v>90.717</v>
      </c>
      <c r="I1169" s="188" t="n"/>
      <c r="J1169" s="188" t="n"/>
      <c r="K1169" s="188" t="n"/>
      <c r="L1169" s="183" t="n"/>
      <c r="M1169" s="187" t="n"/>
      <c r="N1169" s="188" t="n"/>
      <c r="O1169" s="188" t="n"/>
      <c r="P1169" s="188" t="n"/>
      <c r="Q1169" s="188" t="n"/>
      <c r="R1169" s="188" t="n"/>
      <c r="S1169" s="188" t="n"/>
      <c r="T1169" s="189" t="n"/>
      <c r="U1169" s="188" t="n"/>
      <c r="V1169" s="188" t="n"/>
      <c r="W1169" s="188" t="n"/>
      <c r="X1169" s="188" t="n"/>
      <c r="Y1169" s="188" t="n"/>
      <c r="Z1169" s="188" t="n"/>
      <c r="AA1169" s="188" t="n"/>
      <c r="AB1169" s="188" t="n"/>
      <c r="AC1169" s="188" t="n"/>
      <c r="AD1169" s="188" t="n"/>
      <c r="AE1169" s="188" t="n"/>
      <c r="AT1169" s="184" t="inlineStr">
        <is>
          <t>VV</t>
        </is>
      </c>
      <c r="AU1169" s="184" t="inlineStr">
        <is>
          <t>2</t>
        </is>
      </c>
      <c r="AV1169" s="188" t="inlineStr">
        <is>
          <t>2</t>
        </is>
      </c>
      <c r="AW1169" s="188" t="inlineStr">
        <is>
          <t>True</t>
        </is>
      </c>
      <c r="AX1169" s="188" t="inlineStr">
        <is>
          <t>0</t>
        </is>
      </c>
      <c r="AY1169" s="184" t="inlineStr">
        <is>
          <t>ROZPOCET</t>
        </is>
      </c>
    </row>
    <row r="1170" customFormat="1" s="181">
      <c r="A1170" s="181" t="n"/>
      <c r="B1170" s="177" t="n"/>
      <c r="C1170" s="181" t="n"/>
      <c r="D1170" s="171" t="inlineStr">
        <is>
          <t>VV</t>
        </is>
      </c>
      <c r="E1170" s="178" t="inlineStr"/>
      <c r="F1170" s="179" t="inlineStr">
        <is>
          <t>odpočet</t>
        </is>
      </c>
      <c r="G1170" s="181" t="n"/>
      <c r="H1170" s="178" t="inlineStr"/>
      <c r="I1170" s="181" t="n"/>
      <c r="J1170" s="181" t="n"/>
      <c r="K1170" s="181" t="n"/>
      <c r="L1170" s="177" t="n"/>
      <c r="M1170" s="180" t="n"/>
      <c r="N1170" s="181" t="n"/>
      <c r="O1170" s="181" t="n"/>
      <c r="P1170" s="181" t="n"/>
      <c r="Q1170" s="181" t="n"/>
      <c r="R1170" s="181" t="n"/>
      <c r="S1170" s="181" t="n"/>
      <c r="T1170" s="182" t="n"/>
      <c r="U1170" s="181" t="n"/>
      <c r="V1170" s="181" t="n"/>
      <c r="W1170" s="181" t="n"/>
      <c r="X1170" s="181" t="n"/>
      <c r="Y1170" s="181" t="n"/>
      <c r="Z1170" s="181" t="n"/>
      <c r="AA1170" s="181" t="n"/>
      <c r="AB1170" s="181" t="n"/>
      <c r="AC1170" s="181" t="n"/>
      <c r="AD1170" s="181" t="n"/>
      <c r="AE1170" s="181" t="n"/>
      <c r="AT1170" s="178" t="inlineStr">
        <is>
          <t>VV</t>
        </is>
      </c>
      <c r="AU1170" s="178" t="inlineStr">
        <is>
          <t>2</t>
        </is>
      </c>
      <c r="AV1170" s="181" t="inlineStr">
        <is>
          <t>1</t>
        </is>
      </c>
      <c r="AW1170" s="181" t="inlineStr">
        <is>
          <t>True</t>
        </is>
      </c>
      <c r="AX1170" s="181" t="inlineStr">
        <is>
          <t>0</t>
        </is>
      </c>
      <c r="AY1170" s="178" t="inlineStr">
        <is>
          <t>ROZPOCET</t>
        </is>
      </c>
    </row>
    <row r="1171" customFormat="1" s="188">
      <c r="A1171" s="188" t="n"/>
      <c r="B1171" s="183" t="n"/>
      <c r="C1171" s="188" t="n"/>
      <c r="D1171" s="171" t="inlineStr">
        <is>
          <t>VV</t>
        </is>
      </c>
      <c r="E1171" s="184" t="inlineStr"/>
      <c r="F1171" s="185" t="inlineStr">
        <is>
          <t>-0,85*1,80*5</t>
        </is>
      </c>
      <c r="G1171" s="188" t="n"/>
      <c r="H1171" s="186" t="n">
        <v>-7.65</v>
      </c>
      <c r="I1171" s="188" t="n"/>
      <c r="J1171" s="188" t="n"/>
      <c r="K1171" s="188" t="n"/>
      <c r="L1171" s="183" t="n"/>
      <c r="M1171" s="187" t="n"/>
      <c r="N1171" s="188" t="n"/>
      <c r="O1171" s="188" t="n"/>
      <c r="P1171" s="188" t="n"/>
      <c r="Q1171" s="188" t="n"/>
      <c r="R1171" s="188" t="n"/>
      <c r="S1171" s="188" t="n"/>
      <c r="T1171" s="189" t="n"/>
      <c r="U1171" s="188" t="n"/>
      <c r="V1171" s="188" t="n"/>
      <c r="W1171" s="188" t="n"/>
      <c r="X1171" s="188" t="n"/>
      <c r="Y1171" s="188" t="n"/>
      <c r="Z1171" s="188" t="n"/>
      <c r="AA1171" s="188" t="n"/>
      <c r="AB1171" s="188" t="n"/>
      <c r="AC1171" s="188" t="n"/>
      <c r="AD1171" s="188" t="n"/>
      <c r="AE1171" s="188" t="n"/>
      <c r="AT1171" s="184" t="inlineStr">
        <is>
          <t>VV</t>
        </is>
      </c>
      <c r="AU1171" s="184" t="inlineStr">
        <is>
          <t>2</t>
        </is>
      </c>
      <c r="AV1171" s="188" t="inlineStr">
        <is>
          <t>2</t>
        </is>
      </c>
      <c r="AW1171" s="188" t="inlineStr">
        <is>
          <t>True</t>
        </is>
      </c>
      <c r="AX1171" s="188" t="inlineStr">
        <is>
          <t>0</t>
        </is>
      </c>
      <c r="AY1171" s="184" t="inlineStr">
        <is>
          <t>ROZPOCET</t>
        </is>
      </c>
    </row>
    <row r="1172" customFormat="1" s="181">
      <c r="A1172" s="181" t="n"/>
      <c r="B1172" s="177" t="n"/>
      <c r="C1172" s="181" t="n"/>
      <c r="D1172" s="171" t="inlineStr">
        <is>
          <t>VV</t>
        </is>
      </c>
      <c r="E1172" s="178" t="inlineStr"/>
      <c r="F1172" s="179" t="inlineStr">
        <is>
          <t>-0,85*1,75**2</t>
        </is>
      </c>
      <c r="G1172" s="181" t="n"/>
      <c r="H1172" s="178" t="inlineStr"/>
      <c r="I1172" s="181" t="n"/>
      <c r="J1172" s="181" t="n"/>
      <c r="K1172" s="181" t="n"/>
      <c r="L1172" s="177" t="n"/>
      <c r="M1172" s="180" t="n"/>
      <c r="N1172" s="181" t="n"/>
      <c r="O1172" s="181" t="n"/>
      <c r="P1172" s="181" t="n"/>
      <c r="Q1172" s="181" t="n"/>
      <c r="R1172" s="181" t="n"/>
      <c r="S1172" s="181" t="n"/>
      <c r="T1172" s="182" t="n"/>
      <c r="U1172" s="181" t="n"/>
      <c r="V1172" s="181" t="n"/>
      <c r="W1172" s="181" t="n"/>
      <c r="X1172" s="181" t="n"/>
      <c r="Y1172" s="181" t="n"/>
      <c r="Z1172" s="181" t="n"/>
      <c r="AA1172" s="181" t="n"/>
      <c r="AB1172" s="181" t="n"/>
      <c r="AC1172" s="181" t="n"/>
      <c r="AD1172" s="181" t="n"/>
      <c r="AE1172" s="181" t="n"/>
      <c r="AT1172" s="178" t="inlineStr">
        <is>
          <t>VV</t>
        </is>
      </c>
      <c r="AU1172" s="178" t="inlineStr">
        <is>
          <t>2</t>
        </is>
      </c>
      <c r="AV1172" s="181" t="inlineStr">
        <is>
          <t>1</t>
        </is>
      </c>
      <c r="AW1172" s="181" t="inlineStr">
        <is>
          <t>True</t>
        </is>
      </c>
      <c r="AX1172" s="181" t="inlineStr">
        <is>
          <t>0</t>
        </is>
      </c>
      <c r="AY1172" s="178" t="inlineStr">
        <is>
          <t>ROZPOCET</t>
        </is>
      </c>
    </row>
    <row r="1173" customFormat="1" s="188">
      <c r="A1173" s="188" t="n"/>
      <c r="B1173" s="183" t="n"/>
      <c r="C1173" s="188" t="n"/>
      <c r="D1173" s="171" t="inlineStr">
        <is>
          <t>VV</t>
        </is>
      </c>
      <c r="E1173" s="184" t="inlineStr"/>
      <c r="F1173" s="185" t="inlineStr">
        <is>
          <t>-1,385*2,50</t>
        </is>
      </c>
      <c r="G1173" s="188" t="n"/>
      <c r="H1173" s="186" t="n">
        <v>-3.463</v>
      </c>
      <c r="I1173" s="188" t="n"/>
      <c r="J1173" s="188" t="n"/>
      <c r="K1173" s="188" t="n"/>
      <c r="L1173" s="183" t="n"/>
      <c r="M1173" s="187" t="n"/>
      <c r="N1173" s="188" t="n"/>
      <c r="O1173" s="188" t="n"/>
      <c r="P1173" s="188" t="n"/>
      <c r="Q1173" s="188" t="n"/>
      <c r="R1173" s="188" t="n"/>
      <c r="S1173" s="188" t="n"/>
      <c r="T1173" s="189" t="n"/>
      <c r="U1173" s="188" t="n"/>
      <c r="V1173" s="188" t="n"/>
      <c r="W1173" s="188" t="n"/>
      <c r="X1173" s="188" t="n"/>
      <c r="Y1173" s="188" t="n"/>
      <c r="Z1173" s="188" t="n"/>
      <c r="AA1173" s="188" t="n"/>
      <c r="AB1173" s="188" t="n"/>
      <c r="AC1173" s="188" t="n"/>
      <c r="AD1173" s="188" t="n"/>
      <c r="AE1173" s="188" t="n"/>
      <c r="AT1173" s="184" t="inlineStr">
        <is>
          <t>VV</t>
        </is>
      </c>
      <c r="AU1173" s="184" t="inlineStr">
        <is>
          <t>2</t>
        </is>
      </c>
      <c r="AV1173" s="188" t="inlineStr">
        <is>
          <t>2</t>
        </is>
      </c>
      <c r="AW1173" s="188" t="inlineStr">
        <is>
          <t>True</t>
        </is>
      </c>
      <c r="AX1173" s="188" t="inlineStr">
        <is>
          <t>0</t>
        </is>
      </c>
      <c r="AY1173" s="184" t="inlineStr">
        <is>
          <t>ROZPOCET</t>
        </is>
      </c>
    </row>
    <row r="1174" customFormat="1" s="188">
      <c r="A1174" s="188" t="n"/>
      <c r="B1174" s="183" t="n"/>
      <c r="C1174" s="188" t="n"/>
      <c r="D1174" s="171" t="inlineStr">
        <is>
          <t>VV</t>
        </is>
      </c>
      <c r="E1174" s="184" t="inlineStr"/>
      <c r="F1174" s="185" t="inlineStr">
        <is>
          <t>-1,38*2,35</t>
        </is>
      </c>
      <c r="G1174" s="188" t="n"/>
      <c r="H1174" s="186" t="n">
        <v>-3.243</v>
      </c>
      <c r="I1174" s="188" t="n"/>
      <c r="J1174" s="188" t="n"/>
      <c r="K1174" s="188" t="n"/>
      <c r="L1174" s="183" t="n"/>
      <c r="M1174" s="187" t="n"/>
      <c r="N1174" s="188" t="n"/>
      <c r="O1174" s="188" t="n"/>
      <c r="P1174" s="188" t="n"/>
      <c r="Q1174" s="188" t="n"/>
      <c r="R1174" s="188" t="n"/>
      <c r="S1174" s="188" t="n"/>
      <c r="T1174" s="189" t="n"/>
      <c r="U1174" s="188" t="n"/>
      <c r="V1174" s="188" t="n"/>
      <c r="W1174" s="188" t="n"/>
      <c r="X1174" s="188" t="n"/>
      <c r="Y1174" s="188" t="n"/>
      <c r="Z1174" s="188" t="n"/>
      <c r="AA1174" s="188" t="n"/>
      <c r="AB1174" s="188" t="n"/>
      <c r="AC1174" s="188" t="n"/>
      <c r="AD1174" s="188" t="n"/>
      <c r="AE1174" s="188" t="n"/>
      <c r="AT1174" s="184" t="inlineStr">
        <is>
          <t>VV</t>
        </is>
      </c>
      <c r="AU1174" s="184" t="inlineStr">
        <is>
          <t>2</t>
        </is>
      </c>
      <c r="AV1174" s="188" t="inlineStr">
        <is>
          <t>2</t>
        </is>
      </c>
      <c r="AW1174" s="188" t="inlineStr">
        <is>
          <t>True</t>
        </is>
      </c>
      <c r="AX1174" s="188" t="inlineStr">
        <is>
          <t>0</t>
        </is>
      </c>
      <c r="AY1174" s="184" t="inlineStr">
        <is>
          <t>ROZPOCET</t>
        </is>
      </c>
    </row>
    <row r="1175" customFormat="1" s="188">
      <c r="A1175" s="188" t="n"/>
      <c r="B1175" s="183" t="n"/>
      <c r="C1175" s="188" t="n"/>
      <c r="D1175" s="171" t="inlineStr">
        <is>
          <t>VV</t>
        </is>
      </c>
      <c r="E1175" s="184" t="inlineStr"/>
      <c r="F1175" s="185" t="inlineStr">
        <is>
          <t>-0,85*1,60</t>
        </is>
      </c>
      <c r="G1175" s="188" t="n"/>
      <c r="H1175" s="186" t="n">
        <v>-1.36</v>
      </c>
      <c r="I1175" s="188" t="n"/>
      <c r="J1175" s="188" t="n"/>
      <c r="K1175" s="188" t="n"/>
      <c r="L1175" s="183" t="n"/>
      <c r="M1175" s="187" t="n"/>
      <c r="N1175" s="188" t="n"/>
      <c r="O1175" s="188" t="n"/>
      <c r="P1175" s="188" t="n"/>
      <c r="Q1175" s="188" t="n"/>
      <c r="R1175" s="188" t="n"/>
      <c r="S1175" s="188" t="n"/>
      <c r="T1175" s="189" t="n"/>
      <c r="U1175" s="188" t="n"/>
      <c r="V1175" s="188" t="n"/>
      <c r="W1175" s="188" t="n"/>
      <c r="X1175" s="188" t="n"/>
      <c r="Y1175" s="188" t="n"/>
      <c r="Z1175" s="188" t="n"/>
      <c r="AA1175" s="188" t="n"/>
      <c r="AB1175" s="188" t="n"/>
      <c r="AC1175" s="188" t="n"/>
      <c r="AD1175" s="188" t="n"/>
      <c r="AE1175" s="188" t="n"/>
      <c r="AT1175" s="184" t="inlineStr">
        <is>
          <t>VV</t>
        </is>
      </c>
      <c r="AU1175" s="184" t="inlineStr">
        <is>
          <t>2</t>
        </is>
      </c>
      <c r="AV1175" s="188" t="inlineStr">
        <is>
          <t>2</t>
        </is>
      </c>
      <c r="AW1175" s="188" t="inlineStr">
        <is>
          <t>True</t>
        </is>
      </c>
      <c r="AX1175" s="188" t="inlineStr">
        <is>
          <t>0</t>
        </is>
      </c>
      <c r="AY1175" s="184" t="inlineStr">
        <is>
          <t>ROZPOCET</t>
        </is>
      </c>
    </row>
    <row r="1176" customFormat="1" s="181">
      <c r="A1176" s="181" t="n"/>
      <c r="B1176" s="177" t="n"/>
      <c r="C1176" s="181" t="n"/>
      <c r="D1176" s="171" t="inlineStr">
        <is>
          <t>VV</t>
        </is>
      </c>
      <c r="E1176" s="178" t="inlineStr"/>
      <c r="F1176" s="179" t="inlineStr">
        <is>
          <t>zadní část</t>
        </is>
      </c>
      <c r="G1176" s="181" t="n"/>
      <c r="H1176" s="178" t="inlineStr"/>
      <c r="I1176" s="181" t="n"/>
      <c r="J1176" s="181" t="n"/>
      <c r="K1176" s="181" t="n"/>
      <c r="L1176" s="177" t="n"/>
      <c r="M1176" s="180" t="n"/>
      <c r="N1176" s="181" t="n"/>
      <c r="O1176" s="181" t="n"/>
      <c r="P1176" s="181" t="n"/>
      <c r="Q1176" s="181" t="n"/>
      <c r="R1176" s="181" t="n"/>
      <c r="S1176" s="181" t="n"/>
      <c r="T1176" s="182" t="n"/>
      <c r="U1176" s="181" t="n"/>
      <c r="V1176" s="181" t="n"/>
      <c r="W1176" s="181" t="n"/>
      <c r="X1176" s="181" t="n"/>
      <c r="Y1176" s="181" t="n"/>
      <c r="Z1176" s="181" t="n"/>
      <c r="AA1176" s="181" t="n"/>
      <c r="AB1176" s="181" t="n"/>
      <c r="AC1176" s="181" t="n"/>
      <c r="AD1176" s="181" t="n"/>
      <c r="AE1176" s="181" t="n"/>
      <c r="AT1176" s="178" t="inlineStr">
        <is>
          <t>VV</t>
        </is>
      </c>
      <c r="AU1176" s="178" t="inlineStr">
        <is>
          <t>2</t>
        </is>
      </c>
      <c r="AV1176" s="181" t="inlineStr">
        <is>
          <t>1</t>
        </is>
      </c>
      <c r="AW1176" s="181" t="inlineStr">
        <is>
          <t>True</t>
        </is>
      </c>
      <c r="AX1176" s="181" t="inlineStr">
        <is>
          <t>0</t>
        </is>
      </c>
      <c r="AY1176" s="178" t="inlineStr">
        <is>
          <t>ROZPOCET</t>
        </is>
      </c>
    </row>
    <row r="1177" customFormat="1" s="188">
      <c r="A1177" s="188" t="n"/>
      <c r="B1177" s="183" t="n"/>
      <c r="C1177" s="188" t="n"/>
      <c r="D1177" s="171" t="inlineStr">
        <is>
          <t>VV</t>
        </is>
      </c>
      <c r="E1177" s="184" t="inlineStr"/>
      <c r="F1177" s="185" t="inlineStr">
        <is>
          <t>6,50*(7,50+11,70)/2</t>
        </is>
      </c>
      <c r="G1177" s="188" t="n"/>
      <c r="H1177" s="186" t="n">
        <v>62.4</v>
      </c>
      <c r="I1177" s="188" t="n"/>
      <c r="J1177" s="188" t="n"/>
      <c r="K1177" s="188" t="n"/>
      <c r="L1177" s="183" t="n"/>
      <c r="M1177" s="187" t="n"/>
      <c r="N1177" s="188" t="n"/>
      <c r="O1177" s="188" t="n"/>
      <c r="P1177" s="188" t="n"/>
      <c r="Q1177" s="188" t="n"/>
      <c r="R1177" s="188" t="n"/>
      <c r="S1177" s="188" t="n"/>
      <c r="T1177" s="189" t="n"/>
      <c r="U1177" s="188" t="n"/>
      <c r="V1177" s="188" t="n"/>
      <c r="W1177" s="188" t="n"/>
      <c r="X1177" s="188" t="n"/>
      <c r="Y1177" s="188" t="n"/>
      <c r="Z1177" s="188" t="n"/>
      <c r="AA1177" s="188" t="n"/>
      <c r="AB1177" s="188" t="n"/>
      <c r="AC1177" s="188" t="n"/>
      <c r="AD1177" s="188" t="n"/>
      <c r="AE1177" s="188" t="n"/>
      <c r="AT1177" s="184" t="inlineStr">
        <is>
          <t>VV</t>
        </is>
      </c>
      <c r="AU1177" s="184" t="inlineStr">
        <is>
          <t>2</t>
        </is>
      </c>
      <c r="AV1177" s="188" t="inlineStr">
        <is>
          <t>2</t>
        </is>
      </c>
      <c r="AW1177" s="188" t="inlineStr">
        <is>
          <t>True</t>
        </is>
      </c>
      <c r="AX1177" s="188" t="inlineStr">
        <is>
          <t>0</t>
        </is>
      </c>
      <c r="AY1177" s="184" t="inlineStr">
        <is>
          <t>ROZPOCET</t>
        </is>
      </c>
    </row>
    <row r="1178" customFormat="1" s="181">
      <c r="A1178" s="181" t="n"/>
      <c r="B1178" s="177" t="n"/>
      <c r="C1178" s="181" t="n"/>
      <c r="D1178" s="171" t="inlineStr">
        <is>
          <t>VV</t>
        </is>
      </c>
      <c r="E1178" s="178" t="inlineStr"/>
      <c r="F1178" s="179" t="inlineStr">
        <is>
          <t>nad střechou sýpky</t>
        </is>
      </c>
      <c r="G1178" s="181" t="n"/>
      <c r="H1178" s="178" t="inlineStr"/>
      <c r="I1178" s="181" t="n"/>
      <c r="J1178" s="181" t="n"/>
      <c r="K1178" s="181" t="n"/>
      <c r="L1178" s="177" t="n"/>
      <c r="M1178" s="180" t="n"/>
      <c r="N1178" s="181" t="n"/>
      <c r="O1178" s="181" t="n"/>
      <c r="P1178" s="181" t="n"/>
      <c r="Q1178" s="181" t="n"/>
      <c r="R1178" s="181" t="n"/>
      <c r="S1178" s="181" t="n"/>
      <c r="T1178" s="182" t="n"/>
      <c r="U1178" s="181" t="n"/>
      <c r="V1178" s="181" t="n"/>
      <c r="W1178" s="181" t="n"/>
      <c r="X1178" s="181" t="n"/>
      <c r="Y1178" s="181" t="n"/>
      <c r="Z1178" s="181" t="n"/>
      <c r="AA1178" s="181" t="n"/>
      <c r="AB1178" s="181" t="n"/>
      <c r="AC1178" s="181" t="n"/>
      <c r="AD1178" s="181" t="n"/>
      <c r="AE1178" s="181" t="n"/>
      <c r="AT1178" s="178" t="inlineStr">
        <is>
          <t>VV</t>
        </is>
      </c>
      <c r="AU1178" s="178" t="inlineStr">
        <is>
          <t>2</t>
        </is>
      </c>
      <c r="AV1178" s="181" t="inlineStr">
        <is>
          <t>1</t>
        </is>
      </c>
      <c r="AW1178" s="181" t="inlineStr">
        <is>
          <t>True</t>
        </is>
      </c>
      <c r="AX1178" s="181" t="inlineStr">
        <is>
          <t>0</t>
        </is>
      </c>
      <c r="AY1178" s="178" t="inlineStr">
        <is>
          <t>ROZPOCET</t>
        </is>
      </c>
    </row>
    <row r="1179" customFormat="1" s="188">
      <c r="A1179" s="188" t="n"/>
      <c r="B1179" s="183" t="n"/>
      <c r="C1179" s="188" t="n"/>
      <c r="D1179" s="171" t="inlineStr">
        <is>
          <t>VV</t>
        </is>
      </c>
      <c r="E1179" s="184" t="inlineStr"/>
      <c r="F1179" s="185" t="inlineStr">
        <is>
          <t>20,00</t>
        </is>
      </c>
      <c r="G1179" s="188" t="n"/>
      <c r="H1179" s="186" t="n">
        <v>20</v>
      </c>
      <c r="I1179" s="188" t="n"/>
      <c r="J1179" s="188" t="n"/>
      <c r="K1179" s="188" t="n"/>
      <c r="L1179" s="183" t="n"/>
      <c r="M1179" s="187" t="n"/>
      <c r="N1179" s="188" t="n"/>
      <c r="O1179" s="188" t="n"/>
      <c r="P1179" s="188" t="n"/>
      <c r="Q1179" s="188" t="n"/>
      <c r="R1179" s="188" t="n"/>
      <c r="S1179" s="188" t="n"/>
      <c r="T1179" s="189" t="n"/>
      <c r="U1179" s="188" t="n"/>
      <c r="V1179" s="188" t="n"/>
      <c r="W1179" s="188" t="n"/>
      <c r="X1179" s="188" t="n"/>
      <c r="Y1179" s="188" t="n"/>
      <c r="Z1179" s="188" t="n"/>
      <c r="AA1179" s="188" t="n"/>
      <c r="AB1179" s="188" t="n"/>
      <c r="AC1179" s="188" t="n"/>
      <c r="AD1179" s="188" t="n"/>
      <c r="AE1179" s="188" t="n"/>
      <c r="AT1179" s="184" t="inlineStr">
        <is>
          <t>VV</t>
        </is>
      </c>
      <c r="AU1179" s="184" t="inlineStr">
        <is>
          <t>2</t>
        </is>
      </c>
      <c r="AV1179" s="188" t="inlineStr">
        <is>
          <t>2</t>
        </is>
      </c>
      <c r="AW1179" s="188" t="inlineStr">
        <is>
          <t>True</t>
        </is>
      </c>
      <c r="AX1179" s="188" t="inlineStr">
        <is>
          <t>0</t>
        </is>
      </c>
      <c r="AY1179" s="184" t="inlineStr">
        <is>
          <t>ROZPOCET</t>
        </is>
      </c>
    </row>
    <row r="1180" customFormat="1" s="195">
      <c r="A1180" s="195" t="n"/>
      <c r="B1180" s="190" t="n"/>
      <c r="C1180" s="195" t="n"/>
      <c r="D1180" s="171" t="inlineStr">
        <is>
          <t>VV</t>
        </is>
      </c>
      <c r="E1180" s="191" t="inlineStr"/>
      <c r="F1180" s="192" t="inlineStr">
        <is>
          <t>Součet</t>
        </is>
      </c>
      <c r="G1180" s="195" t="n"/>
      <c r="H1180" s="193" t="n">
        <v>453.007</v>
      </c>
      <c r="I1180" s="195" t="n"/>
      <c r="J1180" s="195" t="n"/>
      <c r="K1180" s="195" t="n"/>
      <c r="L1180" s="190" t="n"/>
      <c r="M1180" s="194" t="n"/>
      <c r="N1180" s="195" t="n"/>
      <c r="O1180" s="195" t="n"/>
      <c r="P1180" s="195" t="n"/>
      <c r="Q1180" s="195" t="n"/>
      <c r="R1180" s="195" t="n"/>
      <c r="S1180" s="195" t="n"/>
      <c r="T1180" s="196" t="n"/>
      <c r="U1180" s="195" t="n"/>
      <c r="V1180" s="195" t="n"/>
      <c r="W1180" s="195" t="n"/>
      <c r="X1180" s="195" t="n"/>
      <c r="Y1180" s="195" t="n"/>
      <c r="Z1180" s="195" t="n"/>
      <c r="AA1180" s="195" t="n"/>
      <c r="AB1180" s="195" t="n"/>
      <c r="AC1180" s="195" t="n"/>
      <c r="AD1180" s="195" t="n"/>
      <c r="AE1180" s="195" t="n"/>
      <c r="AT1180" s="191" t="inlineStr">
        <is>
          <t>VV</t>
        </is>
      </c>
      <c r="AU1180" s="191" t="inlineStr">
        <is>
          <t>2</t>
        </is>
      </c>
      <c r="AV1180" s="195" t="inlineStr">
        <is>
          <t>4</t>
        </is>
      </c>
      <c r="AW1180" s="195" t="inlineStr">
        <is>
          <t>True</t>
        </is>
      </c>
      <c r="AX1180" s="195" t="inlineStr">
        <is>
          <t>1</t>
        </is>
      </c>
      <c r="AY1180" s="191" t="inlineStr">
        <is>
          <t>ROZPOCET</t>
        </is>
      </c>
    </row>
    <row r="1181" ht="33" customFormat="1" customHeight="1" s="174">
      <c r="A1181" s="174" t="n"/>
      <c r="B1181" s="158" t="n"/>
      <c r="C1181" s="159" t="inlineStr">
        <is>
          <t>118</t>
        </is>
      </c>
      <c r="D1181" s="159" t="inlineStr">
        <is>
          <t>K</t>
        </is>
      </c>
      <c r="E1181" s="160" t="inlineStr">
        <is>
          <t>981011112</t>
        </is>
      </c>
      <c r="F1181" s="161" t="inlineStr">
        <is>
          <t>Demolice budov dřevěných ostatních oboustranně obitých případně omítnutých postupným rozebíráním</t>
        </is>
      </c>
      <c r="G1181" s="162" t="inlineStr">
        <is>
          <t>m3</t>
        </is>
      </c>
      <c r="H1181" s="163" t="n">
        <v>13.141</v>
      </c>
      <c r="I1181" s="164" t="n"/>
      <c r="J1181" s="164">
        <f>ROUND(I1181*H1181,2)</f>
        <v/>
      </c>
      <c r="K1181" s="161" t="inlineStr">
        <is>
          <t>CS ÚRS 2026 02</t>
        </is>
      </c>
      <c r="L1181" s="48" t="n"/>
      <c r="M1181" s="165" t="inlineStr"/>
      <c r="N1181" s="166" t="inlineStr">
        <is>
          <t>snížená</t>
        </is>
      </c>
      <c r="O1181" s="167" t="n">
        <v>0.48</v>
      </c>
      <c r="P1181" s="167">
        <f>O1181*H1181</f>
        <v/>
      </c>
      <c r="Q1181" s="167" t="n">
        <v>0</v>
      </c>
      <c r="R1181" s="167">
        <f>Q1181*H1181</f>
        <v/>
      </c>
      <c r="S1181" s="167" t="n">
        <v>0.24</v>
      </c>
      <c r="T1181" s="168">
        <f>S1181*H1181</f>
        <v/>
      </c>
      <c r="U1181" s="174" t="n"/>
      <c r="V1181" s="174" t="n"/>
      <c r="W1181" s="174" t="n"/>
      <c r="X1181" s="174" t="n"/>
      <c r="Y1181" s="174" t="n"/>
      <c r="Z1181" s="174" t="n"/>
      <c r="AA1181" s="174" t="n"/>
      <c r="AB1181" s="174" t="n"/>
      <c r="AC1181" s="174" t="n"/>
      <c r="AD1181" s="174" t="n"/>
      <c r="AE1181" s="174" t="n"/>
      <c r="AR1181" s="169" t="inlineStr">
        <is>
          <t>4</t>
        </is>
      </c>
      <c r="AT1181" s="169" t="inlineStr">
        <is>
          <t>K</t>
        </is>
      </c>
      <c r="AU1181" s="169" t="inlineStr">
        <is>
          <t>2</t>
        </is>
      </c>
      <c r="AY1181" s="19" t="inlineStr">
        <is>
          <t>ROZPOCET</t>
        </is>
      </c>
      <c r="BE1181" s="170">
        <f>IF(N1181="základní",J1181,0)</f>
        <v/>
      </c>
      <c r="BF1181" s="170">
        <f>IF(N1181="snížená",J1181,0)</f>
        <v/>
      </c>
      <c r="BG1181" s="170">
        <f>IF(N1181="zákl. přenesená",J1181,0)</f>
        <v/>
      </c>
      <c r="BH1181" s="170">
        <f>IF(N1181="sníž. přenesená",J1181,0)</f>
        <v/>
      </c>
      <c r="BI1181" s="170">
        <f>IF(N1181="nulová",J1181,0)</f>
        <v/>
      </c>
      <c r="BJ1181" s="19" t="inlineStr">
        <is>
          <t>2</t>
        </is>
      </c>
      <c r="BK1181" s="170">
        <f>ROUND(I1181*H1181,2)</f>
        <v/>
      </c>
      <c r="BL1181" s="19" t="inlineStr">
        <is>
          <t>4</t>
        </is>
      </c>
      <c r="BM1181" s="169" t="inlineStr">
        <is>
          <t>976208355</t>
        </is>
      </c>
    </row>
    <row r="1182" customFormat="1" s="174">
      <c r="A1182" s="174" t="n"/>
      <c r="B1182" s="48" t="n"/>
      <c r="C1182" s="174" t="n"/>
      <c r="D1182" s="171" t="inlineStr">
        <is>
          <t>PP</t>
        </is>
      </c>
      <c r="E1182" s="174" t="n"/>
      <c r="F1182" s="172" t="inlineStr">
        <is>
          <t>Demolice budov postupným rozebíráním dřevěných ostatních, oboustranně obitých, případně omítnutých</t>
        </is>
      </c>
      <c r="G1182" s="174" t="n"/>
      <c r="H1182" s="174" t="n"/>
      <c r="I1182" s="174" t="n"/>
      <c r="J1182" s="174" t="n"/>
      <c r="K1182" s="174" t="n"/>
      <c r="L1182" s="48" t="n"/>
      <c r="M1182" s="173" t="n"/>
      <c r="N1182" s="174" t="n"/>
      <c r="O1182" s="174" t="n"/>
      <c r="P1182" s="174" t="n"/>
      <c r="Q1182" s="174" t="n"/>
      <c r="R1182" s="174" t="n"/>
      <c r="S1182" s="174" t="n"/>
      <c r="T1182" s="71" t="n"/>
      <c r="U1182" s="174" t="n"/>
      <c r="V1182" s="174" t="n"/>
      <c r="W1182" s="174" t="n"/>
      <c r="X1182" s="174" t="n"/>
      <c r="Y1182" s="174" t="n"/>
      <c r="Z1182" s="174" t="n"/>
      <c r="AA1182" s="174" t="n"/>
      <c r="AB1182" s="174" t="n"/>
      <c r="AC1182" s="174" t="n"/>
      <c r="AD1182" s="174" t="n"/>
      <c r="AE1182" s="174" t="n"/>
      <c r="AT1182" s="19" t="inlineStr">
        <is>
          <t>PP</t>
        </is>
      </c>
      <c r="AU1182" s="19" t="inlineStr">
        <is>
          <t>2</t>
        </is>
      </c>
    </row>
    <row r="1183" customFormat="1" s="174">
      <c r="A1183" s="174" t="n"/>
      <c r="B1183" s="48" t="n"/>
      <c r="C1183" s="174" t="n"/>
      <c r="D1183" s="175" t="inlineStr">
        <is>
          <t>Online PSC</t>
        </is>
      </c>
      <c r="E1183" s="174" t="n"/>
      <c r="F1183" s="176" t="inlineStr">
        <is>
          <t>https://podminky.urs.cz/item/CS_URS_2026_02/981011112</t>
        </is>
      </c>
      <c r="G1183" s="174" t="n"/>
      <c r="H1183" s="174" t="n"/>
      <c r="I1183" s="174" t="n"/>
      <c r="J1183" s="174" t="n"/>
      <c r="K1183" s="174" t="n"/>
      <c r="L1183" s="48" t="n"/>
      <c r="M1183" s="173" t="n"/>
      <c r="N1183" s="174" t="n"/>
      <c r="O1183" s="174" t="n"/>
      <c r="P1183" s="174" t="n"/>
      <c r="Q1183" s="174" t="n"/>
      <c r="R1183" s="174" t="n"/>
      <c r="S1183" s="174" t="n"/>
      <c r="T1183" s="71" t="n"/>
      <c r="U1183" s="174" t="n"/>
      <c r="V1183" s="174" t="n"/>
      <c r="W1183" s="174" t="n"/>
      <c r="X1183" s="174" t="n"/>
      <c r="Y1183" s="174" t="n"/>
      <c r="Z1183" s="174" t="n"/>
      <c r="AA1183" s="174" t="n"/>
      <c r="AB1183" s="174" t="n"/>
      <c r="AC1183" s="174" t="n"/>
      <c r="AD1183" s="174" t="n"/>
      <c r="AE1183" s="174" t="n"/>
      <c r="AT1183" s="19" t="inlineStr">
        <is>
          <t>Online PSC</t>
        </is>
      </c>
      <c r="AU1183" s="19" t="inlineStr">
        <is>
          <t>2</t>
        </is>
      </c>
    </row>
    <row r="1184" customFormat="1" s="181">
      <c r="A1184" s="181" t="n"/>
      <c r="B1184" s="177" t="n"/>
      <c r="C1184" s="181" t="n"/>
      <c r="D1184" s="171" t="inlineStr">
        <is>
          <t>VV</t>
        </is>
      </c>
      <c r="E1184" s="178" t="inlineStr"/>
      <c r="F1184" s="179" t="inlineStr">
        <is>
          <t>demilice přítavki m, 1,21 - bouracích prací</t>
        </is>
      </c>
      <c r="G1184" s="181" t="n"/>
      <c r="H1184" s="178" t="inlineStr"/>
      <c r="I1184" s="181" t="n"/>
      <c r="J1184" s="181" t="n"/>
      <c r="K1184" s="181" t="n"/>
      <c r="L1184" s="177" t="n"/>
      <c r="M1184" s="180" t="n"/>
      <c r="N1184" s="181" t="n"/>
      <c r="O1184" s="181" t="n"/>
      <c r="P1184" s="181" t="n"/>
      <c r="Q1184" s="181" t="n"/>
      <c r="R1184" s="181" t="n"/>
      <c r="S1184" s="181" t="n"/>
      <c r="T1184" s="182" t="n"/>
      <c r="U1184" s="181" t="n"/>
      <c r="V1184" s="181" t="n"/>
      <c r="W1184" s="181" t="n"/>
      <c r="X1184" s="181" t="n"/>
      <c r="Y1184" s="181" t="n"/>
      <c r="Z1184" s="181" t="n"/>
      <c r="AA1184" s="181" t="n"/>
      <c r="AB1184" s="181" t="n"/>
      <c r="AC1184" s="181" t="n"/>
      <c r="AD1184" s="181" t="n"/>
      <c r="AE1184" s="181" t="n"/>
      <c r="AT1184" s="178" t="inlineStr">
        <is>
          <t>VV</t>
        </is>
      </c>
      <c r="AU1184" s="178" t="inlineStr">
        <is>
          <t>2</t>
        </is>
      </c>
      <c r="AV1184" s="181" t="inlineStr">
        <is>
          <t>1</t>
        </is>
      </c>
      <c r="AW1184" s="181" t="inlineStr">
        <is>
          <t>True</t>
        </is>
      </c>
      <c r="AX1184" s="181" t="inlineStr">
        <is>
          <t>0</t>
        </is>
      </c>
      <c r="AY1184" s="178" t="inlineStr">
        <is>
          <t>ROZPOCET</t>
        </is>
      </c>
    </row>
    <row r="1185" customFormat="1" s="188">
      <c r="A1185" s="188" t="n"/>
      <c r="B1185" s="183" t="n"/>
      <c r="C1185" s="188" t="n"/>
      <c r="D1185" s="171" t="inlineStr">
        <is>
          <t>VV</t>
        </is>
      </c>
      <c r="E1185" s="184" t="inlineStr"/>
      <c r="F1185" s="185" t="inlineStr">
        <is>
          <t>(1,894+0,107)*(0,101+1,988+0,10)*3,00</t>
        </is>
      </c>
      <c r="G1185" s="188" t="n"/>
      <c r="H1185" s="186" t="n">
        <v>13.141</v>
      </c>
      <c r="I1185" s="188" t="n"/>
      <c r="J1185" s="188" t="n"/>
      <c r="K1185" s="188" t="n"/>
      <c r="L1185" s="183" t="n"/>
      <c r="M1185" s="187" t="n"/>
      <c r="N1185" s="188" t="n"/>
      <c r="O1185" s="188" t="n"/>
      <c r="P1185" s="188" t="n"/>
      <c r="Q1185" s="188" t="n"/>
      <c r="R1185" s="188" t="n"/>
      <c r="S1185" s="188" t="n"/>
      <c r="T1185" s="189" t="n"/>
      <c r="U1185" s="188" t="n"/>
      <c r="V1185" s="188" t="n"/>
      <c r="W1185" s="188" t="n"/>
      <c r="X1185" s="188" t="n"/>
      <c r="Y1185" s="188" t="n"/>
      <c r="Z1185" s="188" t="n"/>
      <c r="AA1185" s="188" t="n"/>
      <c r="AB1185" s="188" t="n"/>
      <c r="AC1185" s="188" t="n"/>
      <c r="AD1185" s="188" t="n"/>
      <c r="AE1185" s="188" t="n"/>
      <c r="AT1185" s="184" t="inlineStr">
        <is>
          <t>VV</t>
        </is>
      </c>
      <c r="AU1185" s="184" t="inlineStr">
        <is>
          <t>2</t>
        </is>
      </c>
      <c r="AV1185" s="188" t="inlineStr">
        <is>
          <t>2</t>
        </is>
      </c>
      <c r="AW1185" s="188" t="inlineStr">
        <is>
          <t>True</t>
        </is>
      </c>
      <c r="AX1185" s="188" t="inlineStr">
        <is>
          <t>0</t>
        </is>
      </c>
      <c r="AY1185" s="184" t="inlineStr">
        <is>
          <t>ROZPOCET</t>
        </is>
      </c>
    </row>
    <row r="1186" customFormat="1" s="195">
      <c r="A1186" s="195" t="n"/>
      <c r="B1186" s="190" t="n"/>
      <c r="C1186" s="195" t="n"/>
      <c r="D1186" s="171" t="inlineStr">
        <is>
          <t>VV</t>
        </is>
      </c>
      <c r="E1186" s="191" t="inlineStr"/>
      <c r="F1186" s="192" t="inlineStr">
        <is>
          <t>Součet</t>
        </is>
      </c>
      <c r="G1186" s="195" t="n"/>
      <c r="H1186" s="193" t="n">
        <v>13.141</v>
      </c>
      <c r="I1186" s="195" t="n"/>
      <c r="J1186" s="195" t="n"/>
      <c r="K1186" s="195" t="n"/>
      <c r="L1186" s="190" t="n"/>
      <c r="M1186" s="194" t="n"/>
      <c r="N1186" s="195" t="n"/>
      <c r="O1186" s="195" t="n"/>
      <c r="P1186" s="195" t="n"/>
      <c r="Q1186" s="195" t="n"/>
      <c r="R1186" s="195" t="n"/>
      <c r="S1186" s="195" t="n"/>
      <c r="T1186" s="196" t="n"/>
      <c r="U1186" s="195" t="n"/>
      <c r="V1186" s="195" t="n"/>
      <c r="W1186" s="195" t="n"/>
      <c r="X1186" s="195" t="n"/>
      <c r="Y1186" s="195" t="n"/>
      <c r="Z1186" s="195" t="n"/>
      <c r="AA1186" s="195" t="n"/>
      <c r="AB1186" s="195" t="n"/>
      <c r="AC1186" s="195" t="n"/>
      <c r="AD1186" s="195" t="n"/>
      <c r="AE1186" s="195" t="n"/>
      <c r="AT1186" s="191" t="inlineStr">
        <is>
          <t>VV</t>
        </is>
      </c>
      <c r="AU1186" s="191" t="inlineStr">
        <is>
          <t>2</t>
        </is>
      </c>
      <c r="AV1186" s="195" t="inlineStr">
        <is>
          <t>4</t>
        </is>
      </c>
      <c r="AW1186" s="195" t="inlineStr">
        <is>
          <t>True</t>
        </is>
      </c>
      <c r="AX1186" s="195" t="inlineStr">
        <is>
          <t>1</t>
        </is>
      </c>
      <c r="AY1186" s="191" t="inlineStr">
        <is>
          <t>ROZPOCET</t>
        </is>
      </c>
    </row>
    <row r="1187" ht="24.15" customFormat="1" customHeight="1" s="174">
      <c r="A1187" s="174" t="n"/>
      <c r="B1187" s="158" t="n"/>
      <c r="C1187" s="159" t="inlineStr">
        <is>
          <t>119</t>
        </is>
      </c>
      <c r="D1187" s="159" t="inlineStr">
        <is>
          <t>K</t>
        </is>
      </c>
      <c r="E1187" s="160" t="inlineStr">
        <is>
          <t>993112111</t>
        </is>
      </c>
      <c r="F1187" s="161" t="inlineStr">
        <is>
          <t>Dovoz lešení řadového do 10 km včetně naložení a složení</t>
        </is>
      </c>
      <c r="G1187" s="162" t="inlineStr">
        <is>
          <t>m2</t>
        </is>
      </c>
      <c r="H1187" s="163" t="n">
        <v>573.688</v>
      </c>
      <c r="I1187" s="164" t="n"/>
      <c r="J1187" s="164">
        <f>ROUND(I1187*H1187,2)</f>
        <v/>
      </c>
      <c r="K1187" s="161" t="inlineStr">
        <is>
          <t>CS ÚRS 2026 02</t>
        </is>
      </c>
      <c r="L1187" s="48" t="n"/>
      <c r="M1187" s="165" t="inlineStr"/>
      <c r="N1187" s="166" t="inlineStr">
        <is>
          <t>snížená</t>
        </is>
      </c>
      <c r="O1187" s="167" t="n">
        <v>0.008999999999999999</v>
      </c>
      <c r="P1187" s="167">
        <f>O1187*H1187</f>
        <v/>
      </c>
      <c r="Q1187" s="167" t="n">
        <v>0</v>
      </c>
      <c r="R1187" s="167">
        <f>Q1187*H1187</f>
        <v/>
      </c>
      <c r="S1187" s="167" t="n">
        <v>0</v>
      </c>
      <c r="T1187" s="168">
        <f>S1187*H1187</f>
        <v/>
      </c>
      <c r="U1187" s="174" t="n"/>
      <c r="V1187" s="174" t="n"/>
      <c r="W1187" s="174" t="n"/>
      <c r="X1187" s="174" t="n"/>
      <c r="Y1187" s="174" t="n"/>
      <c r="Z1187" s="174" t="n"/>
      <c r="AA1187" s="174" t="n"/>
      <c r="AB1187" s="174" t="n"/>
      <c r="AC1187" s="174" t="n"/>
      <c r="AD1187" s="174" t="n"/>
      <c r="AE1187" s="174" t="n"/>
      <c r="AR1187" s="169" t="inlineStr">
        <is>
          <t>4</t>
        </is>
      </c>
      <c r="AT1187" s="169" t="inlineStr">
        <is>
          <t>K</t>
        </is>
      </c>
      <c r="AU1187" s="169" t="inlineStr">
        <is>
          <t>2</t>
        </is>
      </c>
      <c r="AY1187" s="19" t="inlineStr">
        <is>
          <t>ROZPOCET</t>
        </is>
      </c>
      <c r="BE1187" s="170">
        <f>IF(N1187="základní",J1187,0)</f>
        <v/>
      </c>
      <c r="BF1187" s="170">
        <f>IF(N1187="snížená",J1187,0)</f>
        <v/>
      </c>
      <c r="BG1187" s="170">
        <f>IF(N1187="zákl. přenesená",J1187,0)</f>
        <v/>
      </c>
      <c r="BH1187" s="170">
        <f>IF(N1187="sníž. přenesená",J1187,0)</f>
        <v/>
      </c>
      <c r="BI1187" s="170">
        <f>IF(N1187="nulová",J1187,0)</f>
        <v/>
      </c>
      <c r="BJ1187" s="19" t="inlineStr">
        <is>
          <t>2</t>
        </is>
      </c>
      <c r="BK1187" s="170">
        <f>ROUND(I1187*H1187,2)</f>
        <v/>
      </c>
      <c r="BL1187" s="19" t="inlineStr">
        <is>
          <t>4</t>
        </is>
      </c>
      <c r="BM1187" s="169" t="inlineStr">
        <is>
          <t>-2003903146</t>
        </is>
      </c>
    </row>
    <row r="1188" customFormat="1" s="174">
      <c r="A1188" s="174" t="n"/>
      <c r="B1188" s="48" t="n"/>
      <c r="C1188" s="174" t="n"/>
      <c r="D1188" s="171" t="inlineStr">
        <is>
          <t>PP</t>
        </is>
      </c>
      <c r="E1188" s="174" t="n"/>
      <c r="F1188" s="172" t="inlineStr">
        <is>
          <t>Doprava lešení včetně naložení a složení řadového dovoz na stavbu na vzdálenost do 10 km</t>
        </is>
      </c>
      <c r="G1188" s="174" t="n"/>
      <c r="H1188" s="174" t="n"/>
      <c r="I1188" s="174" t="n"/>
      <c r="J1188" s="174" t="n"/>
      <c r="K1188" s="174" t="n"/>
      <c r="L1188" s="48" t="n"/>
      <c r="M1188" s="173" t="n"/>
      <c r="N1188" s="174" t="n"/>
      <c r="O1188" s="174" t="n"/>
      <c r="P1188" s="174" t="n"/>
      <c r="Q1188" s="174" t="n"/>
      <c r="R1188" s="174" t="n"/>
      <c r="S1188" s="174" t="n"/>
      <c r="T1188" s="71" t="n"/>
      <c r="U1188" s="174" t="n"/>
      <c r="V1188" s="174" t="n"/>
      <c r="W1188" s="174" t="n"/>
      <c r="X1188" s="174" t="n"/>
      <c r="Y1188" s="174" t="n"/>
      <c r="Z1188" s="174" t="n"/>
      <c r="AA1188" s="174" t="n"/>
      <c r="AB1188" s="174" t="n"/>
      <c r="AC1188" s="174" t="n"/>
      <c r="AD1188" s="174" t="n"/>
      <c r="AE1188" s="174" t="n"/>
      <c r="AT1188" s="19" t="inlineStr">
        <is>
          <t>PP</t>
        </is>
      </c>
      <c r="AU1188" s="19" t="inlineStr">
        <is>
          <t>2</t>
        </is>
      </c>
    </row>
    <row r="1189" customFormat="1" s="174">
      <c r="A1189" s="174" t="n"/>
      <c r="B1189" s="48" t="n"/>
      <c r="C1189" s="174" t="n"/>
      <c r="D1189" s="175" t="inlineStr">
        <is>
          <t>Online PSC</t>
        </is>
      </c>
      <c r="E1189" s="174" t="n"/>
      <c r="F1189" s="176" t="inlineStr">
        <is>
          <t>https://podminky.urs.cz/item/CS_URS_2026_02/993112111</t>
        </is>
      </c>
      <c r="G1189" s="174" t="n"/>
      <c r="H1189" s="174" t="n"/>
      <c r="I1189" s="174" t="n"/>
      <c r="J1189" s="174" t="n"/>
      <c r="K1189" s="174" t="n"/>
      <c r="L1189" s="48" t="n"/>
      <c r="M1189" s="173" t="n"/>
      <c r="N1189" s="174" t="n"/>
      <c r="O1189" s="174" t="n"/>
      <c r="P1189" s="174" t="n"/>
      <c r="Q1189" s="174" t="n"/>
      <c r="R1189" s="174" t="n"/>
      <c r="S1189" s="174" t="n"/>
      <c r="T1189" s="71" t="n"/>
      <c r="U1189" s="174" t="n"/>
      <c r="V1189" s="174" t="n"/>
      <c r="W1189" s="174" t="n"/>
      <c r="X1189" s="174" t="n"/>
      <c r="Y1189" s="174" t="n"/>
      <c r="Z1189" s="174" t="n"/>
      <c r="AA1189" s="174" t="n"/>
      <c r="AB1189" s="174" t="n"/>
      <c r="AC1189" s="174" t="n"/>
      <c r="AD1189" s="174" t="n"/>
      <c r="AE1189" s="174" t="n"/>
      <c r="AT1189" s="19" t="inlineStr">
        <is>
          <t>Online PSC</t>
        </is>
      </c>
      <c r="AU1189" s="19" t="inlineStr">
        <is>
          <t>2</t>
        </is>
      </c>
    </row>
    <row r="1190" ht="24.15" customFormat="1" customHeight="1" s="174">
      <c r="A1190" s="174" t="n"/>
      <c r="B1190" s="158" t="n"/>
      <c r="C1190" s="159" t="inlineStr">
        <is>
          <t>120</t>
        </is>
      </c>
      <c r="D1190" s="159" t="inlineStr">
        <is>
          <t>K</t>
        </is>
      </c>
      <c r="E1190" s="160" t="inlineStr">
        <is>
          <t>993112119</t>
        </is>
      </c>
      <c r="F1190" s="161" t="inlineStr">
        <is>
          <t>Příplatek k ceně dovozu lešení řadového ZKD 10 km přes 10 km</t>
        </is>
      </c>
      <c r="G1190" s="162" t="inlineStr">
        <is>
          <t>m2</t>
        </is>
      </c>
      <c r="H1190" s="163" t="n">
        <v>573.688</v>
      </c>
      <c r="I1190" s="164" t="n"/>
      <c r="J1190" s="164">
        <f>ROUND(I1190*H1190,2)</f>
        <v/>
      </c>
      <c r="K1190" s="161" t="inlineStr">
        <is>
          <t>CS ÚRS 2026 02</t>
        </is>
      </c>
      <c r="L1190" s="48" t="n"/>
      <c r="M1190" s="165" t="inlineStr"/>
      <c r="N1190" s="166" t="inlineStr">
        <is>
          <t>snížená</t>
        </is>
      </c>
      <c r="O1190" s="167" t="n">
        <v>0.001</v>
      </c>
      <c r="P1190" s="167">
        <f>O1190*H1190</f>
        <v/>
      </c>
      <c r="Q1190" s="167" t="n">
        <v>0</v>
      </c>
      <c r="R1190" s="167">
        <f>Q1190*H1190</f>
        <v/>
      </c>
      <c r="S1190" s="167" t="n">
        <v>0</v>
      </c>
      <c r="T1190" s="168">
        <f>S1190*H1190</f>
        <v/>
      </c>
      <c r="U1190" s="174" t="n"/>
      <c r="V1190" s="174" t="n"/>
      <c r="W1190" s="174" t="n"/>
      <c r="X1190" s="174" t="n"/>
      <c r="Y1190" s="174" t="n"/>
      <c r="Z1190" s="174" t="n"/>
      <c r="AA1190" s="174" t="n"/>
      <c r="AB1190" s="174" t="n"/>
      <c r="AC1190" s="174" t="n"/>
      <c r="AD1190" s="174" t="n"/>
      <c r="AE1190" s="174" t="n"/>
      <c r="AR1190" s="169" t="inlineStr">
        <is>
          <t>4</t>
        </is>
      </c>
      <c r="AT1190" s="169" t="inlineStr">
        <is>
          <t>K</t>
        </is>
      </c>
      <c r="AU1190" s="169" t="inlineStr">
        <is>
          <t>2</t>
        </is>
      </c>
      <c r="AY1190" s="19" t="inlineStr">
        <is>
          <t>ROZPOCET</t>
        </is>
      </c>
      <c r="BE1190" s="170">
        <f>IF(N1190="základní",J1190,0)</f>
        <v/>
      </c>
      <c r="BF1190" s="170">
        <f>IF(N1190="snížená",J1190,0)</f>
        <v/>
      </c>
      <c r="BG1190" s="170">
        <f>IF(N1190="zákl. přenesená",J1190,0)</f>
        <v/>
      </c>
      <c r="BH1190" s="170">
        <f>IF(N1190="sníž. přenesená",J1190,0)</f>
        <v/>
      </c>
      <c r="BI1190" s="170">
        <f>IF(N1190="nulová",J1190,0)</f>
        <v/>
      </c>
      <c r="BJ1190" s="19" t="inlineStr">
        <is>
          <t>2</t>
        </is>
      </c>
      <c r="BK1190" s="170">
        <f>ROUND(I1190*H1190,2)</f>
        <v/>
      </c>
      <c r="BL1190" s="19" t="inlineStr">
        <is>
          <t>4</t>
        </is>
      </c>
      <c r="BM1190" s="169" t="inlineStr">
        <is>
          <t>-1685608109</t>
        </is>
      </c>
    </row>
    <row r="1191" customFormat="1" s="174">
      <c r="A1191" s="174" t="n"/>
      <c r="B1191" s="48" t="n"/>
      <c r="C1191" s="174" t="n"/>
      <c r="D1191" s="171" t="inlineStr">
        <is>
          <t>PP</t>
        </is>
      </c>
      <c r="E1191" s="174" t="n"/>
      <c r="F1191" s="172" t="inlineStr">
        <is>
          <t>Doprava lešení včetně naložení a složení řadového dovoz na stavbu Příplatek k ceně za každých dalších i započatých 10 km přes 10 km</t>
        </is>
      </c>
      <c r="G1191" s="174" t="n"/>
      <c r="H1191" s="174" t="n"/>
      <c r="I1191" s="174" t="n"/>
      <c r="J1191" s="174" t="n"/>
      <c r="K1191" s="174" t="n"/>
      <c r="L1191" s="48" t="n"/>
      <c r="M1191" s="173" t="n"/>
      <c r="N1191" s="174" t="n"/>
      <c r="O1191" s="174" t="n"/>
      <c r="P1191" s="174" t="n"/>
      <c r="Q1191" s="174" t="n"/>
      <c r="R1191" s="174" t="n"/>
      <c r="S1191" s="174" t="n"/>
      <c r="T1191" s="71" t="n"/>
      <c r="U1191" s="174" t="n"/>
      <c r="V1191" s="174" t="n"/>
      <c r="W1191" s="174" t="n"/>
      <c r="X1191" s="174" t="n"/>
      <c r="Y1191" s="174" t="n"/>
      <c r="Z1191" s="174" t="n"/>
      <c r="AA1191" s="174" t="n"/>
      <c r="AB1191" s="174" t="n"/>
      <c r="AC1191" s="174" t="n"/>
      <c r="AD1191" s="174" t="n"/>
      <c r="AE1191" s="174" t="n"/>
      <c r="AT1191" s="19" t="inlineStr">
        <is>
          <t>PP</t>
        </is>
      </c>
      <c r="AU1191" s="19" t="inlineStr">
        <is>
          <t>2</t>
        </is>
      </c>
    </row>
    <row r="1192" customFormat="1" s="174">
      <c r="A1192" s="174" t="n"/>
      <c r="B1192" s="48" t="n"/>
      <c r="C1192" s="174" t="n"/>
      <c r="D1192" s="175" t="inlineStr">
        <is>
          <t>Online PSC</t>
        </is>
      </c>
      <c r="E1192" s="174" t="n"/>
      <c r="F1192" s="176" t="inlineStr">
        <is>
          <t>https://podminky.urs.cz/item/CS_URS_2026_02/993112119</t>
        </is>
      </c>
      <c r="G1192" s="174" t="n"/>
      <c r="H1192" s="174" t="n"/>
      <c r="I1192" s="174" t="n"/>
      <c r="J1192" s="174" t="n"/>
      <c r="K1192" s="174" t="n"/>
      <c r="L1192" s="48" t="n"/>
      <c r="M1192" s="173" t="n"/>
      <c r="N1192" s="174" t="n"/>
      <c r="O1192" s="174" t="n"/>
      <c r="P1192" s="174" t="n"/>
      <c r="Q1192" s="174" t="n"/>
      <c r="R1192" s="174" t="n"/>
      <c r="S1192" s="174" t="n"/>
      <c r="T1192" s="71" t="n"/>
      <c r="U1192" s="174" t="n"/>
      <c r="V1192" s="174" t="n"/>
      <c r="W1192" s="174" t="n"/>
      <c r="X1192" s="174" t="n"/>
      <c r="Y1192" s="174" t="n"/>
      <c r="Z1192" s="174" t="n"/>
      <c r="AA1192" s="174" t="n"/>
      <c r="AB1192" s="174" t="n"/>
      <c r="AC1192" s="174" t="n"/>
      <c r="AD1192" s="174" t="n"/>
      <c r="AE1192" s="174" t="n"/>
      <c r="AT1192" s="19" t="inlineStr">
        <is>
          <t>Online PSC</t>
        </is>
      </c>
      <c r="AU1192" s="19" t="inlineStr">
        <is>
          <t>2</t>
        </is>
      </c>
    </row>
    <row r="1193" ht="24.15" customFormat="1" customHeight="1" s="174">
      <c r="A1193" s="174" t="n"/>
      <c r="B1193" s="158" t="n"/>
      <c r="C1193" s="159" t="inlineStr">
        <is>
          <t>121</t>
        </is>
      </c>
      <c r="D1193" s="159" t="inlineStr">
        <is>
          <t>K</t>
        </is>
      </c>
      <c r="E1193" s="160" t="inlineStr">
        <is>
          <t>993112211</t>
        </is>
      </c>
      <c r="F1193" s="161" t="inlineStr">
        <is>
          <t>Odvoz lešení řadového do 10 km včetně naložení a složení</t>
        </is>
      </c>
      <c r="G1193" s="162" t="inlineStr">
        <is>
          <t>m2</t>
        </is>
      </c>
      <c r="H1193" s="163" t="n">
        <v>573.688</v>
      </c>
      <c r="I1193" s="164" t="n"/>
      <c r="J1193" s="164">
        <f>ROUND(I1193*H1193,2)</f>
        <v/>
      </c>
      <c r="K1193" s="161" t="inlineStr">
        <is>
          <t>CS ÚRS 2026 02</t>
        </is>
      </c>
      <c r="L1193" s="48" t="n"/>
      <c r="M1193" s="165" t="inlineStr"/>
      <c r="N1193" s="166" t="inlineStr">
        <is>
          <t>snížená</t>
        </is>
      </c>
      <c r="O1193" s="167" t="n">
        <v>0.011</v>
      </c>
      <c r="P1193" s="167">
        <f>O1193*H1193</f>
        <v/>
      </c>
      <c r="Q1193" s="167" t="n">
        <v>0</v>
      </c>
      <c r="R1193" s="167">
        <f>Q1193*H1193</f>
        <v/>
      </c>
      <c r="S1193" s="167" t="n">
        <v>0</v>
      </c>
      <c r="T1193" s="168">
        <f>S1193*H1193</f>
        <v/>
      </c>
      <c r="U1193" s="174" t="n"/>
      <c r="V1193" s="174" t="n"/>
      <c r="W1193" s="174" t="n"/>
      <c r="X1193" s="174" t="n"/>
      <c r="Y1193" s="174" t="n"/>
      <c r="Z1193" s="174" t="n"/>
      <c r="AA1193" s="174" t="n"/>
      <c r="AB1193" s="174" t="n"/>
      <c r="AC1193" s="174" t="n"/>
      <c r="AD1193" s="174" t="n"/>
      <c r="AE1193" s="174" t="n"/>
      <c r="AR1193" s="169" t="inlineStr">
        <is>
          <t>4</t>
        </is>
      </c>
      <c r="AT1193" s="169" t="inlineStr">
        <is>
          <t>K</t>
        </is>
      </c>
      <c r="AU1193" s="169" t="inlineStr">
        <is>
          <t>2</t>
        </is>
      </c>
      <c r="AY1193" s="19" t="inlineStr">
        <is>
          <t>ROZPOCET</t>
        </is>
      </c>
      <c r="BE1193" s="170">
        <f>IF(N1193="základní",J1193,0)</f>
        <v/>
      </c>
      <c r="BF1193" s="170">
        <f>IF(N1193="snížená",J1193,0)</f>
        <v/>
      </c>
      <c r="BG1193" s="170">
        <f>IF(N1193="zákl. přenesená",J1193,0)</f>
        <v/>
      </c>
      <c r="BH1193" s="170">
        <f>IF(N1193="sníž. přenesená",J1193,0)</f>
        <v/>
      </c>
      <c r="BI1193" s="170">
        <f>IF(N1193="nulová",J1193,0)</f>
        <v/>
      </c>
      <c r="BJ1193" s="19" t="inlineStr">
        <is>
          <t>2</t>
        </is>
      </c>
      <c r="BK1193" s="170">
        <f>ROUND(I1193*H1193,2)</f>
        <v/>
      </c>
      <c r="BL1193" s="19" t="inlineStr">
        <is>
          <t>4</t>
        </is>
      </c>
      <c r="BM1193" s="169" t="inlineStr">
        <is>
          <t>658697735</t>
        </is>
      </c>
    </row>
    <row r="1194" customFormat="1" s="174">
      <c r="A1194" s="174" t="n"/>
      <c r="B1194" s="48" t="n"/>
      <c r="C1194" s="174" t="n"/>
      <c r="D1194" s="171" t="inlineStr">
        <is>
          <t>PP</t>
        </is>
      </c>
      <c r="E1194" s="174" t="n"/>
      <c r="F1194" s="172" t="inlineStr">
        <is>
          <t>Doprava lešení včetně naložení a složení řadového odvoz ze stavby na vzdálenost do 10 km</t>
        </is>
      </c>
      <c r="G1194" s="174" t="n"/>
      <c r="H1194" s="174" t="n"/>
      <c r="I1194" s="174" t="n"/>
      <c r="J1194" s="174" t="n"/>
      <c r="K1194" s="174" t="n"/>
      <c r="L1194" s="48" t="n"/>
      <c r="M1194" s="173" t="n"/>
      <c r="N1194" s="174" t="n"/>
      <c r="O1194" s="174" t="n"/>
      <c r="P1194" s="174" t="n"/>
      <c r="Q1194" s="174" t="n"/>
      <c r="R1194" s="174" t="n"/>
      <c r="S1194" s="174" t="n"/>
      <c r="T1194" s="71" t="n"/>
      <c r="U1194" s="174" t="n"/>
      <c r="V1194" s="174" t="n"/>
      <c r="W1194" s="174" t="n"/>
      <c r="X1194" s="174" t="n"/>
      <c r="Y1194" s="174" t="n"/>
      <c r="Z1194" s="174" t="n"/>
      <c r="AA1194" s="174" t="n"/>
      <c r="AB1194" s="174" t="n"/>
      <c r="AC1194" s="174" t="n"/>
      <c r="AD1194" s="174" t="n"/>
      <c r="AE1194" s="174" t="n"/>
      <c r="AT1194" s="19" t="inlineStr">
        <is>
          <t>PP</t>
        </is>
      </c>
      <c r="AU1194" s="19" t="inlineStr">
        <is>
          <t>2</t>
        </is>
      </c>
    </row>
    <row r="1195" customFormat="1" s="174">
      <c r="A1195" s="174" t="n"/>
      <c r="B1195" s="48" t="n"/>
      <c r="C1195" s="174" t="n"/>
      <c r="D1195" s="175" t="inlineStr">
        <is>
          <t>Online PSC</t>
        </is>
      </c>
      <c r="E1195" s="174" t="n"/>
      <c r="F1195" s="176" t="inlineStr">
        <is>
          <t>https://podminky.urs.cz/item/CS_URS_2026_02/993112211</t>
        </is>
      </c>
      <c r="G1195" s="174" t="n"/>
      <c r="H1195" s="174" t="n"/>
      <c r="I1195" s="174" t="n"/>
      <c r="J1195" s="174" t="n"/>
      <c r="K1195" s="174" t="n"/>
      <c r="L1195" s="48" t="n"/>
      <c r="M1195" s="173" t="n"/>
      <c r="N1195" s="174" t="n"/>
      <c r="O1195" s="174" t="n"/>
      <c r="P1195" s="174" t="n"/>
      <c r="Q1195" s="174" t="n"/>
      <c r="R1195" s="174" t="n"/>
      <c r="S1195" s="174" t="n"/>
      <c r="T1195" s="71" t="n"/>
      <c r="U1195" s="174" t="n"/>
      <c r="V1195" s="174" t="n"/>
      <c r="W1195" s="174" t="n"/>
      <c r="X1195" s="174" t="n"/>
      <c r="Y1195" s="174" t="n"/>
      <c r="Z1195" s="174" t="n"/>
      <c r="AA1195" s="174" t="n"/>
      <c r="AB1195" s="174" t="n"/>
      <c r="AC1195" s="174" t="n"/>
      <c r="AD1195" s="174" t="n"/>
      <c r="AE1195" s="174" t="n"/>
      <c r="AT1195" s="19" t="inlineStr">
        <is>
          <t>Online PSC</t>
        </is>
      </c>
      <c r="AU1195" s="19" t="inlineStr">
        <is>
          <t>2</t>
        </is>
      </c>
    </row>
    <row r="1196" ht="24.15" customFormat="1" customHeight="1" s="174">
      <c r="A1196" s="174" t="n"/>
      <c r="B1196" s="158" t="n"/>
      <c r="C1196" s="159" t="inlineStr">
        <is>
          <t>122</t>
        </is>
      </c>
      <c r="D1196" s="159" t="inlineStr">
        <is>
          <t>K</t>
        </is>
      </c>
      <c r="E1196" s="160" t="inlineStr">
        <is>
          <t>993112219</t>
        </is>
      </c>
      <c r="F1196" s="161" t="inlineStr">
        <is>
          <t>Příplatek k ceně odvozu lešení řadového ZKD 10 km přes 10 km</t>
        </is>
      </c>
      <c r="G1196" s="162" t="inlineStr">
        <is>
          <t>m2</t>
        </is>
      </c>
      <c r="H1196" s="163" t="n">
        <v>573.688</v>
      </c>
      <c r="I1196" s="164" t="n"/>
      <c r="J1196" s="164">
        <f>ROUND(I1196*H1196,2)</f>
        <v/>
      </c>
      <c r="K1196" s="161" t="inlineStr">
        <is>
          <t>CS ÚRS 2026 02</t>
        </is>
      </c>
      <c r="L1196" s="48" t="n"/>
      <c r="M1196" s="165" t="inlineStr"/>
      <c r="N1196" s="166" t="inlineStr">
        <is>
          <t>snížená</t>
        </is>
      </c>
      <c r="O1196" s="167" t="n">
        <v>0.001</v>
      </c>
      <c r="P1196" s="167">
        <f>O1196*H1196</f>
        <v/>
      </c>
      <c r="Q1196" s="167" t="n">
        <v>0</v>
      </c>
      <c r="R1196" s="167">
        <f>Q1196*H1196</f>
        <v/>
      </c>
      <c r="S1196" s="167" t="n">
        <v>0</v>
      </c>
      <c r="T1196" s="168">
        <f>S1196*H1196</f>
        <v/>
      </c>
      <c r="U1196" s="174" t="n"/>
      <c r="V1196" s="174" t="n"/>
      <c r="W1196" s="174" t="n"/>
      <c r="X1196" s="174" t="n"/>
      <c r="Y1196" s="174" t="n"/>
      <c r="Z1196" s="174" t="n"/>
      <c r="AA1196" s="174" t="n"/>
      <c r="AB1196" s="174" t="n"/>
      <c r="AC1196" s="174" t="n"/>
      <c r="AD1196" s="174" t="n"/>
      <c r="AE1196" s="174" t="n"/>
      <c r="AR1196" s="169" t="inlineStr">
        <is>
          <t>4</t>
        </is>
      </c>
      <c r="AT1196" s="169" t="inlineStr">
        <is>
          <t>K</t>
        </is>
      </c>
      <c r="AU1196" s="169" t="inlineStr">
        <is>
          <t>2</t>
        </is>
      </c>
      <c r="AY1196" s="19" t="inlineStr">
        <is>
          <t>ROZPOCET</t>
        </is>
      </c>
      <c r="BE1196" s="170">
        <f>IF(N1196="základní",J1196,0)</f>
        <v/>
      </c>
      <c r="BF1196" s="170">
        <f>IF(N1196="snížená",J1196,0)</f>
        <v/>
      </c>
      <c r="BG1196" s="170">
        <f>IF(N1196="zákl. přenesená",J1196,0)</f>
        <v/>
      </c>
      <c r="BH1196" s="170">
        <f>IF(N1196="sníž. přenesená",J1196,0)</f>
        <v/>
      </c>
      <c r="BI1196" s="170">
        <f>IF(N1196="nulová",J1196,0)</f>
        <v/>
      </c>
      <c r="BJ1196" s="19" t="inlineStr">
        <is>
          <t>2</t>
        </is>
      </c>
      <c r="BK1196" s="170">
        <f>ROUND(I1196*H1196,2)</f>
        <v/>
      </c>
      <c r="BL1196" s="19" t="inlineStr">
        <is>
          <t>4</t>
        </is>
      </c>
      <c r="BM1196" s="169" t="inlineStr">
        <is>
          <t>-703061816</t>
        </is>
      </c>
    </row>
    <row r="1197" customFormat="1" s="174">
      <c r="A1197" s="174" t="n"/>
      <c r="B1197" s="48" t="n"/>
      <c r="C1197" s="174" t="n"/>
      <c r="D1197" s="171" t="inlineStr">
        <is>
          <t>PP</t>
        </is>
      </c>
      <c r="E1197" s="174" t="n"/>
      <c r="F1197" s="172" t="inlineStr">
        <is>
          <t>Doprava lešení včetně naložení a složení řadového odvoz ze stavby Příplatek k ceně za každých dalších i započatých 10 km přes 10 km</t>
        </is>
      </c>
      <c r="G1197" s="174" t="n"/>
      <c r="H1197" s="174" t="n"/>
      <c r="I1197" s="174" t="n"/>
      <c r="J1197" s="174" t="n"/>
      <c r="K1197" s="174" t="n"/>
      <c r="L1197" s="48" t="n"/>
      <c r="M1197" s="173" t="n"/>
      <c r="N1197" s="174" t="n"/>
      <c r="O1197" s="174" t="n"/>
      <c r="P1197" s="174" t="n"/>
      <c r="Q1197" s="174" t="n"/>
      <c r="R1197" s="174" t="n"/>
      <c r="S1197" s="174" t="n"/>
      <c r="T1197" s="71" t="n"/>
      <c r="U1197" s="174" t="n"/>
      <c r="V1197" s="174" t="n"/>
      <c r="W1197" s="174" t="n"/>
      <c r="X1197" s="174" t="n"/>
      <c r="Y1197" s="174" t="n"/>
      <c r="Z1197" s="174" t="n"/>
      <c r="AA1197" s="174" t="n"/>
      <c r="AB1197" s="174" t="n"/>
      <c r="AC1197" s="174" t="n"/>
      <c r="AD1197" s="174" t="n"/>
      <c r="AE1197" s="174" t="n"/>
      <c r="AT1197" s="19" t="inlineStr">
        <is>
          <t>PP</t>
        </is>
      </c>
      <c r="AU1197" s="19" t="inlineStr">
        <is>
          <t>2</t>
        </is>
      </c>
    </row>
    <row r="1198" customFormat="1" s="174">
      <c r="A1198" s="174" t="n"/>
      <c r="B1198" s="48" t="n"/>
      <c r="C1198" s="174" t="n"/>
      <c r="D1198" s="175" t="inlineStr">
        <is>
          <t>Online PSC</t>
        </is>
      </c>
      <c r="E1198" s="174" t="n"/>
      <c r="F1198" s="176" t="inlineStr">
        <is>
          <t>https://podminky.urs.cz/item/CS_URS_2026_02/993112219</t>
        </is>
      </c>
      <c r="G1198" s="174" t="n"/>
      <c r="H1198" s="174" t="n"/>
      <c r="I1198" s="174" t="n"/>
      <c r="J1198" s="174" t="n"/>
      <c r="K1198" s="174" t="n"/>
      <c r="L1198" s="48" t="n"/>
      <c r="M1198" s="173" t="n"/>
      <c r="N1198" s="174" t="n"/>
      <c r="O1198" s="174" t="n"/>
      <c r="P1198" s="174" t="n"/>
      <c r="Q1198" s="174" t="n"/>
      <c r="R1198" s="174" t="n"/>
      <c r="S1198" s="174" t="n"/>
      <c r="T1198" s="71" t="n"/>
      <c r="U1198" s="174" t="n"/>
      <c r="V1198" s="174" t="n"/>
      <c r="W1198" s="174" t="n"/>
      <c r="X1198" s="174" t="n"/>
      <c r="Y1198" s="174" t="n"/>
      <c r="Z1198" s="174" t="n"/>
      <c r="AA1198" s="174" t="n"/>
      <c r="AB1198" s="174" t="n"/>
      <c r="AC1198" s="174" t="n"/>
      <c r="AD1198" s="174" t="n"/>
      <c r="AE1198" s="174" t="n"/>
      <c r="AT1198" s="19" t="inlineStr">
        <is>
          <t>Online PSC</t>
        </is>
      </c>
      <c r="AU1198" s="19" t="inlineStr">
        <is>
          <t>2</t>
        </is>
      </c>
    </row>
    <row r="1199" ht="22.8" customFormat="1" customHeight="1" s="151">
      <c r="A1199" s="151" t="n"/>
      <c r="B1199" s="146" t="n"/>
      <c r="C1199" s="151" t="n"/>
      <c r="D1199" s="147" t="inlineStr">
        <is>
          <t>D</t>
        </is>
      </c>
      <c r="E1199" s="156" t="inlineStr">
        <is>
          <t>997</t>
        </is>
      </c>
      <c r="F1199" s="156" t="inlineStr">
        <is>
          <t>Doprava suti a vybouraných hmot</t>
        </is>
      </c>
      <c r="G1199" s="151" t="n"/>
      <c r="H1199" s="151" t="n"/>
      <c r="I1199" s="151" t="n"/>
      <c r="J1199" s="157">
        <f>BK1199</f>
        <v/>
      </c>
      <c r="K1199" s="151" t="n"/>
      <c r="L1199" s="146" t="n"/>
      <c r="M1199" s="150" t="n"/>
      <c r="N1199" s="151" t="n"/>
      <c r="O1199" s="151" t="n"/>
      <c r="P1199" s="152">
        <f>SUM(P1200:P1220)</f>
        <v/>
      </c>
      <c r="Q1199" s="151" t="n"/>
      <c r="R1199" s="152">
        <f>SUM(R1200:R1220)</f>
        <v/>
      </c>
      <c r="S1199" s="151" t="n"/>
      <c r="T1199" s="153">
        <f>SUM(T1200:T1220)</f>
        <v/>
      </c>
      <c r="U1199" s="151" t="n"/>
      <c r="V1199" s="151" t="n"/>
      <c r="W1199" s="151" t="n"/>
      <c r="X1199" s="151" t="n"/>
      <c r="Y1199" s="151" t="n"/>
      <c r="Z1199" s="151" t="n"/>
      <c r="AA1199" s="151" t="n"/>
      <c r="AB1199" s="151" t="n"/>
      <c r="AC1199" s="151" t="n"/>
      <c r="AD1199" s="151" t="n"/>
      <c r="AE1199" s="151" t="n"/>
      <c r="AR1199" s="147" t="inlineStr">
        <is>
          <t>1</t>
        </is>
      </c>
      <c r="AT1199" s="154" t="inlineStr">
        <is>
          <t>D</t>
        </is>
      </c>
      <c r="AU1199" s="154" t="inlineStr">
        <is>
          <t>1</t>
        </is>
      </c>
      <c r="AY1199" s="147" t="inlineStr">
        <is>
          <t>ROZPOCET</t>
        </is>
      </c>
      <c r="BK1199" s="155">
        <f>SUM(BK1200:BK1220)</f>
        <v/>
      </c>
    </row>
    <row r="1200" ht="33" customFormat="1" customHeight="1" s="174">
      <c r="A1200" s="174" t="n"/>
      <c r="B1200" s="158" t="n"/>
      <c r="C1200" s="159" t="inlineStr">
        <is>
          <t>390</t>
        </is>
      </c>
      <c r="D1200" s="159" t="inlineStr">
        <is>
          <t>K</t>
        </is>
      </c>
      <c r="E1200" s="160" t="inlineStr">
        <is>
          <t>997013153</t>
        </is>
      </c>
      <c r="F1200" s="161" t="inlineStr">
        <is>
          <t>Vnitrostaveništní doprava suti a vybouraných hmot pro budovy v přes 9 do 12 m s omezením mechanizace</t>
        </is>
      </c>
      <c r="G1200" s="162" t="inlineStr">
        <is>
          <t>t</t>
        </is>
      </c>
      <c r="H1200" s="163" t="n">
        <v>391.4</v>
      </c>
      <c r="I1200" s="164" t="n"/>
      <c r="J1200" s="164">
        <f>ROUND(I1200*H1200,2)</f>
        <v/>
      </c>
      <c r="K1200" s="161" t="inlineStr">
        <is>
          <t>CS ÚRS 2026 02</t>
        </is>
      </c>
      <c r="L1200" s="48" t="n"/>
      <c r="M1200" s="165" t="inlineStr"/>
      <c r="N1200" s="166" t="inlineStr">
        <is>
          <t>snížená</t>
        </is>
      </c>
      <c r="O1200" s="167" t="n">
        <v>3.31</v>
      </c>
      <c r="P1200" s="167">
        <f>O1200*H1200</f>
        <v/>
      </c>
      <c r="Q1200" s="167" t="n">
        <v>0</v>
      </c>
      <c r="R1200" s="167">
        <f>Q1200*H1200</f>
        <v/>
      </c>
      <c r="S1200" s="167" t="n">
        <v>0</v>
      </c>
      <c r="T1200" s="168">
        <f>S1200*H1200</f>
        <v/>
      </c>
      <c r="U1200" s="174" t="n"/>
      <c r="V1200" s="174" t="n"/>
      <c r="W1200" s="174" t="n"/>
      <c r="X1200" s="174" t="n"/>
      <c r="Y1200" s="174" t="n"/>
      <c r="Z1200" s="174" t="n"/>
      <c r="AA1200" s="174" t="n"/>
      <c r="AB1200" s="174" t="n"/>
      <c r="AC1200" s="174" t="n"/>
      <c r="AD1200" s="174" t="n"/>
      <c r="AE1200" s="174" t="n"/>
      <c r="AR1200" s="169" t="inlineStr">
        <is>
          <t>4</t>
        </is>
      </c>
      <c r="AT1200" s="169" t="inlineStr">
        <is>
          <t>K</t>
        </is>
      </c>
      <c r="AU1200" s="169" t="inlineStr">
        <is>
          <t>2</t>
        </is>
      </c>
      <c r="AY1200" s="19" t="inlineStr">
        <is>
          <t>ROZPOCET</t>
        </is>
      </c>
      <c r="BE1200" s="170">
        <f>IF(N1200="základní",J1200,0)</f>
        <v/>
      </c>
      <c r="BF1200" s="170">
        <f>IF(N1200="snížená",J1200,0)</f>
        <v/>
      </c>
      <c r="BG1200" s="170">
        <f>IF(N1200="zákl. přenesená",J1200,0)</f>
        <v/>
      </c>
      <c r="BH1200" s="170">
        <f>IF(N1200="sníž. přenesená",J1200,0)</f>
        <v/>
      </c>
      <c r="BI1200" s="170">
        <f>IF(N1200="nulová",J1200,0)</f>
        <v/>
      </c>
      <c r="BJ1200" s="19" t="inlineStr">
        <is>
          <t>2</t>
        </is>
      </c>
      <c r="BK1200" s="170">
        <f>ROUND(I1200*H1200,2)</f>
        <v/>
      </c>
      <c r="BL1200" s="19" t="inlineStr">
        <is>
          <t>4</t>
        </is>
      </c>
      <c r="BM1200" s="169" t="inlineStr">
        <is>
          <t>1641236972</t>
        </is>
      </c>
    </row>
    <row r="1201" customFormat="1" s="174">
      <c r="A1201" s="174" t="n"/>
      <c r="B1201" s="48" t="n"/>
      <c r="C1201" s="174" t="n"/>
      <c r="D1201" s="171" t="inlineStr">
        <is>
          <t>PP</t>
        </is>
      </c>
      <c r="E1201" s="174" t="n"/>
      <c r="F1201" s="172" t="inlineStr">
        <is>
          <t>Vnitrostaveništní doprava suti a vybouraných hmot vodorovně do 50 m s naložením s omezením mechanizace pro budovy a haly výšky přes 9 do 12 m</t>
        </is>
      </c>
      <c r="G1201" s="174" t="n"/>
      <c r="H1201" s="174" t="n"/>
      <c r="I1201" s="174" t="n"/>
      <c r="J1201" s="174" t="n"/>
      <c r="K1201" s="174" t="n"/>
      <c r="L1201" s="48" t="n"/>
      <c r="M1201" s="173" t="n"/>
      <c r="N1201" s="174" t="n"/>
      <c r="O1201" s="174" t="n"/>
      <c r="P1201" s="174" t="n"/>
      <c r="Q1201" s="174" t="n"/>
      <c r="R1201" s="174" t="n"/>
      <c r="S1201" s="174" t="n"/>
      <c r="T1201" s="71" t="n"/>
      <c r="U1201" s="174" t="n"/>
      <c r="V1201" s="174" t="n"/>
      <c r="W1201" s="174" t="n"/>
      <c r="X1201" s="174" t="n"/>
      <c r="Y1201" s="174" t="n"/>
      <c r="Z1201" s="174" t="n"/>
      <c r="AA1201" s="174" t="n"/>
      <c r="AB1201" s="174" t="n"/>
      <c r="AC1201" s="174" t="n"/>
      <c r="AD1201" s="174" t="n"/>
      <c r="AE1201" s="174" t="n"/>
      <c r="AT1201" s="19" t="inlineStr">
        <is>
          <t>PP</t>
        </is>
      </c>
      <c r="AU1201" s="19" t="inlineStr">
        <is>
          <t>2</t>
        </is>
      </c>
    </row>
    <row r="1202" customFormat="1" s="174">
      <c r="A1202" s="174" t="n"/>
      <c r="B1202" s="48" t="n"/>
      <c r="C1202" s="174" t="n"/>
      <c r="D1202" s="175" t="inlineStr">
        <is>
          <t>Online PSC</t>
        </is>
      </c>
      <c r="E1202" s="174" t="n"/>
      <c r="F1202" s="176" t="inlineStr">
        <is>
          <t>https://podminky.urs.cz/item/CS_URS_2026_02/997013153</t>
        </is>
      </c>
      <c r="G1202" s="174" t="n"/>
      <c r="H1202" s="174" t="n"/>
      <c r="I1202" s="174" t="n"/>
      <c r="J1202" s="174" t="n"/>
      <c r="K1202" s="174" t="n"/>
      <c r="L1202" s="48" t="n"/>
      <c r="M1202" s="173" t="n"/>
      <c r="N1202" s="174" t="n"/>
      <c r="O1202" s="174" t="n"/>
      <c r="P1202" s="174" t="n"/>
      <c r="Q1202" s="174" t="n"/>
      <c r="R1202" s="174" t="n"/>
      <c r="S1202" s="174" t="n"/>
      <c r="T1202" s="71" t="n"/>
      <c r="U1202" s="174" t="n"/>
      <c r="V1202" s="174" t="n"/>
      <c r="W1202" s="174" t="n"/>
      <c r="X1202" s="174" t="n"/>
      <c r="Y1202" s="174" t="n"/>
      <c r="Z1202" s="174" t="n"/>
      <c r="AA1202" s="174" t="n"/>
      <c r="AB1202" s="174" t="n"/>
      <c r="AC1202" s="174" t="n"/>
      <c r="AD1202" s="174" t="n"/>
      <c r="AE1202" s="174" t="n"/>
      <c r="AT1202" s="19" t="inlineStr">
        <is>
          <t>Online PSC</t>
        </is>
      </c>
      <c r="AU1202" s="19" t="inlineStr">
        <is>
          <t>2</t>
        </is>
      </c>
    </row>
    <row r="1203" ht="33" customFormat="1" customHeight="1" s="174">
      <c r="A1203" s="174" t="n"/>
      <c r="B1203" s="158" t="n"/>
      <c r="C1203" s="159" t="inlineStr">
        <is>
          <t>124</t>
        </is>
      </c>
      <c r="D1203" s="159" t="inlineStr">
        <is>
          <t>K</t>
        </is>
      </c>
      <c r="E1203" s="160" t="inlineStr">
        <is>
          <t>997013219</t>
        </is>
      </c>
      <c r="F1203" s="161" t="inlineStr">
        <is>
          <t>Příplatek k vnitrostaveništní dopravě suti a vybouraných hmot za zvětšenou dopravu suti ZKD 10 m</t>
        </is>
      </c>
      <c r="G1203" s="162" t="inlineStr">
        <is>
          <t>t</t>
        </is>
      </c>
      <c r="H1203" s="163" t="n">
        <v>391.4</v>
      </c>
      <c r="I1203" s="164" t="n"/>
      <c r="J1203" s="164">
        <f>ROUND(I1203*H1203,2)</f>
        <v/>
      </c>
      <c r="K1203" s="161" t="inlineStr">
        <is>
          <t>CS ÚRS 2026 02</t>
        </is>
      </c>
      <c r="L1203" s="48" t="n"/>
      <c r="M1203" s="165" t="inlineStr"/>
      <c r="N1203" s="166" t="inlineStr">
        <is>
          <t>snížená</t>
        </is>
      </c>
      <c r="O1203" s="167" t="n">
        <v>0.26</v>
      </c>
      <c r="P1203" s="167">
        <f>O1203*H1203</f>
        <v/>
      </c>
      <c r="Q1203" s="167" t="n">
        <v>0</v>
      </c>
      <c r="R1203" s="167">
        <f>Q1203*H1203</f>
        <v/>
      </c>
      <c r="S1203" s="167" t="n">
        <v>0</v>
      </c>
      <c r="T1203" s="168">
        <f>S1203*H1203</f>
        <v/>
      </c>
      <c r="U1203" s="174" t="n"/>
      <c r="V1203" s="174" t="n"/>
      <c r="W1203" s="174" t="n"/>
      <c r="X1203" s="174" t="n"/>
      <c r="Y1203" s="174" t="n"/>
      <c r="Z1203" s="174" t="n"/>
      <c r="AA1203" s="174" t="n"/>
      <c r="AB1203" s="174" t="n"/>
      <c r="AC1203" s="174" t="n"/>
      <c r="AD1203" s="174" t="n"/>
      <c r="AE1203" s="174" t="n"/>
      <c r="AR1203" s="169" t="inlineStr">
        <is>
          <t>4</t>
        </is>
      </c>
      <c r="AT1203" s="169" t="inlineStr">
        <is>
          <t>K</t>
        </is>
      </c>
      <c r="AU1203" s="169" t="inlineStr">
        <is>
          <t>2</t>
        </is>
      </c>
      <c r="AY1203" s="19" t="inlineStr">
        <is>
          <t>ROZPOCET</t>
        </is>
      </c>
      <c r="BE1203" s="170">
        <f>IF(N1203="základní",J1203,0)</f>
        <v/>
      </c>
      <c r="BF1203" s="170">
        <f>IF(N1203="snížená",J1203,0)</f>
        <v/>
      </c>
      <c r="BG1203" s="170">
        <f>IF(N1203="zákl. přenesená",J1203,0)</f>
        <v/>
      </c>
      <c r="BH1203" s="170">
        <f>IF(N1203="sníž. přenesená",J1203,0)</f>
        <v/>
      </c>
      <c r="BI1203" s="170">
        <f>IF(N1203="nulová",J1203,0)</f>
        <v/>
      </c>
      <c r="BJ1203" s="19" t="inlineStr">
        <is>
          <t>2</t>
        </is>
      </c>
      <c r="BK1203" s="170">
        <f>ROUND(I1203*H1203,2)</f>
        <v/>
      </c>
      <c r="BL1203" s="19" t="inlineStr">
        <is>
          <t>4</t>
        </is>
      </c>
      <c r="BM1203" s="169" t="inlineStr">
        <is>
          <t>702442814</t>
        </is>
      </c>
    </row>
    <row r="1204" customFormat="1" s="174">
      <c r="A1204" s="174" t="n"/>
      <c r="B1204" s="48" t="n"/>
      <c r="C1204" s="174" t="n"/>
      <c r="D1204" s="171" t="inlineStr">
        <is>
          <t>PP</t>
        </is>
      </c>
      <c r="E1204" s="174" t="n"/>
      <c r="F1204" s="172" t="inlineStr">
        <is>
          <t>Vnitrostaveništní doprava suti a vybouraných hmot vodorovně do 50 m s naložením Příplatek k cenám -3111 až -3217 za zvětšenou vodorovnou dopravu přes vymezenou dopravní vzdálenost za každých dalších započatých 10 m</t>
        </is>
      </c>
      <c r="G1204" s="174" t="n"/>
      <c r="H1204" s="174" t="n"/>
      <c r="I1204" s="174" t="n"/>
      <c r="J1204" s="174" t="n"/>
      <c r="K1204" s="174" t="n"/>
      <c r="L1204" s="48" t="n"/>
      <c r="M1204" s="173" t="n"/>
      <c r="N1204" s="174" t="n"/>
      <c r="O1204" s="174" t="n"/>
      <c r="P1204" s="174" t="n"/>
      <c r="Q1204" s="174" t="n"/>
      <c r="R1204" s="174" t="n"/>
      <c r="S1204" s="174" t="n"/>
      <c r="T1204" s="71" t="n"/>
      <c r="U1204" s="174" t="n"/>
      <c r="V1204" s="174" t="n"/>
      <c r="W1204" s="174" t="n"/>
      <c r="X1204" s="174" t="n"/>
      <c r="Y1204" s="174" t="n"/>
      <c r="Z1204" s="174" t="n"/>
      <c r="AA1204" s="174" t="n"/>
      <c r="AB1204" s="174" t="n"/>
      <c r="AC1204" s="174" t="n"/>
      <c r="AD1204" s="174" t="n"/>
      <c r="AE1204" s="174" t="n"/>
      <c r="AT1204" s="19" t="inlineStr">
        <is>
          <t>PP</t>
        </is>
      </c>
      <c r="AU1204" s="19" t="inlineStr">
        <is>
          <t>2</t>
        </is>
      </c>
    </row>
    <row r="1205" customFormat="1" s="174">
      <c r="A1205" s="174" t="n"/>
      <c r="B1205" s="48" t="n"/>
      <c r="C1205" s="174" t="n"/>
      <c r="D1205" s="175" t="inlineStr">
        <is>
          <t>Online PSC</t>
        </is>
      </c>
      <c r="E1205" s="174" t="n"/>
      <c r="F1205" s="176" t="inlineStr">
        <is>
          <t>https://podminky.urs.cz/item/CS_URS_2026_02/997013219</t>
        </is>
      </c>
      <c r="G1205" s="174" t="n"/>
      <c r="H1205" s="174" t="n"/>
      <c r="I1205" s="174" t="n"/>
      <c r="J1205" s="174" t="n"/>
      <c r="K1205" s="174" t="n"/>
      <c r="L1205" s="48" t="n"/>
      <c r="M1205" s="173" t="n"/>
      <c r="N1205" s="174" t="n"/>
      <c r="O1205" s="174" t="n"/>
      <c r="P1205" s="174" t="n"/>
      <c r="Q1205" s="174" t="n"/>
      <c r="R1205" s="174" t="n"/>
      <c r="S1205" s="174" t="n"/>
      <c r="T1205" s="71" t="n"/>
      <c r="U1205" s="174" t="n"/>
      <c r="V1205" s="174" t="n"/>
      <c r="W1205" s="174" t="n"/>
      <c r="X1205" s="174" t="n"/>
      <c r="Y1205" s="174" t="n"/>
      <c r="Z1205" s="174" t="n"/>
      <c r="AA1205" s="174" t="n"/>
      <c r="AB1205" s="174" t="n"/>
      <c r="AC1205" s="174" t="n"/>
      <c r="AD1205" s="174" t="n"/>
      <c r="AE1205" s="174" t="n"/>
      <c r="AT1205" s="19" t="inlineStr">
        <is>
          <t>Online PSC</t>
        </is>
      </c>
      <c r="AU1205" s="19" t="inlineStr">
        <is>
          <t>2</t>
        </is>
      </c>
    </row>
    <row r="1206" ht="24.15" customFormat="1" customHeight="1" s="174">
      <c r="A1206" s="174" t="n"/>
      <c r="B1206" s="158" t="n"/>
      <c r="C1206" s="159" t="inlineStr">
        <is>
          <t>125</t>
        </is>
      </c>
      <c r="D1206" s="159" t="inlineStr">
        <is>
          <t>K</t>
        </is>
      </c>
      <c r="E1206" s="160" t="inlineStr">
        <is>
          <t>997013501</t>
        </is>
      </c>
      <c r="F1206" s="161" t="inlineStr">
        <is>
          <t>Odvoz suti a vybouraných hmot na skládku nebo meziskládku do 1 km se složením</t>
        </is>
      </c>
      <c r="G1206" s="162" t="inlineStr">
        <is>
          <t>t</t>
        </is>
      </c>
      <c r="H1206" s="163" t="n">
        <v>391.4</v>
      </c>
      <c r="I1206" s="164" t="n"/>
      <c r="J1206" s="164">
        <f>ROUND(I1206*H1206,2)</f>
        <v/>
      </c>
      <c r="K1206" s="161" t="inlineStr">
        <is>
          <t>CS ÚRS 2026 02</t>
        </is>
      </c>
      <c r="L1206" s="48" t="n"/>
      <c r="M1206" s="165" t="inlineStr"/>
      <c r="N1206" s="166" t="inlineStr">
        <is>
          <t>snížená</t>
        </is>
      </c>
      <c r="O1206" s="167" t="n">
        <v>0.125</v>
      </c>
      <c r="P1206" s="167">
        <f>O1206*H1206</f>
        <v/>
      </c>
      <c r="Q1206" s="167" t="n">
        <v>0</v>
      </c>
      <c r="R1206" s="167">
        <f>Q1206*H1206</f>
        <v/>
      </c>
      <c r="S1206" s="167" t="n">
        <v>0</v>
      </c>
      <c r="T1206" s="168">
        <f>S1206*H1206</f>
        <v/>
      </c>
      <c r="U1206" s="174" t="n"/>
      <c r="V1206" s="174" t="n"/>
      <c r="W1206" s="174" t="n"/>
      <c r="X1206" s="174" t="n"/>
      <c r="Y1206" s="174" t="n"/>
      <c r="Z1206" s="174" t="n"/>
      <c r="AA1206" s="174" t="n"/>
      <c r="AB1206" s="174" t="n"/>
      <c r="AC1206" s="174" t="n"/>
      <c r="AD1206" s="174" t="n"/>
      <c r="AE1206" s="174" t="n"/>
      <c r="AR1206" s="169" t="inlineStr">
        <is>
          <t>4</t>
        </is>
      </c>
      <c r="AT1206" s="169" t="inlineStr">
        <is>
          <t>K</t>
        </is>
      </c>
      <c r="AU1206" s="169" t="inlineStr">
        <is>
          <t>2</t>
        </is>
      </c>
      <c r="AY1206" s="19" t="inlineStr">
        <is>
          <t>ROZPOCET</t>
        </is>
      </c>
      <c r="BE1206" s="170">
        <f>IF(N1206="základní",J1206,0)</f>
        <v/>
      </c>
      <c r="BF1206" s="170">
        <f>IF(N1206="snížená",J1206,0)</f>
        <v/>
      </c>
      <c r="BG1206" s="170">
        <f>IF(N1206="zákl. přenesená",J1206,0)</f>
        <v/>
      </c>
      <c r="BH1206" s="170">
        <f>IF(N1206="sníž. přenesená",J1206,0)</f>
        <v/>
      </c>
      <c r="BI1206" s="170">
        <f>IF(N1206="nulová",J1206,0)</f>
        <v/>
      </c>
      <c r="BJ1206" s="19" t="inlineStr">
        <is>
          <t>2</t>
        </is>
      </c>
      <c r="BK1206" s="170">
        <f>ROUND(I1206*H1206,2)</f>
        <v/>
      </c>
      <c r="BL1206" s="19" t="inlineStr">
        <is>
          <t>4</t>
        </is>
      </c>
      <c r="BM1206" s="169" t="inlineStr">
        <is>
          <t>-172598740</t>
        </is>
      </c>
    </row>
    <row r="1207" customFormat="1" s="174">
      <c r="A1207" s="174" t="n"/>
      <c r="B1207" s="48" t="n"/>
      <c r="C1207" s="174" t="n"/>
      <c r="D1207" s="171" t="inlineStr">
        <is>
          <t>PP</t>
        </is>
      </c>
      <c r="E1207" s="174" t="n"/>
      <c r="F1207" s="172" t="inlineStr">
        <is>
          <t>Odvoz suti a vybouraných hmot na skládku nebo meziskládku se složením, na vzdálenost do 1 km</t>
        </is>
      </c>
      <c r="G1207" s="174" t="n"/>
      <c r="H1207" s="174" t="n"/>
      <c r="I1207" s="174" t="n"/>
      <c r="J1207" s="174" t="n"/>
      <c r="K1207" s="174" t="n"/>
      <c r="L1207" s="48" t="n"/>
      <c r="M1207" s="173" t="n"/>
      <c r="N1207" s="174" t="n"/>
      <c r="O1207" s="174" t="n"/>
      <c r="P1207" s="174" t="n"/>
      <c r="Q1207" s="174" t="n"/>
      <c r="R1207" s="174" t="n"/>
      <c r="S1207" s="174" t="n"/>
      <c r="T1207" s="71" t="n"/>
      <c r="U1207" s="174" t="n"/>
      <c r="V1207" s="174" t="n"/>
      <c r="W1207" s="174" t="n"/>
      <c r="X1207" s="174" t="n"/>
      <c r="Y1207" s="174" t="n"/>
      <c r="Z1207" s="174" t="n"/>
      <c r="AA1207" s="174" t="n"/>
      <c r="AB1207" s="174" t="n"/>
      <c r="AC1207" s="174" t="n"/>
      <c r="AD1207" s="174" t="n"/>
      <c r="AE1207" s="174" t="n"/>
      <c r="AT1207" s="19" t="inlineStr">
        <is>
          <t>PP</t>
        </is>
      </c>
      <c r="AU1207" s="19" t="inlineStr">
        <is>
          <t>2</t>
        </is>
      </c>
    </row>
    <row r="1208" customFormat="1" s="174">
      <c r="A1208" s="174" t="n"/>
      <c r="B1208" s="48" t="n"/>
      <c r="C1208" s="174" t="n"/>
      <c r="D1208" s="175" t="inlineStr">
        <is>
          <t>Online PSC</t>
        </is>
      </c>
      <c r="E1208" s="174" t="n"/>
      <c r="F1208" s="176" t="inlineStr">
        <is>
          <t>https://podminky.urs.cz/item/CS_URS_2026_02/997013501</t>
        </is>
      </c>
      <c r="G1208" s="174" t="n"/>
      <c r="H1208" s="174" t="n"/>
      <c r="I1208" s="174" t="n"/>
      <c r="J1208" s="174" t="n"/>
      <c r="K1208" s="174" t="n"/>
      <c r="L1208" s="48" t="n"/>
      <c r="M1208" s="173" t="n"/>
      <c r="N1208" s="174" t="n"/>
      <c r="O1208" s="174" t="n"/>
      <c r="P1208" s="174" t="n"/>
      <c r="Q1208" s="174" t="n"/>
      <c r="R1208" s="174" t="n"/>
      <c r="S1208" s="174" t="n"/>
      <c r="T1208" s="71" t="n"/>
      <c r="U1208" s="174" t="n"/>
      <c r="V1208" s="174" t="n"/>
      <c r="W1208" s="174" t="n"/>
      <c r="X1208" s="174" t="n"/>
      <c r="Y1208" s="174" t="n"/>
      <c r="Z1208" s="174" t="n"/>
      <c r="AA1208" s="174" t="n"/>
      <c r="AB1208" s="174" t="n"/>
      <c r="AC1208" s="174" t="n"/>
      <c r="AD1208" s="174" t="n"/>
      <c r="AE1208" s="174" t="n"/>
      <c r="AT1208" s="19" t="inlineStr">
        <is>
          <t>Online PSC</t>
        </is>
      </c>
      <c r="AU1208" s="19" t="inlineStr">
        <is>
          <t>2</t>
        </is>
      </c>
    </row>
    <row r="1209" ht="24.15" customFormat="1" customHeight="1" s="174">
      <c r="A1209" s="174" t="n"/>
      <c r="B1209" s="158" t="n"/>
      <c r="C1209" s="159" t="inlineStr">
        <is>
          <t>126</t>
        </is>
      </c>
      <c r="D1209" s="159" t="inlineStr">
        <is>
          <t>K</t>
        </is>
      </c>
      <c r="E1209" s="160" t="inlineStr">
        <is>
          <t>997013509</t>
        </is>
      </c>
      <c r="F1209" s="161" t="inlineStr">
        <is>
          <t>Příplatek k odvozu suti a vybouraných hmot na skládku ZKD 1 km přes 1 km</t>
        </is>
      </c>
      <c r="G1209" s="162" t="inlineStr">
        <is>
          <t>t</t>
        </is>
      </c>
      <c r="H1209" s="163" t="n">
        <v>5871</v>
      </c>
      <c r="I1209" s="164" t="n"/>
      <c r="J1209" s="164">
        <f>ROUND(I1209*H1209,2)</f>
        <v/>
      </c>
      <c r="K1209" s="161" t="inlineStr">
        <is>
          <t>CS ÚRS 2026 02</t>
        </is>
      </c>
      <c r="L1209" s="48" t="n"/>
      <c r="M1209" s="165" t="inlineStr"/>
      <c r="N1209" s="166" t="inlineStr">
        <is>
          <t>snížená</t>
        </is>
      </c>
      <c r="O1209" s="167" t="n">
        <v>0.006</v>
      </c>
      <c r="P1209" s="167">
        <f>O1209*H1209</f>
        <v/>
      </c>
      <c r="Q1209" s="167" t="n">
        <v>0</v>
      </c>
      <c r="R1209" s="167">
        <f>Q1209*H1209</f>
        <v/>
      </c>
      <c r="S1209" s="167" t="n">
        <v>0</v>
      </c>
      <c r="T1209" s="168">
        <f>S1209*H1209</f>
        <v/>
      </c>
      <c r="U1209" s="174" t="n"/>
      <c r="V1209" s="174" t="n"/>
      <c r="W1209" s="174" t="n"/>
      <c r="X1209" s="174" t="n"/>
      <c r="Y1209" s="174" t="n"/>
      <c r="Z1209" s="174" t="n"/>
      <c r="AA1209" s="174" t="n"/>
      <c r="AB1209" s="174" t="n"/>
      <c r="AC1209" s="174" t="n"/>
      <c r="AD1209" s="174" t="n"/>
      <c r="AE1209" s="174" t="n"/>
      <c r="AR1209" s="169" t="inlineStr">
        <is>
          <t>4</t>
        </is>
      </c>
      <c r="AT1209" s="169" t="inlineStr">
        <is>
          <t>K</t>
        </is>
      </c>
      <c r="AU1209" s="169" t="inlineStr">
        <is>
          <t>2</t>
        </is>
      </c>
      <c r="AY1209" s="19" t="inlineStr">
        <is>
          <t>ROZPOCET</t>
        </is>
      </c>
      <c r="BE1209" s="170">
        <f>IF(N1209="základní",J1209,0)</f>
        <v/>
      </c>
      <c r="BF1209" s="170">
        <f>IF(N1209="snížená",J1209,0)</f>
        <v/>
      </c>
      <c r="BG1209" s="170">
        <f>IF(N1209="zákl. přenesená",J1209,0)</f>
        <v/>
      </c>
      <c r="BH1209" s="170">
        <f>IF(N1209="sníž. přenesená",J1209,0)</f>
        <v/>
      </c>
      <c r="BI1209" s="170">
        <f>IF(N1209="nulová",J1209,0)</f>
        <v/>
      </c>
      <c r="BJ1209" s="19" t="inlineStr">
        <is>
          <t>2</t>
        </is>
      </c>
      <c r="BK1209" s="170">
        <f>ROUND(I1209*H1209,2)</f>
        <v/>
      </c>
      <c r="BL1209" s="19" t="inlineStr">
        <is>
          <t>4</t>
        </is>
      </c>
      <c r="BM1209" s="169" t="inlineStr">
        <is>
          <t>-1601827309</t>
        </is>
      </c>
    </row>
    <row r="1210" customFormat="1" s="174">
      <c r="A1210" s="174" t="n"/>
      <c r="B1210" s="48" t="n"/>
      <c r="C1210" s="174" t="n"/>
      <c r="D1210" s="171" t="inlineStr">
        <is>
          <t>PP</t>
        </is>
      </c>
      <c r="E1210" s="174" t="n"/>
      <c r="F1210" s="172" t="inlineStr">
        <is>
          <t>Odvoz suti a vybouraných hmot na skládku nebo meziskládku se složením, na vzdálenost Příplatek k ceně za každý další započatý 1 km přes 1 km</t>
        </is>
      </c>
      <c r="G1210" s="174" t="n"/>
      <c r="H1210" s="174" t="n"/>
      <c r="I1210" s="174" t="n"/>
      <c r="J1210" s="174" t="n"/>
      <c r="K1210" s="174" t="n"/>
      <c r="L1210" s="48" t="n"/>
      <c r="M1210" s="173" t="n"/>
      <c r="N1210" s="174" t="n"/>
      <c r="O1210" s="174" t="n"/>
      <c r="P1210" s="174" t="n"/>
      <c r="Q1210" s="174" t="n"/>
      <c r="R1210" s="174" t="n"/>
      <c r="S1210" s="174" t="n"/>
      <c r="T1210" s="71" t="n"/>
      <c r="U1210" s="174" t="n"/>
      <c r="V1210" s="174" t="n"/>
      <c r="W1210" s="174" t="n"/>
      <c r="X1210" s="174" t="n"/>
      <c r="Y1210" s="174" t="n"/>
      <c r="Z1210" s="174" t="n"/>
      <c r="AA1210" s="174" t="n"/>
      <c r="AB1210" s="174" t="n"/>
      <c r="AC1210" s="174" t="n"/>
      <c r="AD1210" s="174" t="n"/>
      <c r="AE1210" s="174" t="n"/>
      <c r="AT1210" s="19" t="inlineStr">
        <is>
          <t>PP</t>
        </is>
      </c>
      <c r="AU1210" s="19" t="inlineStr">
        <is>
          <t>2</t>
        </is>
      </c>
    </row>
    <row r="1211" customFormat="1" s="174">
      <c r="A1211" s="174" t="n"/>
      <c r="B1211" s="48" t="n"/>
      <c r="C1211" s="174" t="n"/>
      <c r="D1211" s="175" t="inlineStr">
        <is>
          <t>Online PSC</t>
        </is>
      </c>
      <c r="E1211" s="174" t="n"/>
      <c r="F1211" s="176" t="inlineStr">
        <is>
          <t>https://podminky.urs.cz/item/CS_URS_2026_02/997013509</t>
        </is>
      </c>
      <c r="G1211" s="174" t="n"/>
      <c r="H1211" s="174" t="n"/>
      <c r="I1211" s="174" t="n"/>
      <c r="J1211" s="174" t="n"/>
      <c r="K1211" s="174" t="n"/>
      <c r="L1211" s="48" t="n"/>
      <c r="M1211" s="173" t="n"/>
      <c r="N1211" s="174" t="n"/>
      <c r="O1211" s="174" t="n"/>
      <c r="P1211" s="174" t="n"/>
      <c r="Q1211" s="174" t="n"/>
      <c r="R1211" s="174" t="n"/>
      <c r="S1211" s="174" t="n"/>
      <c r="T1211" s="71" t="n"/>
      <c r="U1211" s="174" t="n"/>
      <c r="V1211" s="174" t="n"/>
      <c r="W1211" s="174" t="n"/>
      <c r="X1211" s="174" t="n"/>
      <c r="Y1211" s="174" t="n"/>
      <c r="Z1211" s="174" t="n"/>
      <c r="AA1211" s="174" t="n"/>
      <c r="AB1211" s="174" t="n"/>
      <c r="AC1211" s="174" t="n"/>
      <c r="AD1211" s="174" t="n"/>
      <c r="AE1211" s="174" t="n"/>
      <c r="AT1211" s="19" t="inlineStr">
        <is>
          <t>Online PSC</t>
        </is>
      </c>
      <c r="AU1211" s="19" t="inlineStr">
        <is>
          <t>2</t>
        </is>
      </c>
    </row>
    <row r="1212" customFormat="1" s="188">
      <c r="A1212" s="188" t="n"/>
      <c r="B1212" s="183" t="n"/>
      <c r="C1212" s="188" t="n"/>
      <c r="D1212" s="171" t="inlineStr">
        <is>
          <t>VV</t>
        </is>
      </c>
      <c r="E1212" s="188" t="n"/>
      <c r="F1212" s="185" t="inlineStr">
        <is>
          <t>391,4*15 'Přepočtené koeficientem množství</t>
        </is>
      </c>
      <c r="G1212" s="188" t="n"/>
      <c r="H1212" s="186" t="n">
        <v>5871</v>
      </c>
      <c r="I1212" s="188" t="n"/>
      <c r="J1212" s="188" t="n"/>
      <c r="K1212" s="188" t="n"/>
      <c r="L1212" s="183" t="n"/>
      <c r="M1212" s="187" t="n"/>
      <c r="N1212" s="188" t="n"/>
      <c r="O1212" s="188" t="n"/>
      <c r="P1212" s="188" t="n"/>
      <c r="Q1212" s="188" t="n"/>
      <c r="R1212" s="188" t="n"/>
      <c r="S1212" s="188" t="n"/>
      <c r="T1212" s="189" t="n"/>
      <c r="U1212" s="188" t="n"/>
      <c r="V1212" s="188" t="n"/>
      <c r="W1212" s="188" t="n"/>
      <c r="X1212" s="188" t="n"/>
      <c r="Y1212" s="188" t="n"/>
      <c r="Z1212" s="188" t="n"/>
      <c r="AA1212" s="188" t="n"/>
      <c r="AB1212" s="188" t="n"/>
      <c r="AC1212" s="188" t="n"/>
      <c r="AD1212" s="188" t="n"/>
      <c r="AE1212" s="188" t="n"/>
      <c r="AT1212" s="184" t="inlineStr">
        <is>
          <t>VV</t>
        </is>
      </c>
      <c r="AU1212" s="184" t="inlineStr">
        <is>
          <t>2</t>
        </is>
      </c>
      <c r="AV1212" s="188" t="inlineStr">
        <is>
          <t>2</t>
        </is>
      </c>
      <c r="AW1212" s="188" t="inlineStr">
        <is>
          <t>False</t>
        </is>
      </c>
      <c r="AX1212" s="188" t="inlineStr">
        <is>
          <t>1</t>
        </is>
      </c>
      <c r="AY1212" s="184" t="inlineStr">
        <is>
          <t>ROZPOCET</t>
        </is>
      </c>
    </row>
    <row r="1213" ht="33" customFormat="1" customHeight="1" s="174">
      <c r="A1213" s="174" t="n"/>
      <c r="B1213" s="158" t="n"/>
      <c r="C1213" s="159" t="inlineStr">
        <is>
          <t>127</t>
        </is>
      </c>
      <c r="D1213" s="159" t="inlineStr">
        <is>
          <t>K</t>
        </is>
      </c>
      <c r="E1213" s="160" t="inlineStr">
        <is>
          <t>997013631</t>
        </is>
      </c>
      <c r="F1213" s="161" t="inlineStr">
        <is>
          <t>Poplatek za uložení na skládce (skládkovné) stavebního odpadu směsného kód odpadu 17 09 04</t>
        </is>
      </c>
      <c r="G1213" s="162" t="inlineStr">
        <is>
          <t>t</t>
        </is>
      </c>
      <c r="H1213" s="163" t="n">
        <v>117.42</v>
      </c>
      <c r="I1213" s="164" t="n"/>
      <c r="J1213" s="164">
        <f>ROUND(I1213*H1213,2)</f>
        <v/>
      </c>
      <c r="K1213" s="161" t="inlineStr">
        <is>
          <t>CS ÚRS 2026 02</t>
        </is>
      </c>
      <c r="L1213" s="48" t="n"/>
      <c r="M1213" s="165" t="inlineStr"/>
      <c r="N1213" s="166" t="inlineStr">
        <is>
          <t>snížená</t>
        </is>
      </c>
      <c r="O1213" s="167" t="n">
        <v>0</v>
      </c>
      <c r="P1213" s="167">
        <f>O1213*H1213</f>
        <v/>
      </c>
      <c r="Q1213" s="167" t="n">
        <v>0</v>
      </c>
      <c r="R1213" s="167">
        <f>Q1213*H1213</f>
        <v/>
      </c>
      <c r="S1213" s="167" t="n">
        <v>0</v>
      </c>
      <c r="T1213" s="168">
        <f>S1213*H1213</f>
        <v/>
      </c>
      <c r="U1213" s="174" t="n"/>
      <c r="V1213" s="174" t="n"/>
      <c r="W1213" s="174" t="n"/>
      <c r="X1213" s="174" t="n"/>
      <c r="Y1213" s="174" t="n"/>
      <c r="Z1213" s="174" t="n"/>
      <c r="AA1213" s="174" t="n"/>
      <c r="AB1213" s="174" t="n"/>
      <c r="AC1213" s="174" t="n"/>
      <c r="AD1213" s="174" t="n"/>
      <c r="AE1213" s="174" t="n"/>
      <c r="AR1213" s="169" t="inlineStr">
        <is>
          <t>4</t>
        </is>
      </c>
      <c r="AT1213" s="169" t="inlineStr">
        <is>
          <t>K</t>
        </is>
      </c>
      <c r="AU1213" s="169" t="inlineStr">
        <is>
          <t>2</t>
        </is>
      </c>
      <c r="AY1213" s="19" t="inlineStr">
        <is>
          <t>ROZPOCET</t>
        </is>
      </c>
      <c r="BE1213" s="170">
        <f>IF(N1213="základní",J1213,0)</f>
        <v/>
      </c>
      <c r="BF1213" s="170">
        <f>IF(N1213="snížená",J1213,0)</f>
        <v/>
      </c>
      <c r="BG1213" s="170">
        <f>IF(N1213="zákl. přenesená",J1213,0)</f>
        <v/>
      </c>
      <c r="BH1213" s="170">
        <f>IF(N1213="sníž. přenesená",J1213,0)</f>
        <v/>
      </c>
      <c r="BI1213" s="170">
        <f>IF(N1213="nulová",J1213,0)</f>
        <v/>
      </c>
      <c r="BJ1213" s="19" t="inlineStr">
        <is>
          <t>2</t>
        </is>
      </c>
      <c r="BK1213" s="170">
        <f>ROUND(I1213*H1213,2)</f>
        <v/>
      </c>
      <c r="BL1213" s="19" t="inlineStr">
        <is>
          <t>4</t>
        </is>
      </c>
      <c r="BM1213" s="169" t="inlineStr">
        <is>
          <t>-706939397</t>
        </is>
      </c>
    </row>
    <row r="1214" customFormat="1" s="174">
      <c r="A1214" s="174" t="n"/>
      <c r="B1214" s="48" t="n"/>
      <c r="C1214" s="174" t="n"/>
      <c r="D1214" s="171" t="inlineStr">
        <is>
          <t>PP</t>
        </is>
      </c>
      <c r="E1214" s="174" t="n"/>
      <c r="F1214" s="172" t="inlineStr">
        <is>
          <t>Poplatek za uložení stavebního odpadu na skládce (skládkovné) směsného stavebního a demoličního zatříděného do Katalogu odpadů pod kódem 17 09 04</t>
        </is>
      </c>
      <c r="G1214" s="174" t="n"/>
      <c r="H1214" s="174" t="n"/>
      <c r="I1214" s="174" t="n"/>
      <c r="J1214" s="174" t="n"/>
      <c r="K1214" s="174" t="n"/>
      <c r="L1214" s="48" t="n"/>
      <c r="M1214" s="173" t="n"/>
      <c r="N1214" s="174" t="n"/>
      <c r="O1214" s="174" t="n"/>
      <c r="P1214" s="174" t="n"/>
      <c r="Q1214" s="174" t="n"/>
      <c r="R1214" s="174" t="n"/>
      <c r="S1214" s="174" t="n"/>
      <c r="T1214" s="71" t="n"/>
      <c r="U1214" s="174" t="n"/>
      <c r="V1214" s="174" t="n"/>
      <c r="W1214" s="174" t="n"/>
      <c r="X1214" s="174" t="n"/>
      <c r="Y1214" s="174" t="n"/>
      <c r="Z1214" s="174" t="n"/>
      <c r="AA1214" s="174" t="n"/>
      <c r="AB1214" s="174" t="n"/>
      <c r="AC1214" s="174" t="n"/>
      <c r="AD1214" s="174" t="n"/>
      <c r="AE1214" s="174" t="n"/>
      <c r="AT1214" s="19" t="inlineStr">
        <is>
          <t>PP</t>
        </is>
      </c>
      <c r="AU1214" s="19" t="inlineStr">
        <is>
          <t>2</t>
        </is>
      </c>
    </row>
    <row r="1215" customFormat="1" s="174">
      <c r="A1215" s="174" t="n"/>
      <c r="B1215" s="48" t="n"/>
      <c r="C1215" s="174" t="n"/>
      <c r="D1215" s="175" t="inlineStr">
        <is>
          <t>Online PSC</t>
        </is>
      </c>
      <c r="E1215" s="174" t="n"/>
      <c r="F1215" s="176" t="inlineStr">
        <is>
          <t>https://podminky.urs.cz/item/CS_URS_2026_02/997013631</t>
        </is>
      </c>
      <c r="G1215" s="174" t="n"/>
      <c r="H1215" s="174" t="n"/>
      <c r="I1215" s="174" t="n"/>
      <c r="J1215" s="174" t="n"/>
      <c r="K1215" s="174" t="n"/>
      <c r="L1215" s="48" t="n"/>
      <c r="M1215" s="173" t="n"/>
      <c r="N1215" s="174" t="n"/>
      <c r="O1215" s="174" t="n"/>
      <c r="P1215" s="174" t="n"/>
      <c r="Q1215" s="174" t="n"/>
      <c r="R1215" s="174" t="n"/>
      <c r="S1215" s="174" t="n"/>
      <c r="T1215" s="71" t="n"/>
      <c r="U1215" s="174" t="n"/>
      <c r="V1215" s="174" t="n"/>
      <c r="W1215" s="174" t="n"/>
      <c r="X1215" s="174" t="n"/>
      <c r="Y1215" s="174" t="n"/>
      <c r="Z1215" s="174" t="n"/>
      <c r="AA1215" s="174" t="n"/>
      <c r="AB1215" s="174" t="n"/>
      <c r="AC1215" s="174" t="n"/>
      <c r="AD1215" s="174" t="n"/>
      <c r="AE1215" s="174" t="n"/>
      <c r="AT1215" s="19" t="inlineStr">
        <is>
          <t>Online PSC</t>
        </is>
      </c>
      <c r="AU1215" s="19" t="inlineStr">
        <is>
          <t>2</t>
        </is>
      </c>
    </row>
    <row r="1216" customFormat="1" s="188">
      <c r="A1216" s="188" t="n"/>
      <c r="B1216" s="183" t="n"/>
      <c r="C1216" s="188" t="n"/>
      <c r="D1216" s="171" t="inlineStr">
        <is>
          <t>VV</t>
        </is>
      </c>
      <c r="E1216" s="188" t="n"/>
      <c r="F1216" s="185" t="inlineStr">
        <is>
          <t>391,4*0,3 'Přepočtené koeficientem množství</t>
        </is>
      </c>
      <c r="G1216" s="188" t="n"/>
      <c r="H1216" s="186" t="n">
        <v>117.42</v>
      </c>
      <c r="I1216" s="188" t="n"/>
      <c r="J1216" s="188" t="n"/>
      <c r="K1216" s="188" t="n"/>
      <c r="L1216" s="183" t="n"/>
      <c r="M1216" s="187" t="n"/>
      <c r="N1216" s="188" t="n"/>
      <c r="O1216" s="188" t="n"/>
      <c r="P1216" s="188" t="n"/>
      <c r="Q1216" s="188" t="n"/>
      <c r="R1216" s="188" t="n"/>
      <c r="S1216" s="188" t="n"/>
      <c r="T1216" s="189" t="n"/>
      <c r="U1216" s="188" t="n"/>
      <c r="V1216" s="188" t="n"/>
      <c r="W1216" s="188" t="n"/>
      <c r="X1216" s="188" t="n"/>
      <c r="Y1216" s="188" t="n"/>
      <c r="Z1216" s="188" t="n"/>
      <c r="AA1216" s="188" t="n"/>
      <c r="AB1216" s="188" t="n"/>
      <c r="AC1216" s="188" t="n"/>
      <c r="AD1216" s="188" t="n"/>
      <c r="AE1216" s="188" t="n"/>
      <c r="AT1216" s="184" t="inlineStr">
        <is>
          <t>VV</t>
        </is>
      </c>
      <c r="AU1216" s="184" t="inlineStr">
        <is>
          <t>2</t>
        </is>
      </c>
      <c r="AV1216" s="188" t="inlineStr">
        <is>
          <t>2</t>
        </is>
      </c>
      <c r="AW1216" s="188" t="inlineStr">
        <is>
          <t>False</t>
        </is>
      </c>
      <c r="AX1216" s="188" t="inlineStr">
        <is>
          <t>1</t>
        </is>
      </c>
      <c r="AY1216" s="184" t="inlineStr">
        <is>
          <t>ROZPOCET</t>
        </is>
      </c>
    </row>
    <row r="1217" ht="37.8" customFormat="1" customHeight="1" s="174">
      <c r="A1217" s="174" t="n"/>
      <c r="B1217" s="158" t="n"/>
      <c r="C1217" s="159" t="inlineStr">
        <is>
          <t>128</t>
        </is>
      </c>
      <c r="D1217" s="159" t="inlineStr">
        <is>
          <t>K</t>
        </is>
      </c>
      <c r="E1217" s="160" t="inlineStr">
        <is>
          <t>997013869</t>
        </is>
      </c>
      <c r="F1217" s="161" t="inlineStr">
        <is>
          <t>Poplatek za předání recyklačnímu zařízení stavebního odpadu ze směsí betonu, cihel a keramických výrobků kód odpadu 17 01 07</t>
        </is>
      </c>
      <c r="G1217" s="162" t="inlineStr">
        <is>
          <t>t</t>
        </is>
      </c>
      <c r="H1217" s="163" t="n">
        <v>273.98</v>
      </c>
      <c r="I1217" s="164" t="n"/>
      <c r="J1217" s="164">
        <f>ROUND(I1217*H1217,2)</f>
        <v/>
      </c>
      <c r="K1217" s="161" t="inlineStr">
        <is>
          <t>CS ÚRS 2026 02</t>
        </is>
      </c>
      <c r="L1217" s="48" t="n"/>
      <c r="M1217" s="165" t="inlineStr"/>
      <c r="N1217" s="166" t="inlineStr">
        <is>
          <t>snížená</t>
        </is>
      </c>
      <c r="O1217" s="167" t="n">
        <v>0</v>
      </c>
      <c r="P1217" s="167">
        <f>O1217*H1217</f>
        <v/>
      </c>
      <c r="Q1217" s="167" t="n">
        <v>0</v>
      </c>
      <c r="R1217" s="167">
        <f>Q1217*H1217</f>
        <v/>
      </c>
      <c r="S1217" s="167" t="n">
        <v>0</v>
      </c>
      <c r="T1217" s="168">
        <f>S1217*H1217</f>
        <v/>
      </c>
      <c r="U1217" s="174" t="n"/>
      <c r="V1217" s="174" t="n"/>
      <c r="W1217" s="174" t="n"/>
      <c r="X1217" s="174" t="n"/>
      <c r="Y1217" s="174" t="n"/>
      <c r="Z1217" s="174" t="n"/>
      <c r="AA1217" s="174" t="n"/>
      <c r="AB1217" s="174" t="n"/>
      <c r="AC1217" s="174" t="n"/>
      <c r="AD1217" s="174" t="n"/>
      <c r="AE1217" s="174" t="n"/>
      <c r="AR1217" s="169" t="inlineStr">
        <is>
          <t>4</t>
        </is>
      </c>
      <c r="AT1217" s="169" t="inlineStr">
        <is>
          <t>K</t>
        </is>
      </c>
      <c r="AU1217" s="169" t="inlineStr">
        <is>
          <t>2</t>
        </is>
      </c>
      <c r="AY1217" s="19" t="inlineStr">
        <is>
          <t>ROZPOCET</t>
        </is>
      </c>
      <c r="BE1217" s="170">
        <f>IF(N1217="základní",J1217,0)</f>
        <v/>
      </c>
      <c r="BF1217" s="170">
        <f>IF(N1217="snížená",J1217,0)</f>
        <v/>
      </c>
      <c r="BG1217" s="170">
        <f>IF(N1217="zákl. přenesená",J1217,0)</f>
        <v/>
      </c>
      <c r="BH1217" s="170">
        <f>IF(N1217="sníž. přenesená",J1217,0)</f>
        <v/>
      </c>
      <c r="BI1217" s="170">
        <f>IF(N1217="nulová",J1217,0)</f>
        <v/>
      </c>
      <c r="BJ1217" s="19" t="inlineStr">
        <is>
          <t>2</t>
        </is>
      </c>
      <c r="BK1217" s="170">
        <f>ROUND(I1217*H1217,2)</f>
        <v/>
      </c>
      <c r="BL1217" s="19" t="inlineStr">
        <is>
          <t>4</t>
        </is>
      </c>
      <c r="BM1217" s="169" t="inlineStr">
        <is>
          <t>2051036827</t>
        </is>
      </c>
    </row>
    <row r="1218" customFormat="1" s="174">
      <c r="A1218" s="174" t="n"/>
      <c r="B1218" s="48" t="n"/>
      <c r="C1218" s="174" t="n"/>
      <c r="D1218" s="171" t="inlineStr">
        <is>
          <t>PP</t>
        </is>
      </c>
      <c r="E1218" s="174" t="n"/>
      <c r="F1218" s="172" t="inlineStr">
        <is>
          <t>Poplatek za předání stavebního odpadu recyklačnímu zařízení ze směsí nebo oddělených frakcí betonu, cihel a keramických výrobků zatříděného do Katalogu odpadů pod kódem 17 01 07</t>
        </is>
      </c>
      <c r="G1218" s="174" t="n"/>
      <c r="H1218" s="174" t="n"/>
      <c r="I1218" s="174" t="n"/>
      <c r="J1218" s="174" t="n"/>
      <c r="K1218" s="174" t="n"/>
      <c r="L1218" s="48" t="n"/>
      <c r="M1218" s="173" t="n"/>
      <c r="N1218" s="174" t="n"/>
      <c r="O1218" s="174" t="n"/>
      <c r="P1218" s="174" t="n"/>
      <c r="Q1218" s="174" t="n"/>
      <c r="R1218" s="174" t="n"/>
      <c r="S1218" s="174" t="n"/>
      <c r="T1218" s="71" t="n"/>
      <c r="U1218" s="174" t="n"/>
      <c r="V1218" s="174" t="n"/>
      <c r="W1218" s="174" t="n"/>
      <c r="X1218" s="174" t="n"/>
      <c r="Y1218" s="174" t="n"/>
      <c r="Z1218" s="174" t="n"/>
      <c r="AA1218" s="174" t="n"/>
      <c r="AB1218" s="174" t="n"/>
      <c r="AC1218" s="174" t="n"/>
      <c r="AD1218" s="174" t="n"/>
      <c r="AE1218" s="174" t="n"/>
      <c r="AT1218" s="19" t="inlineStr">
        <is>
          <t>PP</t>
        </is>
      </c>
      <c r="AU1218" s="19" t="inlineStr">
        <is>
          <t>2</t>
        </is>
      </c>
    </row>
    <row r="1219" customFormat="1" s="174">
      <c r="A1219" s="174" t="n"/>
      <c r="B1219" s="48" t="n"/>
      <c r="C1219" s="174" t="n"/>
      <c r="D1219" s="175" t="inlineStr">
        <is>
          <t>Online PSC</t>
        </is>
      </c>
      <c r="E1219" s="174" t="n"/>
      <c r="F1219" s="176" t="inlineStr">
        <is>
          <t>https://podminky.urs.cz/item/CS_URS_2026_02/997013869</t>
        </is>
      </c>
      <c r="G1219" s="174" t="n"/>
      <c r="H1219" s="174" t="n"/>
      <c r="I1219" s="174" t="n"/>
      <c r="J1219" s="174" t="n"/>
      <c r="K1219" s="174" t="n"/>
      <c r="L1219" s="48" t="n"/>
      <c r="M1219" s="173" t="n"/>
      <c r="N1219" s="174" t="n"/>
      <c r="O1219" s="174" t="n"/>
      <c r="P1219" s="174" t="n"/>
      <c r="Q1219" s="174" t="n"/>
      <c r="R1219" s="174" t="n"/>
      <c r="S1219" s="174" t="n"/>
      <c r="T1219" s="71" t="n"/>
      <c r="U1219" s="174" t="n"/>
      <c r="V1219" s="174" t="n"/>
      <c r="W1219" s="174" t="n"/>
      <c r="X1219" s="174" t="n"/>
      <c r="Y1219" s="174" t="n"/>
      <c r="Z1219" s="174" t="n"/>
      <c r="AA1219" s="174" t="n"/>
      <c r="AB1219" s="174" t="n"/>
      <c r="AC1219" s="174" t="n"/>
      <c r="AD1219" s="174" t="n"/>
      <c r="AE1219" s="174" t="n"/>
      <c r="AT1219" s="19" t="inlineStr">
        <is>
          <t>Online PSC</t>
        </is>
      </c>
      <c r="AU1219" s="19" t="inlineStr">
        <is>
          <t>2</t>
        </is>
      </c>
    </row>
    <row r="1220" customFormat="1" s="188">
      <c r="A1220" s="188" t="n"/>
      <c r="B1220" s="183" t="n"/>
      <c r="C1220" s="188" t="n"/>
      <c r="D1220" s="171" t="inlineStr">
        <is>
          <t>VV</t>
        </is>
      </c>
      <c r="E1220" s="188" t="n"/>
      <c r="F1220" s="185" t="inlineStr">
        <is>
          <t>391,4*0,7 'Přepočtené koeficientem množství</t>
        </is>
      </c>
      <c r="G1220" s="188" t="n"/>
      <c r="H1220" s="186" t="n">
        <v>273.98</v>
      </c>
      <c r="I1220" s="188" t="n"/>
      <c r="J1220" s="188" t="n"/>
      <c r="K1220" s="188" t="n"/>
      <c r="L1220" s="183" t="n"/>
      <c r="M1220" s="187" t="n"/>
      <c r="N1220" s="188" t="n"/>
      <c r="O1220" s="188" t="n"/>
      <c r="P1220" s="188" t="n"/>
      <c r="Q1220" s="188" t="n"/>
      <c r="R1220" s="188" t="n"/>
      <c r="S1220" s="188" t="n"/>
      <c r="T1220" s="189" t="n"/>
      <c r="U1220" s="188" t="n"/>
      <c r="V1220" s="188" t="n"/>
      <c r="W1220" s="188" t="n"/>
      <c r="X1220" s="188" t="n"/>
      <c r="Y1220" s="188" t="n"/>
      <c r="Z1220" s="188" t="n"/>
      <c r="AA1220" s="188" t="n"/>
      <c r="AB1220" s="188" t="n"/>
      <c r="AC1220" s="188" t="n"/>
      <c r="AD1220" s="188" t="n"/>
      <c r="AE1220" s="188" t="n"/>
      <c r="AT1220" s="184" t="inlineStr">
        <is>
          <t>VV</t>
        </is>
      </c>
      <c r="AU1220" s="184" t="inlineStr">
        <is>
          <t>2</t>
        </is>
      </c>
      <c r="AV1220" s="188" t="inlineStr">
        <is>
          <t>2</t>
        </is>
      </c>
      <c r="AW1220" s="188" t="inlineStr">
        <is>
          <t>False</t>
        </is>
      </c>
      <c r="AX1220" s="188" t="inlineStr">
        <is>
          <t>1</t>
        </is>
      </c>
      <c r="AY1220" s="184" t="inlineStr">
        <is>
          <t>ROZPOCET</t>
        </is>
      </c>
    </row>
    <row r="1221" ht="22.8" customFormat="1" customHeight="1" s="151">
      <c r="A1221" s="151" t="n"/>
      <c r="B1221" s="146" t="n"/>
      <c r="C1221" s="151" t="n"/>
      <c r="D1221" s="147" t="inlineStr">
        <is>
          <t>D</t>
        </is>
      </c>
      <c r="E1221" s="156" t="inlineStr">
        <is>
          <t>998</t>
        </is>
      </c>
      <c r="F1221" s="156" t="inlineStr">
        <is>
          <t>Přesun hmot</t>
        </is>
      </c>
      <c r="G1221" s="151" t="n"/>
      <c r="H1221" s="151" t="n"/>
      <c r="I1221" s="151" t="n"/>
      <c r="J1221" s="157">
        <f>BK1221</f>
        <v/>
      </c>
      <c r="K1221" s="151" t="n"/>
      <c r="L1221" s="146" t="n"/>
      <c r="M1221" s="150" t="n"/>
      <c r="N1221" s="151" t="n"/>
      <c r="O1221" s="151" t="n"/>
      <c r="P1221" s="152">
        <f>SUM(P1222:P1224)</f>
        <v/>
      </c>
      <c r="Q1221" s="151" t="n"/>
      <c r="R1221" s="152">
        <f>SUM(R1222:R1224)</f>
        <v/>
      </c>
      <c r="S1221" s="151" t="n"/>
      <c r="T1221" s="153">
        <f>SUM(T1222:T1224)</f>
        <v/>
      </c>
      <c r="U1221" s="151" t="n"/>
      <c r="V1221" s="151" t="n"/>
      <c r="W1221" s="151" t="n"/>
      <c r="X1221" s="151" t="n"/>
      <c r="Y1221" s="151" t="n"/>
      <c r="Z1221" s="151" t="n"/>
      <c r="AA1221" s="151" t="n"/>
      <c r="AB1221" s="151" t="n"/>
      <c r="AC1221" s="151" t="n"/>
      <c r="AD1221" s="151" t="n"/>
      <c r="AE1221" s="151" t="n"/>
      <c r="AR1221" s="147" t="inlineStr">
        <is>
          <t>1</t>
        </is>
      </c>
      <c r="AT1221" s="154" t="inlineStr">
        <is>
          <t>D</t>
        </is>
      </c>
      <c r="AU1221" s="154" t="inlineStr">
        <is>
          <t>1</t>
        </is>
      </c>
      <c r="AY1221" s="147" t="inlineStr">
        <is>
          <t>ROZPOCET</t>
        </is>
      </c>
      <c r="BK1221" s="155">
        <f>SUM(BK1222:BK1224)</f>
        <v/>
      </c>
    </row>
    <row r="1222" ht="37.8" customFormat="1" customHeight="1" s="174">
      <c r="A1222" s="174" t="n"/>
      <c r="B1222" s="158" t="n"/>
      <c r="C1222" s="159" t="inlineStr">
        <is>
          <t>389</t>
        </is>
      </c>
      <c r="D1222" s="159" t="inlineStr">
        <is>
          <t>K</t>
        </is>
      </c>
      <c r="E1222" s="160" t="inlineStr">
        <is>
          <t>998012109</t>
        </is>
      </c>
      <c r="F1222" s="161" t="inlineStr">
        <is>
          <t>Přesun hmot pro budovy monolitické s vyzdívaným obvodovým pláštěm s omezením mechanizace pro budovy v přes 6 do 12 m</t>
        </is>
      </c>
      <c r="G1222" s="162" t="inlineStr">
        <is>
          <t>t</t>
        </is>
      </c>
      <c r="H1222" s="163" t="n">
        <v>326.384</v>
      </c>
      <c r="I1222" s="164" t="n"/>
      <c r="J1222" s="164">
        <f>ROUND(I1222*H1222,2)</f>
        <v/>
      </c>
      <c r="K1222" s="161" t="inlineStr">
        <is>
          <t>CS ÚRS 2026 02</t>
        </is>
      </c>
      <c r="L1222" s="48" t="n"/>
      <c r="M1222" s="165" t="inlineStr"/>
      <c r="N1222" s="166" t="inlineStr">
        <is>
          <t>snížená</t>
        </is>
      </c>
      <c r="O1222" s="167" t="n">
        <v>2.971</v>
      </c>
      <c r="P1222" s="167">
        <f>O1222*H1222</f>
        <v/>
      </c>
      <c r="Q1222" s="167" t="n">
        <v>0</v>
      </c>
      <c r="R1222" s="167">
        <f>Q1222*H1222</f>
        <v/>
      </c>
      <c r="S1222" s="167" t="n">
        <v>0</v>
      </c>
      <c r="T1222" s="168">
        <f>S1222*H1222</f>
        <v/>
      </c>
      <c r="U1222" s="174" t="n"/>
      <c r="V1222" s="174" t="n"/>
      <c r="W1222" s="174" t="n"/>
      <c r="X1222" s="174" t="n"/>
      <c r="Y1222" s="174" t="n"/>
      <c r="Z1222" s="174" t="n"/>
      <c r="AA1222" s="174" t="n"/>
      <c r="AB1222" s="174" t="n"/>
      <c r="AC1222" s="174" t="n"/>
      <c r="AD1222" s="174" t="n"/>
      <c r="AE1222" s="174" t="n"/>
      <c r="AR1222" s="169" t="inlineStr">
        <is>
          <t>4</t>
        </is>
      </c>
      <c r="AT1222" s="169" t="inlineStr">
        <is>
          <t>K</t>
        </is>
      </c>
      <c r="AU1222" s="169" t="inlineStr">
        <is>
          <t>2</t>
        </is>
      </c>
      <c r="AY1222" s="19" t="inlineStr">
        <is>
          <t>ROZPOCET</t>
        </is>
      </c>
      <c r="BE1222" s="170">
        <f>IF(N1222="základní",J1222,0)</f>
        <v/>
      </c>
      <c r="BF1222" s="170">
        <f>IF(N1222="snížená",J1222,0)</f>
        <v/>
      </c>
      <c r="BG1222" s="170">
        <f>IF(N1222="zákl. přenesená",J1222,0)</f>
        <v/>
      </c>
      <c r="BH1222" s="170">
        <f>IF(N1222="sníž. přenesená",J1222,0)</f>
        <v/>
      </c>
      <c r="BI1222" s="170">
        <f>IF(N1222="nulová",J1222,0)</f>
        <v/>
      </c>
      <c r="BJ1222" s="19" t="inlineStr">
        <is>
          <t>2</t>
        </is>
      </c>
      <c r="BK1222" s="170">
        <f>ROUND(I1222*H1222,2)</f>
        <v/>
      </c>
      <c r="BL1222" s="19" t="inlineStr">
        <is>
          <t>4</t>
        </is>
      </c>
      <c r="BM1222" s="169" t="inlineStr">
        <is>
          <t>499206751</t>
        </is>
      </c>
    </row>
    <row r="1223" customFormat="1" s="174">
      <c r="A1223" s="174" t="n"/>
      <c r="B1223" s="48" t="n"/>
      <c r="C1223" s="174" t="n"/>
      <c r="D1223" s="171" t="inlineStr">
        <is>
          <t>PP</t>
        </is>
      </c>
      <c r="E1223" s="174" t="n"/>
      <c r="F1223" s="172" t="inlineStr">
        <is>
          <t>Přesun hmot pro budovy občanské výstavby, bydlení, výrobu a služby nosnou svislou konstrukcí tyčovou s vyzdívaným obvodovým pláštěm vodorovná dopravní vzdálenost do 100 m s omezením mechanizace pro budovy výšky přes 6 do 12 m</t>
        </is>
      </c>
      <c r="G1223" s="174" t="n"/>
      <c r="H1223" s="174" t="n"/>
      <c r="I1223" s="174" t="n"/>
      <c r="J1223" s="174" t="n"/>
      <c r="K1223" s="174" t="n"/>
      <c r="L1223" s="48" t="n"/>
      <c r="M1223" s="173" t="n"/>
      <c r="N1223" s="174" t="n"/>
      <c r="O1223" s="174" t="n"/>
      <c r="P1223" s="174" t="n"/>
      <c r="Q1223" s="174" t="n"/>
      <c r="R1223" s="174" t="n"/>
      <c r="S1223" s="174" t="n"/>
      <c r="T1223" s="71" t="n"/>
      <c r="U1223" s="174" t="n"/>
      <c r="V1223" s="174" t="n"/>
      <c r="W1223" s="174" t="n"/>
      <c r="X1223" s="174" t="n"/>
      <c r="Y1223" s="174" t="n"/>
      <c r="Z1223" s="174" t="n"/>
      <c r="AA1223" s="174" t="n"/>
      <c r="AB1223" s="174" t="n"/>
      <c r="AC1223" s="174" t="n"/>
      <c r="AD1223" s="174" t="n"/>
      <c r="AE1223" s="174" t="n"/>
      <c r="AT1223" s="19" t="inlineStr">
        <is>
          <t>PP</t>
        </is>
      </c>
      <c r="AU1223" s="19" t="inlineStr">
        <is>
          <t>2</t>
        </is>
      </c>
    </row>
    <row r="1224" customFormat="1" s="174">
      <c r="A1224" s="174" t="n"/>
      <c r="B1224" s="48" t="n"/>
      <c r="C1224" s="174" t="n"/>
      <c r="D1224" s="175" t="inlineStr">
        <is>
          <t>Online PSC</t>
        </is>
      </c>
      <c r="E1224" s="174" t="n"/>
      <c r="F1224" s="176" t="inlineStr">
        <is>
          <t>https://podminky.urs.cz/item/CS_URS_2026_02/998012109</t>
        </is>
      </c>
      <c r="G1224" s="174" t="n"/>
      <c r="H1224" s="174" t="n"/>
      <c r="I1224" s="174" t="n"/>
      <c r="J1224" s="174" t="n"/>
      <c r="K1224" s="174" t="n"/>
      <c r="L1224" s="48" t="n"/>
      <c r="M1224" s="173" t="n"/>
      <c r="N1224" s="174" t="n"/>
      <c r="O1224" s="174" t="n"/>
      <c r="P1224" s="174" t="n"/>
      <c r="Q1224" s="174" t="n"/>
      <c r="R1224" s="174" t="n"/>
      <c r="S1224" s="174" t="n"/>
      <c r="T1224" s="71" t="n"/>
      <c r="U1224" s="174" t="n"/>
      <c r="V1224" s="174" t="n"/>
      <c r="W1224" s="174" t="n"/>
      <c r="X1224" s="174" t="n"/>
      <c r="Y1224" s="174" t="n"/>
      <c r="Z1224" s="174" t="n"/>
      <c r="AA1224" s="174" t="n"/>
      <c r="AB1224" s="174" t="n"/>
      <c r="AC1224" s="174" t="n"/>
      <c r="AD1224" s="174" t="n"/>
      <c r="AE1224" s="174" t="n"/>
      <c r="AT1224" s="19" t="inlineStr">
        <is>
          <t>Online PSC</t>
        </is>
      </c>
      <c r="AU1224" s="19" t="inlineStr">
        <is>
          <t>2</t>
        </is>
      </c>
    </row>
    <row r="1225" ht="25.92" customFormat="1" customHeight="1" s="151">
      <c r="A1225" s="151" t="n"/>
      <c r="B1225" s="146" t="n"/>
      <c r="C1225" s="151" t="n"/>
      <c r="D1225" s="147" t="inlineStr">
        <is>
          <t>D</t>
        </is>
      </c>
      <c r="E1225" s="148" t="inlineStr">
        <is>
          <t>PSV</t>
        </is>
      </c>
      <c r="F1225" s="148" t="inlineStr">
        <is>
          <t>Práce a dodávky PSV</t>
        </is>
      </c>
      <c r="G1225" s="151" t="n"/>
      <c r="H1225" s="151" t="n"/>
      <c r="I1225" s="151" t="n"/>
      <c r="J1225" s="149">
        <f>BK1225</f>
        <v/>
      </c>
      <c r="K1225" s="151" t="n"/>
      <c r="L1225" s="146" t="n"/>
      <c r="M1225" s="150" t="n"/>
      <c r="N1225" s="151" t="n"/>
      <c r="O1225" s="151" t="n"/>
      <c r="P1225" s="152">
        <f>P1226+P1306+P1385+P1394+P1475+P1486+P1501+P1504+P1628+P1792+P1857+P2009+P2180+P2192+P2250+P2294+P2300+P2390+P2439</f>
        <v/>
      </c>
      <c r="Q1225" s="151" t="n"/>
      <c r="R1225" s="152">
        <f>R1226+R1306+R1385+R1394+R1475+R1486+R1501+R1504+R1628+R1792+R1857+R2009+R2180+R2192+R2250+R2294+R2300+R2390+R2439</f>
        <v/>
      </c>
      <c r="S1225" s="151" t="n"/>
      <c r="T1225" s="153">
        <f>T1226+T1306+T1385+T1394+T1475+T1486+T1501+T1504+T1628+T1792+T1857+T2009+T2180+T2192+T2250+T2294+T2300+T2390+T2439</f>
        <v/>
      </c>
      <c r="U1225" s="151" t="n"/>
      <c r="V1225" s="151" t="n"/>
      <c r="W1225" s="151" t="n"/>
      <c r="X1225" s="151" t="n"/>
      <c r="Y1225" s="151" t="n"/>
      <c r="Z1225" s="151" t="n"/>
      <c r="AA1225" s="151" t="n"/>
      <c r="AB1225" s="151" t="n"/>
      <c r="AC1225" s="151" t="n"/>
      <c r="AD1225" s="151" t="n"/>
      <c r="AE1225" s="151" t="n"/>
      <c r="AR1225" s="147" t="inlineStr">
        <is>
          <t>2</t>
        </is>
      </c>
      <c r="AT1225" s="154" t="inlineStr">
        <is>
          <t>D</t>
        </is>
      </c>
      <c r="AU1225" s="154" t="inlineStr">
        <is>
          <t>0</t>
        </is>
      </c>
      <c r="AY1225" s="147" t="inlineStr">
        <is>
          <t>ROZPOCET</t>
        </is>
      </c>
      <c r="BK1225" s="155">
        <f>BK1226+BK1306+BK1385+BK1394+BK1475+BK1486+BK1501+BK1504+BK1628+BK1792+BK1857+BK2009+BK2180+BK2192+BK2250+BK2294+BK2300+BK2390+BK2439</f>
        <v/>
      </c>
    </row>
    <row r="1226" ht="22.8" customFormat="1" customHeight="1" s="151">
      <c r="A1226" s="151" t="n"/>
      <c r="B1226" s="146" t="n"/>
      <c r="C1226" s="151" t="n"/>
      <c r="D1226" s="147" t="inlineStr">
        <is>
          <t>D</t>
        </is>
      </c>
      <c r="E1226" s="156" t="inlineStr">
        <is>
          <t>711</t>
        </is>
      </c>
      <c r="F1226" s="156" t="inlineStr">
        <is>
          <t>Izolace proti vodě, vlhkosti a plynům</t>
        </is>
      </c>
      <c r="G1226" s="151" t="n"/>
      <c r="H1226" s="151" t="n"/>
      <c r="I1226" s="151" t="n"/>
      <c r="J1226" s="157">
        <f>BK1226</f>
        <v/>
      </c>
      <c r="K1226" s="151" t="n"/>
      <c r="L1226" s="146" t="n"/>
      <c r="M1226" s="150" t="n"/>
      <c r="N1226" s="151" t="n"/>
      <c r="O1226" s="151" t="n"/>
      <c r="P1226" s="152">
        <f>SUM(P1227:P1305)</f>
        <v/>
      </c>
      <c r="Q1226" s="151" t="n"/>
      <c r="R1226" s="152">
        <f>SUM(R1227:R1305)</f>
        <v/>
      </c>
      <c r="S1226" s="151" t="n"/>
      <c r="T1226" s="153">
        <f>SUM(T1227:T1305)</f>
        <v/>
      </c>
      <c r="U1226" s="151" t="n"/>
      <c r="V1226" s="151" t="n"/>
      <c r="W1226" s="151" t="n"/>
      <c r="X1226" s="151" t="n"/>
      <c r="Y1226" s="151" t="n"/>
      <c r="Z1226" s="151" t="n"/>
      <c r="AA1226" s="151" t="n"/>
      <c r="AB1226" s="151" t="n"/>
      <c r="AC1226" s="151" t="n"/>
      <c r="AD1226" s="151" t="n"/>
      <c r="AE1226" s="151" t="n"/>
      <c r="AR1226" s="147" t="inlineStr">
        <is>
          <t>2</t>
        </is>
      </c>
      <c r="AT1226" s="154" t="inlineStr">
        <is>
          <t>D</t>
        </is>
      </c>
      <c r="AU1226" s="154" t="inlineStr">
        <is>
          <t>1</t>
        </is>
      </c>
      <c r="AY1226" s="147" t="inlineStr">
        <is>
          <t>ROZPOCET</t>
        </is>
      </c>
      <c r="BK1226" s="155">
        <f>SUM(BK1227:BK1305)</f>
        <v/>
      </c>
    </row>
    <row r="1227" ht="24.15" customFormat="1" customHeight="1" s="174">
      <c r="A1227" s="174" t="n"/>
      <c r="B1227" s="158" t="n"/>
      <c r="C1227" s="159" t="inlineStr">
        <is>
          <t>130</t>
        </is>
      </c>
      <c r="D1227" s="159" t="inlineStr">
        <is>
          <t>K</t>
        </is>
      </c>
      <c r="E1227" s="160" t="inlineStr">
        <is>
          <t>711111001</t>
        </is>
      </c>
      <c r="F1227" s="161" t="inlineStr">
        <is>
          <t>Provedení izolace proti zemní vlhkosti vodorovné za studena nátěrem penetračním</t>
        </is>
      </c>
      <c r="G1227" s="162" t="inlineStr">
        <is>
          <t>m2</t>
        </is>
      </c>
      <c r="H1227" s="163" t="n">
        <v>452.518</v>
      </c>
      <c r="I1227" s="164" t="n"/>
      <c r="J1227" s="164">
        <f>ROUND(I1227*H1227,2)</f>
        <v/>
      </c>
      <c r="K1227" s="161" t="inlineStr">
        <is>
          <t>CS ÚRS 2026 02</t>
        </is>
      </c>
      <c r="L1227" s="48" t="n"/>
      <c r="M1227" s="165" t="inlineStr"/>
      <c r="N1227" s="166" t="inlineStr">
        <is>
          <t>snížená</t>
        </is>
      </c>
      <c r="O1227" s="167" t="n">
        <v>0.024</v>
      </c>
      <c r="P1227" s="167">
        <f>O1227*H1227</f>
        <v/>
      </c>
      <c r="Q1227" s="167" t="n">
        <v>0</v>
      </c>
      <c r="R1227" s="167">
        <f>Q1227*H1227</f>
        <v/>
      </c>
      <c r="S1227" s="167" t="n">
        <v>0</v>
      </c>
      <c r="T1227" s="168">
        <f>S1227*H1227</f>
        <v/>
      </c>
      <c r="U1227" s="174" t="n"/>
      <c r="V1227" s="174" t="n"/>
      <c r="W1227" s="174" t="n"/>
      <c r="X1227" s="174" t="n"/>
      <c r="Y1227" s="174" t="n"/>
      <c r="Z1227" s="174" t="n"/>
      <c r="AA1227" s="174" t="n"/>
      <c r="AB1227" s="174" t="n"/>
      <c r="AC1227" s="174" t="n"/>
      <c r="AD1227" s="174" t="n"/>
      <c r="AE1227" s="174" t="n"/>
      <c r="AR1227" s="169" t="inlineStr">
        <is>
          <t>16</t>
        </is>
      </c>
      <c r="AT1227" s="169" t="inlineStr">
        <is>
          <t>K</t>
        </is>
      </c>
      <c r="AU1227" s="169" t="inlineStr">
        <is>
          <t>2</t>
        </is>
      </c>
      <c r="AY1227" s="19" t="inlineStr">
        <is>
          <t>ROZPOCET</t>
        </is>
      </c>
      <c r="BE1227" s="170">
        <f>IF(N1227="základní",J1227,0)</f>
        <v/>
      </c>
      <c r="BF1227" s="170">
        <f>IF(N1227="snížená",J1227,0)</f>
        <v/>
      </c>
      <c r="BG1227" s="170">
        <f>IF(N1227="zákl. přenesená",J1227,0)</f>
        <v/>
      </c>
      <c r="BH1227" s="170">
        <f>IF(N1227="sníž. přenesená",J1227,0)</f>
        <v/>
      </c>
      <c r="BI1227" s="170">
        <f>IF(N1227="nulová",J1227,0)</f>
        <v/>
      </c>
      <c r="BJ1227" s="19" t="inlineStr">
        <is>
          <t>2</t>
        </is>
      </c>
      <c r="BK1227" s="170">
        <f>ROUND(I1227*H1227,2)</f>
        <v/>
      </c>
      <c r="BL1227" s="19" t="inlineStr">
        <is>
          <t>16</t>
        </is>
      </c>
      <c r="BM1227" s="169" t="inlineStr">
        <is>
          <t>340579849</t>
        </is>
      </c>
    </row>
    <row r="1228" customFormat="1" s="174">
      <c r="A1228" s="174" t="n"/>
      <c r="B1228" s="48" t="n"/>
      <c r="C1228" s="174" t="n"/>
      <c r="D1228" s="171" t="inlineStr">
        <is>
          <t>PP</t>
        </is>
      </c>
      <c r="E1228" s="174" t="n"/>
      <c r="F1228" s="172" t="inlineStr">
        <is>
          <t>Provedení izolace proti zemní vlhkosti natěradly a tmely za studena na ploše vodorovné V jednonásobným nátěrem penetračním</t>
        </is>
      </c>
      <c r="G1228" s="174" t="n"/>
      <c r="H1228" s="174" t="n"/>
      <c r="I1228" s="174" t="n"/>
      <c r="J1228" s="174" t="n"/>
      <c r="K1228" s="174" t="n"/>
      <c r="L1228" s="48" t="n"/>
      <c r="M1228" s="173" t="n"/>
      <c r="N1228" s="174" t="n"/>
      <c r="O1228" s="174" t="n"/>
      <c r="P1228" s="174" t="n"/>
      <c r="Q1228" s="174" t="n"/>
      <c r="R1228" s="174" t="n"/>
      <c r="S1228" s="174" t="n"/>
      <c r="T1228" s="71" t="n"/>
      <c r="U1228" s="174" t="n"/>
      <c r="V1228" s="174" t="n"/>
      <c r="W1228" s="174" t="n"/>
      <c r="X1228" s="174" t="n"/>
      <c r="Y1228" s="174" t="n"/>
      <c r="Z1228" s="174" t="n"/>
      <c r="AA1228" s="174" t="n"/>
      <c r="AB1228" s="174" t="n"/>
      <c r="AC1228" s="174" t="n"/>
      <c r="AD1228" s="174" t="n"/>
      <c r="AE1228" s="174" t="n"/>
      <c r="AT1228" s="19" t="inlineStr">
        <is>
          <t>PP</t>
        </is>
      </c>
      <c r="AU1228" s="19" t="inlineStr">
        <is>
          <t>2</t>
        </is>
      </c>
    </row>
    <row r="1229" customFormat="1" s="174">
      <c r="A1229" s="174" t="n"/>
      <c r="B1229" s="48" t="n"/>
      <c r="C1229" s="174" t="n"/>
      <c r="D1229" s="175" t="inlineStr">
        <is>
          <t>Online PSC</t>
        </is>
      </c>
      <c r="E1229" s="174" t="n"/>
      <c r="F1229" s="176" t="inlineStr">
        <is>
          <t>https://podminky.urs.cz/item/CS_URS_2026_02/711111001</t>
        </is>
      </c>
      <c r="G1229" s="174" t="n"/>
      <c r="H1229" s="174" t="n"/>
      <c r="I1229" s="174" t="n"/>
      <c r="J1229" s="174" t="n"/>
      <c r="K1229" s="174" t="n"/>
      <c r="L1229" s="48" t="n"/>
      <c r="M1229" s="173" t="n"/>
      <c r="N1229" s="174" t="n"/>
      <c r="O1229" s="174" t="n"/>
      <c r="P1229" s="174" t="n"/>
      <c r="Q1229" s="174" t="n"/>
      <c r="R1229" s="174" t="n"/>
      <c r="S1229" s="174" t="n"/>
      <c r="T1229" s="71" t="n"/>
      <c r="U1229" s="174" t="n"/>
      <c r="V1229" s="174" t="n"/>
      <c r="W1229" s="174" t="n"/>
      <c r="X1229" s="174" t="n"/>
      <c r="Y1229" s="174" t="n"/>
      <c r="Z1229" s="174" t="n"/>
      <c r="AA1229" s="174" t="n"/>
      <c r="AB1229" s="174" t="n"/>
      <c r="AC1229" s="174" t="n"/>
      <c r="AD1229" s="174" t="n"/>
      <c r="AE1229" s="174" t="n"/>
      <c r="AT1229" s="19" t="inlineStr">
        <is>
          <t>Online PSC</t>
        </is>
      </c>
      <c r="AU1229" s="19" t="inlineStr">
        <is>
          <t>2</t>
        </is>
      </c>
    </row>
    <row r="1230" customFormat="1" s="181">
      <c r="A1230" s="181" t="n"/>
      <c r="B1230" s="177" t="n"/>
      <c r="C1230" s="181" t="n"/>
      <c r="D1230" s="171" t="inlineStr">
        <is>
          <t>VV</t>
        </is>
      </c>
      <c r="E1230" s="178" t="inlineStr"/>
      <c r="F1230" s="179" t="inlineStr">
        <is>
          <t>podloží pod podlahou 1. np - 2 x</t>
        </is>
      </c>
      <c r="G1230" s="181" t="n"/>
      <c r="H1230" s="178" t="inlineStr"/>
      <c r="I1230" s="181" t="n"/>
      <c r="J1230" s="181" t="n"/>
      <c r="K1230" s="181" t="n"/>
      <c r="L1230" s="177" t="n"/>
      <c r="M1230" s="180" t="n"/>
      <c r="N1230" s="181" t="n"/>
      <c r="O1230" s="181" t="n"/>
      <c r="P1230" s="181" t="n"/>
      <c r="Q1230" s="181" t="n"/>
      <c r="R1230" s="181" t="n"/>
      <c r="S1230" s="181" t="n"/>
      <c r="T1230" s="182" t="n"/>
      <c r="U1230" s="181" t="n"/>
      <c r="V1230" s="181" t="n"/>
      <c r="W1230" s="181" t="n"/>
      <c r="X1230" s="181" t="n"/>
      <c r="Y1230" s="181" t="n"/>
      <c r="Z1230" s="181" t="n"/>
      <c r="AA1230" s="181" t="n"/>
      <c r="AB1230" s="181" t="n"/>
      <c r="AC1230" s="181" t="n"/>
      <c r="AD1230" s="181" t="n"/>
      <c r="AE1230" s="181" t="n"/>
      <c r="AT1230" s="178" t="inlineStr">
        <is>
          <t>VV</t>
        </is>
      </c>
      <c r="AU1230" s="178" t="inlineStr">
        <is>
          <t>2</t>
        </is>
      </c>
      <c r="AV1230" s="181" t="inlineStr">
        <is>
          <t>1</t>
        </is>
      </c>
      <c r="AW1230" s="181" t="inlineStr">
        <is>
          <t>True</t>
        </is>
      </c>
      <c r="AX1230" s="181" t="inlineStr">
        <is>
          <t>0</t>
        </is>
      </c>
      <c r="AY1230" s="178" t="inlineStr">
        <is>
          <t>ROZPOCET</t>
        </is>
      </c>
    </row>
    <row r="1231" customFormat="1" s="181">
      <c r="A1231" s="181" t="n"/>
      <c r="B1231" s="177" t="n"/>
      <c r="C1231" s="181" t="n"/>
      <c r="D1231" s="171" t="inlineStr">
        <is>
          <t>VV</t>
        </is>
      </c>
      <c r="E1231" s="178" t="inlineStr"/>
      <c r="F1231" s="179" t="inlineStr">
        <is>
          <t>výmera dle tabulky podlah</t>
        </is>
      </c>
      <c r="G1231" s="181" t="n"/>
      <c r="H1231" s="178" t="inlineStr"/>
      <c r="I1231" s="181" t="n"/>
      <c r="J1231" s="181" t="n"/>
      <c r="K1231" s="181" t="n"/>
      <c r="L1231" s="177" t="n"/>
      <c r="M1231" s="180" t="n"/>
      <c r="N1231" s="181" t="n"/>
      <c r="O1231" s="181" t="n"/>
      <c r="P1231" s="181" t="n"/>
      <c r="Q1231" s="181" t="n"/>
      <c r="R1231" s="181" t="n"/>
      <c r="S1231" s="181" t="n"/>
      <c r="T1231" s="182" t="n"/>
      <c r="U1231" s="181" t="n"/>
      <c r="V1231" s="181" t="n"/>
      <c r="W1231" s="181" t="n"/>
      <c r="X1231" s="181" t="n"/>
      <c r="Y1231" s="181" t="n"/>
      <c r="Z1231" s="181" t="n"/>
      <c r="AA1231" s="181" t="n"/>
      <c r="AB1231" s="181" t="n"/>
      <c r="AC1231" s="181" t="n"/>
      <c r="AD1231" s="181" t="n"/>
      <c r="AE1231" s="181" t="n"/>
      <c r="AT1231" s="178" t="inlineStr">
        <is>
          <t>VV</t>
        </is>
      </c>
      <c r="AU1231" s="178" t="inlineStr">
        <is>
          <t>2</t>
        </is>
      </c>
      <c r="AV1231" s="181" t="inlineStr">
        <is>
          <t>1</t>
        </is>
      </c>
      <c r="AW1231" s="181" t="inlineStr">
        <is>
          <t>True</t>
        </is>
      </c>
      <c r="AX1231" s="181" t="inlineStr">
        <is>
          <t>0</t>
        </is>
      </c>
      <c r="AY1231" s="178" t="inlineStr">
        <is>
          <t>ROZPOCET</t>
        </is>
      </c>
    </row>
    <row r="1232" customFormat="1" s="188">
      <c r="A1232" s="188" t="n"/>
      <c r="B1232" s="183" t="n"/>
      <c r="C1232" s="188" t="n"/>
      <c r="D1232" s="171" t="inlineStr">
        <is>
          <t>VV</t>
        </is>
      </c>
      <c r="E1232" s="184" t="inlineStr"/>
      <c r="F1232" s="185" t="inlineStr">
        <is>
          <t>205,69*2</t>
        </is>
      </c>
      <c r="G1232" s="188" t="n"/>
      <c r="H1232" s="186" t="n">
        <v>411.38</v>
      </c>
      <c r="I1232" s="188" t="n"/>
      <c r="J1232" s="188" t="n"/>
      <c r="K1232" s="188" t="n"/>
      <c r="L1232" s="183" t="n"/>
      <c r="M1232" s="187" t="n"/>
      <c r="N1232" s="188" t="n"/>
      <c r="O1232" s="188" t="n"/>
      <c r="P1232" s="188" t="n"/>
      <c r="Q1232" s="188" t="n"/>
      <c r="R1232" s="188" t="n"/>
      <c r="S1232" s="188" t="n"/>
      <c r="T1232" s="189" t="n"/>
      <c r="U1232" s="188" t="n"/>
      <c r="V1232" s="188" t="n"/>
      <c r="W1232" s="188" t="n"/>
      <c r="X1232" s="188" t="n"/>
      <c r="Y1232" s="188" t="n"/>
      <c r="Z1232" s="188" t="n"/>
      <c r="AA1232" s="188" t="n"/>
      <c r="AB1232" s="188" t="n"/>
      <c r="AC1232" s="188" t="n"/>
      <c r="AD1232" s="188" t="n"/>
      <c r="AE1232" s="188" t="n"/>
      <c r="AT1232" s="184" t="inlineStr">
        <is>
          <t>VV</t>
        </is>
      </c>
      <c r="AU1232" s="184" t="inlineStr">
        <is>
          <t>2</t>
        </is>
      </c>
      <c r="AV1232" s="188" t="inlineStr">
        <is>
          <t>2</t>
        </is>
      </c>
      <c r="AW1232" s="188" t="inlineStr">
        <is>
          <t>True</t>
        </is>
      </c>
      <c r="AX1232" s="188" t="inlineStr">
        <is>
          <t>0</t>
        </is>
      </c>
      <c r="AY1232" s="184" t="inlineStr">
        <is>
          <t>ROZPOCET</t>
        </is>
      </c>
    </row>
    <row r="1233" customFormat="1" s="181">
      <c r="A1233" s="181" t="n"/>
      <c r="B1233" s="177" t="n"/>
      <c r="C1233" s="181" t="n"/>
      <c r="D1233" s="171" t="inlineStr">
        <is>
          <t>VV</t>
        </is>
      </c>
      <c r="E1233" s="178" t="inlineStr"/>
      <c r="F1233" s="179" t="inlineStr">
        <is>
          <t xml:space="preserve">rozšíření pod příčkami - 10 % </t>
        </is>
      </c>
      <c r="G1233" s="181" t="n"/>
      <c r="H1233" s="178" t="inlineStr"/>
      <c r="I1233" s="181" t="n"/>
      <c r="J1233" s="181" t="n"/>
      <c r="K1233" s="181" t="n"/>
      <c r="L1233" s="177" t="n"/>
      <c r="M1233" s="180" t="n"/>
      <c r="N1233" s="181" t="n"/>
      <c r="O1233" s="181" t="n"/>
      <c r="P1233" s="181" t="n"/>
      <c r="Q1233" s="181" t="n"/>
      <c r="R1233" s="181" t="n"/>
      <c r="S1233" s="181" t="n"/>
      <c r="T1233" s="182" t="n"/>
      <c r="U1233" s="181" t="n"/>
      <c r="V1233" s="181" t="n"/>
      <c r="W1233" s="181" t="n"/>
      <c r="X1233" s="181" t="n"/>
      <c r="Y1233" s="181" t="n"/>
      <c r="Z1233" s="181" t="n"/>
      <c r="AA1233" s="181" t="n"/>
      <c r="AB1233" s="181" t="n"/>
      <c r="AC1233" s="181" t="n"/>
      <c r="AD1233" s="181" t="n"/>
      <c r="AE1233" s="181" t="n"/>
      <c r="AT1233" s="178" t="inlineStr">
        <is>
          <t>VV</t>
        </is>
      </c>
      <c r="AU1233" s="178" t="inlineStr">
        <is>
          <t>2</t>
        </is>
      </c>
      <c r="AV1233" s="181" t="inlineStr">
        <is>
          <t>1</t>
        </is>
      </c>
      <c r="AW1233" s="181" t="inlineStr">
        <is>
          <t>True</t>
        </is>
      </c>
      <c r="AX1233" s="181" t="inlineStr">
        <is>
          <t>0</t>
        </is>
      </c>
      <c r="AY1233" s="178" t="inlineStr">
        <is>
          <t>ROZPOCET</t>
        </is>
      </c>
    </row>
    <row r="1234" customFormat="1" s="188">
      <c r="A1234" s="188" t="n"/>
      <c r="B1234" s="183" t="n"/>
      <c r="C1234" s="188" t="n"/>
      <c r="D1234" s="171" t="inlineStr">
        <is>
          <t>VV</t>
        </is>
      </c>
      <c r="E1234" s="184" t="inlineStr"/>
      <c r="F1234" s="185" t="inlineStr">
        <is>
          <t>205,69*0,10*2</t>
        </is>
      </c>
      <c r="G1234" s="188" t="n"/>
      <c r="H1234" s="186" t="n">
        <v>41.138</v>
      </c>
      <c r="I1234" s="188" t="n"/>
      <c r="J1234" s="188" t="n"/>
      <c r="K1234" s="188" t="n"/>
      <c r="L1234" s="183" t="n"/>
      <c r="M1234" s="187" t="n"/>
      <c r="N1234" s="188" t="n"/>
      <c r="O1234" s="188" t="n"/>
      <c r="P1234" s="188" t="n"/>
      <c r="Q1234" s="188" t="n"/>
      <c r="R1234" s="188" t="n"/>
      <c r="S1234" s="188" t="n"/>
      <c r="T1234" s="189" t="n"/>
      <c r="U1234" s="188" t="n"/>
      <c r="V1234" s="188" t="n"/>
      <c r="W1234" s="188" t="n"/>
      <c r="X1234" s="188" t="n"/>
      <c r="Y1234" s="188" t="n"/>
      <c r="Z1234" s="188" t="n"/>
      <c r="AA1234" s="188" t="n"/>
      <c r="AB1234" s="188" t="n"/>
      <c r="AC1234" s="188" t="n"/>
      <c r="AD1234" s="188" t="n"/>
      <c r="AE1234" s="188" t="n"/>
      <c r="AT1234" s="184" t="inlineStr">
        <is>
          <t>VV</t>
        </is>
      </c>
      <c r="AU1234" s="184" t="inlineStr">
        <is>
          <t>2</t>
        </is>
      </c>
      <c r="AV1234" s="188" t="inlineStr">
        <is>
          <t>2</t>
        </is>
      </c>
      <c r="AW1234" s="188" t="inlineStr">
        <is>
          <t>True</t>
        </is>
      </c>
      <c r="AX1234" s="188" t="inlineStr">
        <is>
          <t>0</t>
        </is>
      </c>
      <c r="AY1234" s="184" t="inlineStr">
        <is>
          <t>ROZPOCET</t>
        </is>
      </c>
    </row>
    <row r="1235" customFormat="1" s="195">
      <c r="A1235" s="195" t="n"/>
      <c r="B1235" s="190" t="n"/>
      <c r="C1235" s="195" t="n"/>
      <c r="D1235" s="171" t="inlineStr">
        <is>
          <t>VV</t>
        </is>
      </c>
      <c r="E1235" s="191" t="inlineStr"/>
      <c r="F1235" s="192" t="inlineStr">
        <is>
          <t>Součet</t>
        </is>
      </c>
      <c r="G1235" s="195" t="n"/>
      <c r="H1235" s="193" t="n">
        <v>452.518</v>
      </c>
      <c r="I1235" s="195" t="n"/>
      <c r="J1235" s="195" t="n"/>
      <c r="K1235" s="195" t="n"/>
      <c r="L1235" s="190" t="n"/>
      <c r="M1235" s="194" t="n"/>
      <c r="N1235" s="195" t="n"/>
      <c r="O1235" s="195" t="n"/>
      <c r="P1235" s="195" t="n"/>
      <c r="Q1235" s="195" t="n"/>
      <c r="R1235" s="195" t="n"/>
      <c r="S1235" s="195" t="n"/>
      <c r="T1235" s="196" t="n"/>
      <c r="U1235" s="195" t="n"/>
      <c r="V1235" s="195" t="n"/>
      <c r="W1235" s="195" t="n"/>
      <c r="X1235" s="195" t="n"/>
      <c r="Y1235" s="195" t="n"/>
      <c r="Z1235" s="195" t="n"/>
      <c r="AA1235" s="195" t="n"/>
      <c r="AB1235" s="195" t="n"/>
      <c r="AC1235" s="195" t="n"/>
      <c r="AD1235" s="195" t="n"/>
      <c r="AE1235" s="195" t="n"/>
      <c r="AT1235" s="191" t="inlineStr">
        <is>
          <t>VV</t>
        </is>
      </c>
      <c r="AU1235" s="191" t="inlineStr">
        <is>
          <t>2</t>
        </is>
      </c>
      <c r="AV1235" s="195" t="inlineStr">
        <is>
          <t>4</t>
        </is>
      </c>
      <c r="AW1235" s="195" t="inlineStr">
        <is>
          <t>True</t>
        </is>
      </c>
      <c r="AX1235" s="195" t="inlineStr">
        <is>
          <t>1</t>
        </is>
      </c>
      <c r="AY1235" s="191" t="inlineStr">
        <is>
          <t>ROZPOCET</t>
        </is>
      </c>
    </row>
    <row r="1236" ht="16.5" customFormat="1" customHeight="1" s="174">
      <c r="A1236" s="174" t="n"/>
      <c r="B1236" s="158" t="n"/>
      <c r="C1236" s="197" t="inlineStr">
        <is>
          <t>131</t>
        </is>
      </c>
      <c r="D1236" s="197" t="inlineStr">
        <is>
          <t>M</t>
        </is>
      </c>
      <c r="E1236" s="198" t="inlineStr">
        <is>
          <t>11163150</t>
        </is>
      </c>
      <c r="F1236" s="199" t="inlineStr">
        <is>
          <t>lak penetrační asfaltový</t>
        </is>
      </c>
      <c r="G1236" s="200" t="inlineStr">
        <is>
          <t>t</t>
        </is>
      </c>
      <c r="H1236" s="201" t="n">
        <v>0.136</v>
      </c>
      <c r="I1236" s="202" t="n"/>
      <c r="J1236" s="202">
        <f>ROUND(I1236*H1236,2)</f>
        <v/>
      </c>
      <c r="K1236" s="199" t="inlineStr">
        <is>
          <t>CS ÚRS 2026 02</t>
        </is>
      </c>
      <c r="L1236" s="203" t="n"/>
      <c r="M1236" s="204" t="inlineStr"/>
      <c r="N1236" s="205" t="inlineStr">
        <is>
          <t>snížená</t>
        </is>
      </c>
      <c r="O1236" s="167" t="n">
        <v>0</v>
      </c>
      <c r="P1236" s="167">
        <f>O1236*H1236</f>
        <v/>
      </c>
      <c r="Q1236" s="167" t="n">
        <v>1</v>
      </c>
      <c r="R1236" s="167">
        <f>Q1236*H1236</f>
        <v/>
      </c>
      <c r="S1236" s="167" t="n">
        <v>0</v>
      </c>
      <c r="T1236" s="168">
        <f>S1236*H1236</f>
        <v/>
      </c>
      <c r="U1236" s="174" t="n"/>
      <c r="V1236" s="174" t="n"/>
      <c r="W1236" s="174" t="n"/>
      <c r="X1236" s="174" t="n"/>
      <c r="Y1236" s="174" t="n"/>
      <c r="Z1236" s="174" t="n"/>
      <c r="AA1236" s="174" t="n"/>
      <c r="AB1236" s="174" t="n"/>
      <c r="AC1236" s="174" t="n"/>
      <c r="AD1236" s="174" t="n"/>
      <c r="AE1236" s="174" t="n"/>
      <c r="AR1236" s="169" t="inlineStr">
        <is>
          <t>32</t>
        </is>
      </c>
      <c r="AT1236" s="169" t="inlineStr">
        <is>
          <t>M</t>
        </is>
      </c>
      <c r="AU1236" s="169" t="inlineStr">
        <is>
          <t>2</t>
        </is>
      </c>
      <c r="AY1236" s="19" t="inlineStr">
        <is>
          <t>ROZPOCET</t>
        </is>
      </c>
      <c r="BE1236" s="170">
        <f>IF(N1236="základní",J1236,0)</f>
        <v/>
      </c>
      <c r="BF1236" s="170">
        <f>IF(N1236="snížená",J1236,0)</f>
        <v/>
      </c>
      <c r="BG1236" s="170">
        <f>IF(N1236="zákl. přenesená",J1236,0)</f>
        <v/>
      </c>
      <c r="BH1236" s="170">
        <f>IF(N1236="sníž. přenesená",J1236,0)</f>
        <v/>
      </c>
      <c r="BI1236" s="170">
        <f>IF(N1236="nulová",J1236,0)</f>
        <v/>
      </c>
      <c r="BJ1236" s="19" t="inlineStr">
        <is>
          <t>2</t>
        </is>
      </c>
      <c r="BK1236" s="170">
        <f>ROUND(I1236*H1236,2)</f>
        <v/>
      </c>
      <c r="BL1236" s="19" t="inlineStr">
        <is>
          <t>16</t>
        </is>
      </c>
      <c r="BM1236" s="169" t="inlineStr">
        <is>
          <t>-1520764858</t>
        </is>
      </c>
    </row>
    <row r="1237" customFormat="1" s="174">
      <c r="A1237" s="174" t="n"/>
      <c r="B1237" s="48" t="n"/>
      <c r="C1237" s="174" t="n"/>
      <c r="D1237" s="171" t="inlineStr">
        <is>
          <t>PP</t>
        </is>
      </c>
      <c r="E1237" s="174" t="n"/>
      <c r="F1237" s="172" t="inlineStr">
        <is>
          <t>lak penetrační asfaltový</t>
        </is>
      </c>
      <c r="G1237" s="174" t="n"/>
      <c r="H1237" s="174" t="n"/>
      <c r="I1237" s="174" t="n"/>
      <c r="J1237" s="174" t="n"/>
      <c r="K1237" s="174" t="n"/>
      <c r="L1237" s="48" t="n"/>
      <c r="M1237" s="173" t="n"/>
      <c r="N1237" s="174" t="n"/>
      <c r="O1237" s="174" t="n"/>
      <c r="P1237" s="174" t="n"/>
      <c r="Q1237" s="174" t="n"/>
      <c r="R1237" s="174" t="n"/>
      <c r="S1237" s="174" t="n"/>
      <c r="T1237" s="71" t="n"/>
      <c r="U1237" s="174" t="n"/>
      <c r="V1237" s="174" t="n"/>
      <c r="W1237" s="174" t="n"/>
      <c r="X1237" s="174" t="n"/>
      <c r="Y1237" s="174" t="n"/>
      <c r="Z1237" s="174" t="n"/>
      <c r="AA1237" s="174" t="n"/>
      <c r="AB1237" s="174" t="n"/>
      <c r="AC1237" s="174" t="n"/>
      <c r="AD1237" s="174" t="n"/>
      <c r="AE1237" s="174" t="n"/>
      <c r="AT1237" s="19" t="inlineStr">
        <is>
          <t>PP</t>
        </is>
      </c>
      <c r="AU1237" s="19" t="inlineStr">
        <is>
          <t>2</t>
        </is>
      </c>
    </row>
    <row r="1238" customFormat="1" s="188">
      <c r="A1238" s="188" t="n"/>
      <c r="B1238" s="183" t="n"/>
      <c r="C1238" s="188" t="n"/>
      <c r="D1238" s="171" t="inlineStr">
        <is>
          <t>VV</t>
        </is>
      </c>
      <c r="E1238" s="188" t="n"/>
      <c r="F1238" s="185" t="inlineStr">
        <is>
          <t>452,518*0,0003 'Přepočtené koeficientem množství</t>
        </is>
      </c>
      <c r="G1238" s="188" t="n"/>
      <c r="H1238" s="186" t="n">
        <v>0.136</v>
      </c>
      <c r="I1238" s="188" t="n"/>
      <c r="J1238" s="188" t="n"/>
      <c r="K1238" s="188" t="n"/>
      <c r="L1238" s="183" t="n"/>
      <c r="M1238" s="187" t="n"/>
      <c r="N1238" s="188" t="n"/>
      <c r="O1238" s="188" t="n"/>
      <c r="P1238" s="188" t="n"/>
      <c r="Q1238" s="188" t="n"/>
      <c r="R1238" s="188" t="n"/>
      <c r="S1238" s="188" t="n"/>
      <c r="T1238" s="189" t="n"/>
      <c r="U1238" s="188" t="n"/>
      <c r="V1238" s="188" t="n"/>
      <c r="W1238" s="188" t="n"/>
      <c r="X1238" s="188" t="n"/>
      <c r="Y1238" s="188" t="n"/>
      <c r="Z1238" s="188" t="n"/>
      <c r="AA1238" s="188" t="n"/>
      <c r="AB1238" s="188" t="n"/>
      <c r="AC1238" s="188" t="n"/>
      <c r="AD1238" s="188" t="n"/>
      <c r="AE1238" s="188" t="n"/>
      <c r="AT1238" s="184" t="inlineStr">
        <is>
          <t>VV</t>
        </is>
      </c>
      <c r="AU1238" s="184" t="inlineStr">
        <is>
          <t>2</t>
        </is>
      </c>
      <c r="AV1238" s="188" t="inlineStr">
        <is>
          <t>2</t>
        </is>
      </c>
      <c r="AW1238" s="188" t="inlineStr">
        <is>
          <t>False</t>
        </is>
      </c>
      <c r="AX1238" s="188" t="inlineStr">
        <is>
          <t>1</t>
        </is>
      </c>
      <c r="AY1238" s="184" t="inlineStr">
        <is>
          <t>ROZPOCET</t>
        </is>
      </c>
    </row>
    <row r="1239" ht="24.15" customFormat="1" customHeight="1" s="174">
      <c r="A1239" s="174" t="n"/>
      <c r="B1239" s="158" t="n"/>
      <c r="C1239" s="159" t="inlineStr">
        <is>
          <t>132</t>
        </is>
      </c>
      <c r="D1239" s="159" t="inlineStr">
        <is>
          <t>K</t>
        </is>
      </c>
      <c r="E1239" s="160" t="inlineStr">
        <is>
          <t>711112001</t>
        </is>
      </c>
      <c r="F1239" s="161" t="inlineStr">
        <is>
          <t>Provedení izolace proti zemní vlhkosti svislé za studena nátěrem penetračním</t>
        </is>
      </c>
      <c r="G1239" s="162" t="inlineStr">
        <is>
          <t>m2</t>
        </is>
      </c>
      <c r="H1239" s="163" t="n">
        <v>45.252</v>
      </c>
      <c r="I1239" s="164" t="n"/>
      <c r="J1239" s="164">
        <f>ROUND(I1239*H1239,2)</f>
        <v/>
      </c>
      <c r="K1239" s="161" t="inlineStr">
        <is>
          <t>CS ÚRS 2026 02</t>
        </is>
      </c>
      <c r="L1239" s="48" t="n"/>
      <c r="M1239" s="165" t="inlineStr"/>
      <c r="N1239" s="166" t="inlineStr">
        <is>
          <t>snížená</t>
        </is>
      </c>
      <c r="O1239" s="167" t="n">
        <v>0.054</v>
      </c>
      <c r="P1239" s="167">
        <f>O1239*H1239</f>
        <v/>
      </c>
      <c r="Q1239" s="167" t="n">
        <v>0</v>
      </c>
      <c r="R1239" s="167">
        <f>Q1239*H1239</f>
        <v/>
      </c>
      <c r="S1239" s="167" t="n">
        <v>0</v>
      </c>
      <c r="T1239" s="168">
        <f>S1239*H1239</f>
        <v/>
      </c>
      <c r="U1239" s="174" t="n"/>
      <c r="V1239" s="174" t="n"/>
      <c r="W1239" s="174" t="n"/>
      <c r="X1239" s="174" t="n"/>
      <c r="Y1239" s="174" t="n"/>
      <c r="Z1239" s="174" t="n"/>
      <c r="AA1239" s="174" t="n"/>
      <c r="AB1239" s="174" t="n"/>
      <c r="AC1239" s="174" t="n"/>
      <c r="AD1239" s="174" t="n"/>
      <c r="AE1239" s="174" t="n"/>
      <c r="AR1239" s="169" t="inlineStr">
        <is>
          <t>16</t>
        </is>
      </c>
      <c r="AT1239" s="169" t="inlineStr">
        <is>
          <t>K</t>
        </is>
      </c>
      <c r="AU1239" s="169" t="inlineStr">
        <is>
          <t>2</t>
        </is>
      </c>
      <c r="AY1239" s="19" t="inlineStr">
        <is>
          <t>ROZPOCET</t>
        </is>
      </c>
      <c r="BE1239" s="170">
        <f>IF(N1239="základní",J1239,0)</f>
        <v/>
      </c>
      <c r="BF1239" s="170">
        <f>IF(N1239="snížená",J1239,0)</f>
        <v/>
      </c>
      <c r="BG1239" s="170">
        <f>IF(N1239="zákl. přenesená",J1239,0)</f>
        <v/>
      </c>
      <c r="BH1239" s="170">
        <f>IF(N1239="sníž. přenesená",J1239,0)</f>
        <v/>
      </c>
      <c r="BI1239" s="170">
        <f>IF(N1239="nulová",J1239,0)</f>
        <v/>
      </c>
      <c r="BJ1239" s="19" t="inlineStr">
        <is>
          <t>2</t>
        </is>
      </c>
      <c r="BK1239" s="170">
        <f>ROUND(I1239*H1239,2)</f>
        <v/>
      </c>
      <c r="BL1239" s="19" t="inlineStr">
        <is>
          <t>16</t>
        </is>
      </c>
      <c r="BM1239" s="169" t="inlineStr">
        <is>
          <t>2074166220</t>
        </is>
      </c>
    </row>
    <row r="1240" customFormat="1" s="174">
      <c r="A1240" s="174" t="n"/>
      <c r="B1240" s="48" t="n"/>
      <c r="C1240" s="174" t="n"/>
      <c r="D1240" s="171" t="inlineStr">
        <is>
          <t>PP</t>
        </is>
      </c>
      <c r="E1240" s="174" t="n"/>
      <c r="F1240" s="172" t="inlineStr">
        <is>
          <t>Provedení izolace proti zemní vlhkosti natěradly a tmely za studena na ploše svislé S jednonásobným nátěrem penetračním</t>
        </is>
      </c>
      <c r="G1240" s="174" t="n"/>
      <c r="H1240" s="174" t="n"/>
      <c r="I1240" s="174" t="n"/>
      <c r="J1240" s="174" t="n"/>
      <c r="K1240" s="174" t="n"/>
      <c r="L1240" s="48" t="n"/>
      <c r="M1240" s="173" t="n"/>
      <c r="N1240" s="174" t="n"/>
      <c r="O1240" s="174" t="n"/>
      <c r="P1240" s="174" t="n"/>
      <c r="Q1240" s="174" t="n"/>
      <c r="R1240" s="174" t="n"/>
      <c r="S1240" s="174" t="n"/>
      <c r="T1240" s="71" t="n"/>
      <c r="U1240" s="174" t="n"/>
      <c r="V1240" s="174" t="n"/>
      <c r="W1240" s="174" t="n"/>
      <c r="X1240" s="174" t="n"/>
      <c r="Y1240" s="174" t="n"/>
      <c r="Z1240" s="174" t="n"/>
      <c r="AA1240" s="174" t="n"/>
      <c r="AB1240" s="174" t="n"/>
      <c r="AC1240" s="174" t="n"/>
      <c r="AD1240" s="174" t="n"/>
      <c r="AE1240" s="174" t="n"/>
      <c r="AT1240" s="19" t="inlineStr">
        <is>
          <t>PP</t>
        </is>
      </c>
      <c r="AU1240" s="19" t="inlineStr">
        <is>
          <t>2</t>
        </is>
      </c>
    </row>
    <row r="1241" customFormat="1" s="174">
      <c r="A1241" s="174" t="n"/>
      <c r="B1241" s="48" t="n"/>
      <c r="C1241" s="174" t="n"/>
      <c r="D1241" s="175" t="inlineStr">
        <is>
          <t>Online PSC</t>
        </is>
      </c>
      <c r="E1241" s="174" t="n"/>
      <c r="F1241" s="176" t="inlineStr">
        <is>
          <t>https://podminky.urs.cz/item/CS_URS_2026_02/711112001</t>
        </is>
      </c>
      <c r="G1241" s="174" t="n"/>
      <c r="H1241" s="174" t="n"/>
      <c r="I1241" s="174" t="n"/>
      <c r="J1241" s="174" t="n"/>
      <c r="K1241" s="174" t="n"/>
      <c r="L1241" s="48" t="n"/>
      <c r="M1241" s="173" t="n"/>
      <c r="N1241" s="174" t="n"/>
      <c r="O1241" s="174" t="n"/>
      <c r="P1241" s="174" t="n"/>
      <c r="Q1241" s="174" t="n"/>
      <c r="R1241" s="174" t="n"/>
      <c r="S1241" s="174" t="n"/>
      <c r="T1241" s="71" t="n"/>
      <c r="U1241" s="174" t="n"/>
      <c r="V1241" s="174" t="n"/>
      <c r="W1241" s="174" t="n"/>
      <c r="X1241" s="174" t="n"/>
      <c r="Y1241" s="174" t="n"/>
      <c r="Z1241" s="174" t="n"/>
      <c r="AA1241" s="174" t="n"/>
      <c r="AB1241" s="174" t="n"/>
      <c r="AC1241" s="174" t="n"/>
      <c r="AD1241" s="174" t="n"/>
      <c r="AE1241" s="174" t="n"/>
      <c r="AT1241" s="19" t="inlineStr">
        <is>
          <t>Online PSC</t>
        </is>
      </c>
      <c r="AU1241" s="19" t="inlineStr">
        <is>
          <t>2</t>
        </is>
      </c>
    </row>
    <row r="1242" customFormat="1" s="181">
      <c r="A1242" s="181" t="n"/>
      <c r="B1242" s="177" t="n"/>
      <c r="C1242" s="181" t="n"/>
      <c r="D1242" s="171" t="inlineStr">
        <is>
          <t>VV</t>
        </is>
      </c>
      <c r="E1242" s="178" t="inlineStr"/>
      <c r="F1242" s="179" t="inlineStr">
        <is>
          <t>vytažení izolace na stěnu</t>
        </is>
      </c>
      <c r="G1242" s="181" t="n"/>
      <c r="H1242" s="178" t="inlineStr"/>
      <c r="I1242" s="181" t="n"/>
      <c r="J1242" s="181" t="n"/>
      <c r="K1242" s="181" t="n"/>
      <c r="L1242" s="177" t="n"/>
      <c r="M1242" s="180" t="n"/>
      <c r="N1242" s="181" t="n"/>
      <c r="O1242" s="181" t="n"/>
      <c r="P1242" s="181" t="n"/>
      <c r="Q1242" s="181" t="n"/>
      <c r="R1242" s="181" t="n"/>
      <c r="S1242" s="181" t="n"/>
      <c r="T1242" s="182" t="n"/>
      <c r="U1242" s="181" t="n"/>
      <c r="V1242" s="181" t="n"/>
      <c r="W1242" s="181" t="n"/>
      <c r="X1242" s="181" t="n"/>
      <c r="Y1242" s="181" t="n"/>
      <c r="Z1242" s="181" t="n"/>
      <c r="AA1242" s="181" t="n"/>
      <c r="AB1242" s="181" t="n"/>
      <c r="AC1242" s="181" t="n"/>
      <c r="AD1242" s="181" t="n"/>
      <c r="AE1242" s="181" t="n"/>
      <c r="AT1242" s="178" t="inlineStr">
        <is>
          <t>VV</t>
        </is>
      </c>
      <c r="AU1242" s="178" t="inlineStr">
        <is>
          <t>2</t>
        </is>
      </c>
      <c r="AV1242" s="181" t="inlineStr">
        <is>
          <t>1</t>
        </is>
      </c>
      <c r="AW1242" s="181" t="inlineStr">
        <is>
          <t>True</t>
        </is>
      </c>
      <c r="AX1242" s="181" t="inlineStr">
        <is>
          <t>0</t>
        </is>
      </c>
      <c r="AY1242" s="178" t="inlineStr">
        <is>
          <t>ROZPOCET</t>
        </is>
      </c>
    </row>
    <row r="1243" customFormat="1" s="188">
      <c r="A1243" s="188" t="n"/>
      <c r="B1243" s="183" t="n"/>
      <c r="C1243" s="188" t="n"/>
      <c r="D1243" s="171" t="inlineStr">
        <is>
          <t>VV</t>
        </is>
      </c>
      <c r="E1243" s="184" t="inlineStr"/>
      <c r="F1243" s="185" t="inlineStr">
        <is>
          <t>226,259*0,20</t>
        </is>
      </c>
      <c r="G1243" s="188" t="n"/>
      <c r="H1243" s="186" t="n">
        <v>45.252</v>
      </c>
      <c r="I1243" s="188" t="n"/>
      <c r="J1243" s="188" t="n"/>
      <c r="K1243" s="188" t="n"/>
      <c r="L1243" s="183" t="n"/>
      <c r="M1243" s="187" t="n"/>
      <c r="N1243" s="188" t="n"/>
      <c r="O1243" s="188" t="n"/>
      <c r="P1243" s="188" t="n"/>
      <c r="Q1243" s="188" t="n"/>
      <c r="R1243" s="188" t="n"/>
      <c r="S1243" s="188" t="n"/>
      <c r="T1243" s="189" t="n"/>
      <c r="U1243" s="188" t="n"/>
      <c r="V1243" s="188" t="n"/>
      <c r="W1243" s="188" t="n"/>
      <c r="X1243" s="188" t="n"/>
      <c r="Y1243" s="188" t="n"/>
      <c r="Z1243" s="188" t="n"/>
      <c r="AA1243" s="188" t="n"/>
      <c r="AB1243" s="188" t="n"/>
      <c r="AC1243" s="188" t="n"/>
      <c r="AD1243" s="188" t="n"/>
      <c r="AE1243" s="188" t="n"/>
      <c r="AT1243" s="184" t="inlineStr">
        <is>
          <t>VV</t>
        </is>
      </c>
      <c r="AU1243" s="184" t="inlineStr">
        <is>
          <t>2</t>
        </is>
      </c>
      <c r="AV1243" s="188" t="inlineStr">
        <is>
          <t>2</t>
        </is>
      </c>
      <c r="AW1243" s="188" t="inlineStr">
        <is>
          <t>True</t>
        </is>
      </c>
      <c r="AX1243" s="188" t="inlineStr">
        <is>
          <t>0</t>
        </is>
      </c>
      <c r="AY1243" s="184" t="inlineStr">
        <is>
          <t>ROZPOCET</t>
        </is>
      </c>
    </row>
    <row r="1244" customFormat="1" s="195">
      <c r="A1244" s="195" t="n"/>
      <c r="B1244" s="190" t="n"/>
      <c r="C1244" s="195" t="n"/>
      <c r="D1244" s="171" t="inlineStr">
        <is>
          <t>VV</t>
        </is>
      </c>
      <c r="E1244" s="191" t="inlineStr"/>
      <c r="F1244" s="192" t="inlineStr">
        <is>
          <t>Součet</t>
        </is>
      </c>
      <c r="G1244" s="195" t="n"/>
      <c r="H1244" s="193" t="n">
        <v>45.252</v>
      </c>
      <c r="I1244" s="195" t="n"/>
      <c r="J1244" s="195" t="n"/>
      <c r="K1244" s="195" t="n"/>
      <c r="L1244" s="190" t="n"/>
      <c r="M1244" s="194" t="n"/>
      <c r="N1244" s="195" t="n"/>
      <c r="O1244" s="195" t="n"/>
      <c r="P1244" s="195" t="n"/>
      <c r="Q1244" s="195" t="n"/>
      <c r="R1244" s="195" t="n"/>
      <c r="S1244" s="195" t="n"/>
      <c r="T1244" s="196" t="n"/>
      <c r="U1244" s="195" t="n"/>
      <c r="V1244" s="195" t="n"/>
      <c r="W1244" s="195" t="n"/>
      <c r="X1244" s="195" t="n"/>
      <c r="Y1244" s="195" t="n"/>
      <c r="Z1244" s="195" t="n"/>
      <c r="AA1244" s="195" t="n"/>
      <c r="AB1244" s="195" t="n"/>
      <c r="AC1244" s="195" t="n"/>
      <c r="AD1244" s="195" t="n"/>
      <c r="AE1244" s="195" t="n"/>
      <c r="AT1244" s="191" t="inlineStr">
        <is>
          <t>VV</t>
        </is>
      </c>
      <c r="AU1244" s="191" t="inlineStr">
        <is>
          <t>2</t>
        </is>
      </c>
      <c r="AV1244" s="195" t="inlineStr">
        <is>
          <t>4</t>
        </is>
      </c>
      <c r="AW1244" s="195" t="inlineStr">
        <is>
          <t>True</t>
        </is>
      </c>
      <c r="AX1244" s="195" t="inlineStr">
        <is>
          <t>1</t>
        </is>
      </c>
      <c r="AY1244" s="191" t="inlineStr">
        <is>
          <t>ROZPOCET</t>
        </is>
      </c>
    </row>
    <row r="1245" ht="16.5" customFormat="1" customHeight="1" s="174">
      <c r="A1245" s="174" t="n"/>
      <c r="B1245" s="158" t="n"/>
      <c r="C1245" s="197" t="inlineStr">
        <is>
          <t>133</t>
        </is>
      </c>
      <c r="D1245" s="197" t="inlineStr">
        <is>
          <t>M</t>
        </is>
      </c>
      <c r="E1245" s="198" t="inlineStr">
        <is>
          <t>11163150</t>
        </is>
      </c>
      <c r="F1245" s="199" t="inlineStr">
        <is>
          <t>lak penetrační asfaltový</t>
        </is>
      </c>
      <c r="G1245" s="200" t="inlineStr">
        <is>
          <t>t</t>
        </is>
      </c>
      <c r="H1245" s="201" t="n">
        <v>0.015</v>
      </c>
      <c r="I1245" s="202" t="n"/>
      <c r="J1245" s="202">
        <f>ROUND(I1245*H1245,2)</f>
        <v/>
      </c>
      <c r="K1245" s="199" t="inlineStr">
        <is>
          <t>CS ÚRS 2026 02</t>
        </is>
      </c>
      <c r="L1245" s="203" t="n"/>
      <c r="M1245" s="204" t="inlineStr"/>
      <c r="N1245" s="205" t="inlineStr">
        <is>
          <t>snížená</t>
        </is>
      </c>
      <c r="O1245" s="167" t="n">
        <v>0</v>
      </c>
      <c r="P1245" s="167">
        <f>O1245*H1245</f>
        <v/>
      </c>
      <c r="Q1245" s="167" t="n">
        <v>1</v>
      </c>
      <c r="R1245" s="167">
        <f>Q1245*H1245</f>
        <v/>
      </c>
      <c r="S1245" s="167" t="n">
        <v>0</v>
      </c>
      <c r="T1245" s="168">
        <f>S1245*H1245</f>
        <v/>
      </c>
      <c r="U1245" s="174" t="n"/>
      <c r="V1245" s="174" t="n"/>
      <c r="W1245" s="174" t="n"/>
      <c r="X1245" s="174" t="n"/>
      <c r="Y1245" s="174" t="n"/>
      <c r="Z1245" s="174" t="n"/>
      <c r="AA1245" s="174" t="n"/>
      <c r="AB1245" s="174" t="n"/>
      <c r="AC1245" s="174" t="n"/>
      <c r="AD1245" s="174" t="n"/>
      <c r="AE1245" s="174" t="n"/>
      <c r="AR1245" s="169" t="inlineStr">
        <is>
          <t>32</t>
        </is>
      </c>
      <c r="AT1245" s="169" t="inlineStr">
        <is>
          <t>M</t>
        </is>
      </c>
      <c r="AU1245" s="169" t="inlineStr">
        <is>
          <t>2</t>
        </is>
      </c>
      <c r="AY1245" s="19" t="inlineStr">
        <is>
          <t>ROZPOCET</t>
        </is>
      </c>
      <c r="BE1245" s="170">
        <f>IF(N1245="základní",J1245,0)</f>
        <v/>
      </c>
      <c r="BF1245" s="170">
        <f>IF(N1245="snížená",J1245,0)</f>
        <v/>
      </c>
      <c r="BG1245" s="170">
        <f>IF(N1245="zákl. přenesená",J1245,0)</f>
        <v/>
      </c>
      <c r="BH1245" s="170">
        <f>IF(N1245="sníž. přenesená",J1245,0)</f>
        <v/>
      </c>
      <c r="BI1245" s="170">
        <f>IF(N1245="nulová",J1245,0)</f>
        <v/>
      </c>
      <c r="BJ1245" s="19" t="inlineStr">
        <is>
          <t>2</t>
        </is>
      </c>
      <c r="BK1245" s="170">
        <f>ROUND(I1245*H1245,2)</f>
        <v/>
      </c>
      <c r="BL1245" s="19" t="inlineStr">
        <is>
          <t>16</t>
        </is>
      </c>
      <c r="BM1245" s="169" t="inlineStr">
        <is>
          <t>-2108863957</t>
        </is>
      </c>
    </row>
    <row r="1246" customFormat="1" s="174">
      <c r="A1246" s="174" t="n"/>
      <c r="B1246" s="48" t="n"/>
      <c r="C1246" s="174" t="n"/>
      <c r="D1246" s="171" t="inlineStr">
        <is>
          <t>PP</t>
        </is>
      </c>
      <c r="E1246" s="174" t="n"/>
      <c r="F1246" s="172" t="inlineStr">
        <is>
          <t>lak penetrační asfaltový</t>
        </is>
      </c>
      <c r="G1246" s="174" t="n"/>
      <c r="H1246" s="174" t="n"/>
      <c r="I1246" s="174" t="n"/>
      <c r="J1246" s="174" t="n"/>
      <c r="K1246" s="174" t="n"/>
      <c r="L1246" s="48" t="n"/>
      <c r="M1246" s="173" t="n"/>
      <c r="N1246" s="174" t="n"/>
      <c r="O1246" s="174" t="n"/>
      <c r="P1246" s="174" t="n"/>
      <c r="Q1246" s="174" t="n"/>
      <c r="R1246" s="174" t="n"/>
      <c r="S1246" s="174" t="n"/>
      <c r="T1246" s="71" t="n"/>
      <c r="U1246" s="174" t="n"/>
      <c r="V1246" s="174" t="n"/>
      <c r="W1246" s="174" t="n"/>
      <c r="X1246" s="174" t="n"/>
      <c r="Y1246" s="174" t="n"/>
      <c r="Z1246" s="174" t="n"/>
      <c r="AA1246" s="174" t="n"/>
      <c r="AB1246" s="174" t="n"/>
      <c r="AC1246" s="174" t="n"/>
      <c r="AD1246" s="174" t="n"/>
      <c r="AE1246" s="174" t="n"/>
      <c r="AT1246" s="19" t="inlineStr">
        <is>
          <t>PP</t>
        </is>
      </c>
      <c r="AU1246" s="19" t="inlineStr">
        <is>
          <t>2</t>
        </is>
      </c>
    </row>
    <row r="1247" customFormat="1" s="188">
      <c r="A1247" s="188" t="n"/>
      <c r="B1247" s="183" t="n"/>
      <c r="C1247" s="188" t="n"/>
      <c r="D1247" s="171" t="inlineStr">
        <is>
          <t>VV</t>
        </is>
      </c>
      <c r="E1247" s="188" t="n"/>
      <c r="F1247" s="185" t="inlineStr">
        <is>
          <t>45,252*0,00034 'Přepočtené koeficientem množství</t>
        </is>
      </c>
      <c r="G1247" s="188" t="n"/>
      <c r="H1247" s="186" t="n">
        <v>0.015</v>
      </c>
      <c r="I1247" s="188" t="n"/>
      <c r="J1247" s="188" t="n"/>
      <c r="K1247" s="188" t="n"/>
      <c r="L1247" s="183" t="n"/>
      <c r="M1247" s="187" t="n"/>
      <c r="N1247" s="188" t="n"/>
      <c r="O1247" s="188" t="n"/>
      <c r="P1247" s="188" t="n"/>
      <c r="Q1247" s="188" t="n"/>
      <c r="R1247" s="188" t="n"/>
      <c r="S1247" s="188" t="n"/>
      <c r="T1247" s="189" t="n"/>
      <c r="U1247" s="188" t="n"/>
      <c r="V1247" s="188" t="n"/>
      <c r="W1247" s="188" t="n"/>
      <c r="X1247" s="188" t="n"/>
      <c r="Y1247" s="188" t="n"/>
      <c r="Z1247" s="188" t="n"/>
      <c r="AA1247" s="188" t="n"/>
      <c r="AB1247" s="188" t="n"/>
      <c r="AC1247" s="188" t="n"/>
      <c r="AD1247" s="188" t="n"/>
      <c r="AE1247" s="188" t="n"/>
      <c r="AT1247" s="184" t="inlineStr">
        <is>
          <t>VV</t>
        </is>
      </c>
      <c r="AU1247" s="184" t="inlineStr">
        <is>
          <t>2</t>
        </is>
      </c>
      <c r="AV1247" s="188" t="inlineStr">
        <is>
          <t>2</t>
        </is>
      </c>
      <c r="AW1247" s="188" t="inlineStr">
        <is>
          <t>False</t>
        </is>
      </c>
      <c r="AX1247" s="188" t="inlineStr">
        <is>
          <t>1</t>
        </is>
      </c>
      <c r="AY1247" s="184" t="inlineStr">
        <is>
          <t>ROZPOCET</t>
        </is>
      </c>
    </row>
    <row r="1248" ht="33" customFormat="1" customHeight="1" s="174">
      <c r="A1248" s="174" t="n"/>
      <c r="B1248" s="158" t="n"/>
      <c r="C1248" s="159" t="inlineStr">
        <is>
          <t>134</t>
        </is>
      </c>
      <c r="D1248" s="159" t="inlineStr">
        <is>
          <t>K</t>
        </is>
      </c>
      <c r="E1248" s="160" t="inlineStr">
        <is>
          <t>711131801</t>
        </is>
      </c>
      <c r="F1248" s="161" t="inlineStr">
        <is>
          <t>Odstranění izolace proti vodě, vlhkosti a plynům z pásů AIP nebo tkaniny na sucho z plochy vodorovné</t>
        </is>
      </c>
      <c r="G1248" s="162" t="inlineStr">
        <is>
          <t>m2</t>
        </is>
      </c>
      <c r="H1248" s="163" t="n">
        <v>205.69</v>
      </c>
      <c r="I1248" s="164" t="n"/>
      <c r="J1248" s="164">
        <f>ROUND(I1248*H1248,2)</f>
        <v/>
      </c>
      <c r="K1248" s="161" t="inlineStr">
        <is>
          <t>CS ÚRS 2026 02</t>
        </is>
      </c>
      <c r="L1248" s="48" t="n"/>
      <c r="M1248" s="165" t="inlineStr"/>
      <c r="N1248" s="166" t="inlineStr">
        <is>
          <t>snížená</t>
        </is>
      </c>
      <c r="O1248" s="167" t="n">
        <v>0.025</v>
      </c>
      <c r="P1248" s="167">
        <f>O1248*H1248</f>
        <v/>
      </c>
      <c r="Q1248" s="167" t="n">
        <v>0</v>
      </c>
      <c r="R1248" s="167">
        <f>Q1248*H1248</f>
        <v/>
      </c>
      <c r="S1248" s="167" t="n">
        <v>0.0017</v>
      </c>
      <c r="T1248" s="168">
        <f>S1248*H1248</f>
        <v/>
      </c>
      <c r="U1248" s="174" t="n"/>
      <c r="V1248" s="174" t="n"/>
      <c r="W1248" s="174" t="n"/>
      <c r="X1248" s="174" t="n"/>
      <c r="Y1248" s="174" t="n"/>
      <c r="Z1248" s="174" t="n"/>
      <c r="AA1248" s="174" t="n"/>
      <c r="AB1248" s="174" t="n"/>
      <c r="AC1248" s="174" t="n"/>
      <c r="AD1248" s="174" t="n"/>
      <c r="AE1248" s="174" t="n"/>
      <c r="AR1248" s="169" t="inlineStr">
        <is>
          <t>16</t>
        </is>
      </c>
      <c r="AT1248" s="169" t="inlineStr">
        <is>
          <t>K</t>
        </is>
      </c>
      <c r="AU1248" s="169" t="inlineStr">
        <is>
          <t>2</t>
        </is>
      </c>
      <c r="AY1248" s="19" t="inlineStr">
        <is>
          <t>ROZPOCET</t>
        </is>
      </c>
      <c r="BE1248" s="170">
        <f>IF(N1248="základní",J1248,0)</f>
        <v/>
      </c>
      <c r="BF1248" s="170">
        <f>IF(N1248="snížená",J1248,0)</f>
        <v/>
      </c>
      <c r="BG1248" s="170">
        <f>IF(N1248="zákl. přenesená",J1248,0)</f>
        <v/>
      </c>
      <c r="BH1248" s="170">
        <f>IF(N1248="sníž. přenesená",J1248,0)</f>
        <v/>
      </c>
      <c r="BI1248" s="170">
        <f>IF(N1248="nulová",J1248,0)</f>
        <v/>
      </c>
      <c r="BJ1248" s="19" t="inlineStr">
        <is>
          <t>2</t>
        </is>
      </c>
      <c r="BK1248" s="170">
        <f>ROUND(I1248*H1248,2)</f>
        <v/>
      </c>
      <c r="BL1248" s="19" t="inlineStr">
        <is>
          <t>16</t>
        </is>
      </c>
      <c r="BM1248" s="169" t="inlineStr">
        <is>
          <t>-555163447</t>
        </is>
      </c>
    </row>
    <row r="1249" customFormat="1" s="174">
      <c r="A1249" s="174" t="n"/>
      <c r="B1249" s="48" t="n"/>
      <c r="C1249" s="174" t="n"/>
      <c r="D1249" s="171" t="inlineStr">
        <is>
          <t>PP</t>
        </is>
      </c>
      <c r="E1249" s="174" t="n"/>
      <c r="F1249" s="172" t="inlineStr">
        <is>
          <t>Odstranění izolace proti vodě, vlhkosti a plynům z pásů na sucho AIP nebo tkaniny z plochy vodorovné V</t>
        </is>
      </c>
      <c r="G1249" s="174" t="n"/>
      <c r="H1249" s="174" t="n"/>
      <c r="I1249" s="174" t="n"/>
      <c r="J1249" s="174" t="n"/>
      <c r="K1249" s="174" t="n"/>
      <c r="L1249" s="48" t="n"/>
      <c r="M1249" s="173" t="n"/>
      <c r="N1249" s="174" t="n"/>
      <c r="O1249" s="174" t="n"/>
      <c r="P1249" s="174" t="n"/>
      <c r="Q1249" s="174" t="n"/>
      <c r="R1249" s="174" t="n"/>
      <c r="S1249" s="174" t="n"/>
      <c r="T1249" s="71" t="n"/>
      <c r="U1249" s="174" t="n"/>
      <c r="V1249" s="174" t="n"/>
      <c r="W1249" s="174" t="n"/>
      <c r="X1249" s="174" t="n"/>
      <c r="Y1249" s="174" t="n"/>
      <c r="Z1249" s="174" t="n"/>
      <c r="AA1249" s="174" t="n"/>
      <c r="AB1249" s="174" t="n"/>
      <c r="AC1249" s="174" t="n"/>
      <c r="AD1249" s="174" t="n"/>
      <c r="AE1249" s="174" t="n"/>
      <c r="AT1249" s="19" t="inlineStr">
        <is>
          <t>PP</t>
        </is>
      </c>
      <c r="AU1249" s="19" t="inlineStr">
        <is>
          <t>2</t>
        </is>
      </c>
    </row>
    <row r="1250" customFormat="1" s="174">
      <c r="A1250" s="174" t="n"/>
      <c r="B1250" s="48" t="n"/>
      <c r="C1250" s="174" t="n"/>
      <c r="D1250" s="175" t="inlineStr">
        <is>
          <t>Online PSC</t>
        </is>
      </c>
      <c r="E1250" s="174" t="n"/>
      <c r="F1250" s="176" t="inlineStr">
        <is>
          <t>https://podminky.urs.cz/item/CS_URS_2026_02/711131801</t>
        </is>
      </c>
      <c r="G1250" s="174" t="n"/>
      <c r="H1250" s="174" t="n"/>
      <c r="I1250" s="174" t="n"/>
      <c r="J1250" s="174" t="n"/>
      <c r="K1250" s="174" t="n"/>
      <c r="L1250" s="48" t="n"/>
      <c r="M1250" s="173" t="n"/>
      <c r="N1250" s="174" t="n"/>
      <c r="O1250" s="174" t="n"/>
      <c r="P1250" s="174" t="n"/>
      <c r="Q1250" s="174" t="n"/>
      <c r="R1250" s="174" t="n"/>
      <c r="S1250" s="174" t="n"/>
      <c r="T1250" s="71" t="n"/>
      <c r="U1250" s="174" t="n"/>
      <c r="V1250" s="174" t="n"/>
      <c r="W1250" s="174" t="n"/>
      <c r="X1250" s="174" t="n"/>
      <c r="Y1250" s="174" t="n"/>
      <c r="Z1250" s="174" t="n"/>
      <c r="AA1250" s="174" t="n"/>
      <c r="AB1250" s="174" t="n"/>
      <c r="AC1250" s="174" t="n"/>
      <c r="AD1250" s="174" t="n"/>
      <c r="AE1250" s="174" t="n"/>
      <c r="AT1250" s="19" t="inlineStr">
        <is>
          <t>Online PSC</t>
        </is>
      </c>
      <c r="AU1250" s="19" t="inlineStr">
        <is>
          <t>2</t>
        </is>
      </c>
    </row>
    <row r="1251" customFormat="1" s="181">
      <c r="A1251" s="181" t="n"/>
      <c r="B1251" s="177" t="n"/>
      <c r="C1251" s="181" t="n"/>
      <c r="D1251" s="171" t="inlineStr">
        <is>
          <t>VV</t>
        </is>
      </c>
      <c r="E1251" s="178" t="inlineStr"/>
      <c r="F1251" s="179" t="inlineStr">
        <is>
          <t>1. np</t>
        </is>
      </c>
      <c r="G1251" s="181" t="n"/>
      <c r="H1251" s="178" t="inlineStr"/>
      <c r="I1251" s="181" t="n"/>
      <c r="J1251" s="181" t="n"/>
      <c r="K1251" s="181" t="n"/>
      <c r="L1251" s="177" t="n"/>
      <c r="M1251" s="180" t="n"/>
      <c r="N1251" s="181" t="n"/>
      <c r="O1251" s="181" t="n"/>
      <c r="P1251" s="181" t="n"/>
      <c r="Q1251" s="181" t="n"/>
      <c r="R1251" s="181" t="n"/>
      <c r="S1251" s="181" t="n"/>
      <c r="T1251" s="182" t="n"/>
      <c r="U1251" s="181" t="n"/>
      <c r="V1251" s="181" t="n"/>
      <c r="W1251" s="181" t="n"/>
      <c r="X1251" s="181" t="n"/>
      <c r="Y1251" s="181" t="n"/>
      <c r="Z1251" s="181" t="n"/>
      <c r="AA1251" s="181" t="n"/>
      <c r="AB1251" s="181" t="n"/>
      <c r="AC1251" s="181" t="n"/>
      <c r="AD1251" s="181" t="n"/>
      <c r="AE1251" s="181" t="n"/>
      <c r="AT1251" s="178" t="inlineStr">
        <is>
          <t>VV</t>
        </is>
      </c>
      <c r="AU1251" s="178" t="inlineStr">
        <is>
          <t>2</t>
        </is>
      </c>
      <c r="AV1251" s="181" t="inlineStr">
        <is>
          <t>1</t>
        </is>
      </c>
      <c r="AW1251" s="181" t="inlineStr">
        <is>
          <t>True</t>
        </is>
      </c>
      <c r="AX1251" s="181" t="inlineStr">
        <is>
          <t>0</t>
        </is>
      </c>
      <c r="AY1251" s="178" t="inlineStr">
        <is>
          <t>ROZPOCET</t>
        </is>
      </c>
    </row>
    <row r="1252" customFormat="1" s="188">
      <c r="A1252" s="188" t="n"/>
      <c r="B1252" s="183" t="n"/>
      <c r="C1252" s="188" t="n"/>
      <c r="D1252" s="171" t="inlineStr">
        <is>
          <t>VV</t>
        </is>
      </c>
      <c r="E1252" s="184" t="inlineStr"/>
      <c r="F1252" s="185" t="inlineStr">
        <is>
          <t>205,69</t>
        </is>
      </c>
      <c r="G1252" s="188" t="n"/>
      <c r="H1252" s="186" t="n">
        <v>205.69</v>
      </c>
      <c r="I1252" s="188" t="n"/>
      <c r="J1252" s="188" t="n"/>
      <c r="K1252" s="188" t="n"/>
      <c r="L1252" s="183" t="n"/>
      <c r="M1252" s="187" t="n"/>
      <c r="N1252" s="188" t="n"/>
      <c r="O1252" s="188" t="n"/>
      <c r="P1252" s="188" t="n"/>
      <c r="Q1252" s="188" t="n"/>
      <c r="R1252" s="188" t="n"/>
      <c r="S1252" s="188" t="n"/>
      <c r="T1252" s="189" t="n"/>
      <c r="U1252" s="188" t="n"/>
      <c r="V1252" s="188" t="n"/>
      <c r="W1252" s="188" t="n"/>
      <c r="X1252" s="188" t="n"/>
      <c r="Y1252" s="188" t="n"/>
      <c r="Z1252" s="188" t="n"/>
      <c r="AA1252" s="188" t="n"/>
      <c r="AB1252" s="188" t="n"/>
      <c r="AC1252" s="188" t="n"/>
      <c r="AD1252" s="188" t="n"/>
      <c r="AE1252" s="188" t="n"/>
      <c r="AT1252" s="184" t="inlineStr">
        <is>
          <t>VV</t>
        </is>
      </c>
      <c r="AU1252" s="184" t="inlineStr">
        <is>
          <t>2</t>
        </is>
      </c>
      <c r="AV1252" s="188" t="inlineStr">
        <is>
          <t>2</t>
        </is>
      </c>
      <c r="AW1252" s="188" t="inlineStr">
        <is>
          <t>True</t>
        </is>
      </c>
      <c r="AX1252" s="188" t="inlineStr">
        <is>
          <t>0</t>
        </is>
      </c>
      <c r="AY1252" s="184" t="inlineStr">
        <is>
          <t>ROZPOCET</t>
        </is>
      </c>
    </row>
    <row r="1253" customFormat="1" s="195">
      <c r="A1253" s="195" t="n"/>
      <c r="B1253" s="190" t="n"/>
      <c r="C1253" s="195" t="n"/>
      <c r="D1253" s="171" t="inlineStr">
        <is>
          <t>VV</t>
        </is>
      </c>
      <c r="E1253" s="191" t="inlineStr"/>
      <c r="F1253" s="192" t="inlineStr">
        <is>
          <t>Součet</t>
        </is>
      </c>
      <c r="G1253" s="195" t="n"/>
      <c r="H1253" s="193" t="n">
        <v>205.69</v>
      </c>
      <c r="I1253" s="195" t="n"/>
      <c r="J1253" s="195" t="n"/>
      <c r="K1253" s="195" t="n"/>
      <c r="L1253" s="190" t="n"/>
      <c r="M1253" s="194" t="n"/>
      <c r="N1253" s="195" t="n"/>
      <c r="O1253" s="195" t="n"/>
      <c r="P1253" s="195" t="n"/>
      <c r="Q1253" s="195" t="n"/>
      <c r="R1253" s="195" t="n"/>
      <c r="S1253" s="195" t="n"/>
      <c r="T1253" s="196" t="n"/>
      <c r="U1253" s="195" t="n"/>
      <c r="V1253" s="195" t="n"/>
      <c r="W1253" s="195" t="n"/>
      <c r="X1253" s="195" t="n"/>
      <c r="Y1253" s="195" t="n"/>
      <c r="Z1253" s="195" t="n"/>
      <c r="AA1253" s="195" t="n"/>
      <c r="AB1253" s="195" t="n"/>
      <c r="AC1253" s="195" t="n"/>
      <c r="AD1253" s="195" t="n"/>
      <c r="AE1253" s="195" t="n"/>
      <c r="AT1253" s="191" t="inlineStr">
        <is>
          <t>VV</t>
        </is>
      </c>
      <c r="AU1253" s="191" t="inlineStr">
        <is>
          <t>2</t>
        </is>
      </c>
      <c r="AV1253" s="195" t="inlineStr">
        <is>
          <t>4</t>
        </is>
      </c>
      <c r="AW1253" s="195" t="inlineStr">
        <is>
          <t>True</t>
        </is>
      </c>
      <c r="AX1253" s="195" t="inlineStr">
        <is>
          <t>1</t>
        </is>
      </c>
      <c r="AY1253" s="191" t="inlineStr">
        <is>
          <t>ROZPOCET</t>
        </is>
      </c>
    </row>
    <row r="1254" ht="24.15" customFormat="1" customHeight="1" s="174">
      <c r="A1254" s="174" t="n"/>
      <c r="B1254" s="158" t="n"/>
      <c r="C1254" s="159" t="inlineStr">
        <is>
          <t>135</t>
        </is>
      </c>
      <c r="D1254" s="159" t="inlineStr">
        <is>
          <t>K</t>
        </is>
      </c>
      <c r="E1254" s="160" t="inlineStr">
        <is>
          <t>711141559</t>
        </is>
      </c>
      <c r="F1254" s="161" t="inlineStr">
        <is>
          <t>Provedení izolace proti zemní vlhkosti pásy přitavením vodorovné NAIP</t>
        </is>
      </c>
      <c r="G1254" s="162" t="inlineStr">
        <is>
          <t>m2</t>
        </is>
      </c>
      <c r="H1254" s="163" t="n">
        <v>226.259</v>
      </c>
      <c r="I1254" s="164" t="n"/>
      <c r="J1254" s="164">
        <f>ROUND(I1254*H1254,2)</f>
        <v/>
      </c>
      <c r="K1254" s="161" t="inlineStr">
        <is>
          <t>CS ÚRS 2026 02</t>
        </is>
      </c>
      <c r="L1254" s="48" t="n"/>
      <c r="M1254" s="165" t="inlineStr"/>
      <c r="N1254" s="166" t="inlineStr">
        <is>
          <t>snížená</t>
        </is>
      </c>
      <c r="O1254" s="167" t="n">
        <v>0.222</v>
      </c>
      <c r="P1254" s="167">
        <f>O1254*H1254</f>
        <v/>
      </c>
      <c r="Q1254" s="167" t="n">
        <v>0.0004</v>
      </c>
      <c r="R1254" s="167">
        <f>Q1254*H1254</f>
        <v/>
      </c>
      <c r="S1254" s="167" t="n">
        <v>0</v>
      </c>
      <c r="T1254" s="168">
        <f>S1254*H1254</f>
        <v/>
      </c>
      <c r="U1254" s="174" t="n"/>
      <c r="V1254" s="174" t="n"/>
      <c r="W1254" s="174" t="n"/>
      <c r="X1254" s="174" t="n"/>
      <c r="Y1254" s="174" t="n"/>
      <c r="Z1254" s="174" t="n"/>
      <c r="AA1254" s="174" t="n"/>
      <c r="AB1254" s="174" t="n"/>
      <c r="AC1254" s="174" t="n"/>
      <c r="AD1254" s="174" t="n"/>
      <c r="AE1254" s="174" t="n"/>
      <c r="AR1254" s="169" t="inlineStr">
        <is>
          <t>16</t>
        </is>
      </c>
      <c r="AT1254" s="169" t="inlineStr">
        <is>
          <t>K</t>
        </is>
      </c>
      <c r="AU1254" s="169" t="inlineStr">
        <is>
          <t>2</t>
        </is>
      </c>
      <c r="AY1254" s="19" t="inlineStr">
        <is>
          <t>ROZPOCET</t>
        </is>
      </c>
      <c r="BE1254" s="170">
        <f>IF(N1254="základní",J1254,0)</f>
        <v/>
      </c>
      <c r="BF1254" s="170">
        <f>IF(N1254="snížená",J1254,0)</f>
        <v/>
      </c>
      <c r="BG1254" s="170">
        <f>IF(N1254="zákl. přenesená",J1254,0)</f>
        <v/>
      </c>
      <c r="BH1254" s="170">
        <f>IF(N1254="sníž. přenesená",J1254,0)</f>
        <v/>
      </c>
      <c r="BI1254" s="170">
        <f>IF(N1254="nulová",J1254,0)</f>
        <v/>
      </c>
      <c r="BJ1254" s="19" t="inlineStr">
        <is>
          <t>2</t>
        </is>
      </c>
      <c r="BK1254" s="170">
        <f>ROUND(I1254*H1254,2)</f>
        <v/>
      </c>
      <c r="BL1254" s="19" t="inlineStr">
        <is>
          <t>16</t>
        </is>
      </c>
      <c r="BM1254" s="169" t="inlineStr">
        <is>
          <t>-1677069130</t>
        </is>
      </c>
    </row>
    <row r="1255" customFormat="1" s="174">
      <c r="A1255" s="174" t="n"/>
      <c r="B1255" s="48" t="n"/>
      <c r="C1255" s="174" t="n"/>
      <c r="D1255" s="171" t="inlineStr">
        <is>
          <t>PP</t>
        </is>
      </c>
      <c r="E1255" s="174" t="n"/>
      <c r="F1255" s="172" t="inlineStr">
        <is>
          <t>Provedení izolace proti zemní vlhkosti pásy přitavením NAIP na ploše vodorovné V</t>
        </is>
      </c>
      <c r="G1255" s="174" t="n"/>
      <c r="H1255" s="174" t="n"/>
      <c r="I1255" s="174" t="n"/>
      <c r="J1255" s="174" t="n"/>
      <c r="K1255" s="174" t="n"/>
      <c r="L1255" s="48" t="n"/>
      <c r="M1255" s="173" t="n"/>
      <c r="N1255" s="174" t="n"/>
      <c r="O1255" s="174" t="n"/>
      <c r="P1255" s="174" t="n"/>
      <c r="Q1255" s="174" t="n"/>
      <c r="R1255" s="174" t="n"/>
      <c r="S1255" s="174" t="n"/>
      <c r="T1255" s="71" t="n"/>
      <c r="U1255" s="174" t="n"/>
      <c r="V1255" s="174" t="n"/>
      <c r="W1255" s="174" t="n"/>
      <c r="X1255" s="174" t="n"/>
      <c r="Y1255" s="174" t="n"/>
      <c r="Z1255" s="174" t="n"/>
      <c r="AA1255" s="174" t="n"/>
      <c r="AB1255" s="174" t="n"/>
      <c r="AC1255" s="174" t="n"/>
      <c r="AD1255" s="174" t="n"/>
      <c r="AE1255" s="174" t="n"/>
      <c r="AT1255" s="19" t="inlineStr">
        <is>
          <t>PP</t>
        </is>
      </c>
      <c r="AU1255" s="19" t="inlineStr">
        <is>
          <t>2</t>
        </is>
      </c>
    </row>
    <row r="1256" customFormat="1" s="174">
      <c r="A1256" s="174" t="n"/>
      <c r="B1256" s="48" t="n"/>
      <c r="C1256" s="174" t="n"/>
      <c r="D1256" s="175" t="inlineStr">
        <is>
          <t>Online PSC</t>
        </is>
      </c>
      <c r="E1256" s="174" t="n"/>
      <c r="F1256" s="176" t="inlineStr">
        <is>
          <t>https://podminky.urs.cz/item/CS_URS_2026_02/711141559</t>
        </is>
      </c>
      <c r="G1256" s="174" t="n"/>
      <c r="H1256" s="174" t="n"/>
      <c r="I1256" s="174" t="n"/>
      <c r="J1256" s="174" t="n"/>
      <c r="K1256" s="174" t="n"/>
      <c r="L1256" s="48" t="n"/>
      <c r="M1256" s="173" t="n"/>
      <c r="N1256" s="174" t="n"/>
      <c r="O1256" s="174" t="n"/>
      <c r="P1256" s="174" t="n"/>
      <c r="Q1256" s="174" t="n"/>
      <c r="R1256" s="174" t="n"/>
      <c r="S1256" s="174" t="n"/>
      <c r="T1256" s="71" t="n"/>
      <c r="U1256" s="174" t="n"/>
      <c r="V1256" s="174" t="n"/>
      <c r="W1256" s="174" t="n"/>
      <c r="X1256" s="174" t="n"/>
      <c r="Y1256" s="174" t="n"/>
      <c r="Z1256" s="174" t="n"/>
      <c r="AA1256" s="174" t="n"/>
      <c r="AB1256" s="174" t="n"/>
      <c r="AC1256" s="174" t="n"/>
      <c r="AD1256" s="174" t="n"/>
      <c r="AE1256" s="174" t="n"/>
      <c r="AT1256" s="19" t="inlineStr">
        <is>
          <t>Online PSC</t>
        </is>
      </c>
      <c r="AU1256" s="19" t="inlineStr">
        <is>
          <t>2</t>
        </is>
      </c>
    </row>
    <row r="1257" customFormat="1" s="181">
      <c r="A1257" s="181" t="n"/>
      <c r="B1257" s="177" t="n"/>
      <c r="C1257" s="181" t="n"/>
      <c r="D1257" s="171" t="inlineStr">
        <is>
          <t>VV</t>
        </is>
      </c>
      <c r="E1257" s="178" t="inlineStr"/>
      <c r="F1257" s="179" t="inlineStr">
        <is>
          <t xml:space="preserve">podlaha v 1. np </t>
        </is>
      </c>
      <c r="G1257" s="181" t="n"/>
      <c r="H1257" s="178" t="inlineStr"/>
      <c r="I1257" s="181" t="n"/>
      <c r="J1257" s="181" t="n"/>
      <c r="K1257" s="181" t="n"/>
      <c r="L1257" s="177" t="n"/>
      <c r="M1257" s="180" t="n"/>
      <c r="N1257" s="181" t="n"/>
      <c r="O1257" s="181" t="n"/>
      <c r="P1257" s="181" t="n"/>
      <c r="Q1257" s="181" t="n"/>
      <c r="R1257" s="181" t="n"/>
      <c r="S1257" s="181" t="n"/>
      <c r="T1257" s="182" t="n"/>
      <c r="U1257" s="181" t="n"/>
      <c r="V1257" s="181" t="n"/>
      <c r="W1257" s="181" t="n"/>
      <c r="X1257" s="181" t="n"/>
      <c r="Y1257" s="181" t="n"/>
      <c r="Z1257" s="181" t="n"/>
      <c r="AA1257" s="181" t="n"/>
      <c r="AB1257" s="181" t="n"/>
      <c r="AC1257" s="181" t="n"/>
      <c r="AD1257" s="181" t="n"/>
      <c r="AE1257" s="181" t="n"/>
      <c r="AT1257" s="178" t="inlineStr">
        <is>
          <t>VV</t>
        </is>
      </c>
      <c r="AU1257" s="178" t="inlineStr">
        <is>
          <t>2</t>
        </is>
      </c>
      <c r="AV1257" s="181" t="inlineStr">
        <is>
          <t>1</t>
        </is>
      </c>
      <c r="AW1257" s="181" t="inlineStr">
        <is>
          <t>True</t>
        </is>
      </c>
      <c r="AX1257" s="181" t="inlineStr">
        <is>
          <t>0</t>
        </is>
      </c>
      <c r="AY1257" s="178" t="inlineStr">
        <is>
          <t>ROZPOCET</t>
        </is>
      </c>
    </row>
    <row r="1258" customFormat="1" s="188">
      <c r="A1258" s="188" t="n"/>
      <c r="B1258" s="183" t="n"/>
      <c r="C1258" s="188" t="n"/>
      <c r="D1258" s="171" t="inlineStr">
        <is>
          <t>VV</t>
        </is>
      </c>
      <c r="E1258" s="184" t="inlineStr"/>
      <c r="F1258" s="185" t="inlineStr">
        <is>
          <t>226,259</t>
        </is>
      </c>
      <c r="G1258" s="188" t="n"/>
      <c r="H1258" s="186" t="n">
        <v>226.259</v>
      </c>
      <c r="I1258" s="188" t="n"/>
      <c r="J1258" s="188" t="n"/>
      <c r="K1258" s="188" t="n"/>
      <c r="L1258" s="183" t="n"/>
      <c r="M1258" s="187" t="n"/>
      <c r="N1258" s="188" t="n"/>
      <c r="O1258" s="188" t="n"/>
      <c r="P1258" s="188" t="n"/>
      <c r="Q1258" s="188" t="n"/>
      <c r="R1258" s="188" t="n"/>
      <c r="S1258" s="188" t="n"/>
      <c r="T1258" s="189" t="n"/>
      <c r="U1258" s="188" t="n"/>
      <c r="V1258" s="188" t="n"/>
      <c r="W1258" s="188" t="n"/>
      <c r="X1258" s="188" t="n"/>
      <c r="Y1258" s="188" t="n"/>
      <c r="Z1258" s="188" t="n"/>
      <c r="AA1258" s="188" t="n"/>
      <c r="AB1258" s="188" t="n"/>
      <c r="AC1258" s="188" t="n"/>
      <c r="AD1258" s="188" t="n"/>
      <c r="AE1258" s="188" t="n"/>
      <c r="AT1258" s="184" t="inlineStr">
        <is>
          <t>VV</t>
        </is>
      </c>
      <c r="AU1258" s="184" t="inlineStr">
        <is>
          <t>2</t>
        </is>
      </c>
      <c r="AV1258" s="188" t="inlineStr">
        <is>
          <t>2</t>
        </is>
      </c>
      <c r="AW1258" s="188" t="inlineStr">
        <is>
          <t>True</t>
        </is>
      </c>
      <c r="AX1258" s="188" t="inlineStr">
        <is>
          <t>0</t>
        </is>
      </c>
      <c r="AY1258" s="184" t="inlineStr">
        <is>
          <t>ROZPOCET</t>
        </is>
      </c>
    </row>
    <row r="1259" customFormat="1" s="195">
      <c r="A1259" s="195" t="n"/>
      <c r="B1259" s="190" t="n"/>
      <c r="C1259" s="195" t="n"/>
      <c r="D1259" s="171" t="inlineStr">
        <is>
          <t>VV</t>
        </is>
      </c>
      <c r="E1259" s="191" t="inlineStr"/>
      <c r="F1259" s="192" t="inlineStr">
        <is>
          <t>Součet</t>
        </is>
      </c>
      <c r="G1259" s="195" t="n"/>
      <c r="H1259" s="193" t="n">
        <v>226.259</v>
      </c>
      <c r="I1259" s="195" t="n"/>
      <c r="J1259" s="195" t="n"/>
      <c r="K1259" s="195" t="n"/>
      <c r="L1259" s="190" t="n"/>
      <c r="M1259" s="194" t="n"/>
      <c r="N1259" s="195" t="n"/>
      <c r="O1259" s="195" t="n"/>
      <c r="P1259" s="195" t="n"/>
      <c r="Q1259" s="195" t="n"/>
      <c r="R1259" s="195" t="n"/>
      <c r="S1259" s="195" t="n"/>
      <c r="T1259" s="196" t="n"/>
      <c r="U1259" s="195" t="n"/>
      <c r="V1259" s="195" t="n"/>
      <c r="W1259" s="195" t="n"/>
      <c r="X1259" s="195" t="n"/>
      <c r="Y1259" s="195" t="n"/>
      <c r="Z1259" s="195" t="n"/>
      <c r="AA1259" s="195" t="n"/>
      <c r="AB1259" s="195" t="n"/>
      <c r="AC1259" s="195" t="n"/>
      <c r="AD1259" s="195" t="n"/>
      <c r="AE1259" s="195" t="n"/>
      <c r="AT1259" s="191" t="inlineStr">
        <is>
          <t>VV</t>
        </is>
      </c>
      <c r="AU1259" s="191" t="inlineStr">
        <is>
          <t>2</t>
        </is>
      </c>
      <c r="AV1259" s="195" t="inlineStr">
        <is>
          <t>4</t>
        </is>
      </c>
      <c r="AW1259" s="195" t="inlineStr">
        <is>
          <t>True</t>
        </is>
      </c>
      <c r="AX1259" s="195" t="inlineStr">
        <is>
          <t>1</t>
        </is>
      </c>
      <c r="AY1259" s="191" t="inlineStr">
        <is>
          <t>ROZPOCET</t>
        </is>
      </c>
    </row>
    <row r="1260" ht="49.05" customFormat="1" customHeight="1" s="174">
      <c r="A1260" s="174" t="n"/>
      <c r="B1260" s="158" t="n"/>
      <c r="C1260" s="197" t="inlineStr">
        <is>
          <t>136</t>
        </is>
      </c>
      <c r="D1260" s="197" t="inlineStr">
        <is>
          <t>M</t>
        </is>
      </c>
      <c r="E1260" s="198" t="inlineStr">
        <is>
          <t>62855001</t>
        </is>
      </c>
      <c r="F1260" s="199" t="inlineStr">
        <is>
          <t>pás asfaltový natavitelný modifikovaný SBS s vložkou z polyesterové rohože a spalitelnou PE fólií nebo jemnozrnným minerálním posypem na horním povrchu tl 4,0mm</t>
        </is>
      </c>
      <c r="G1260" s="200" t="inlineStr">
        <is>
          <t>m2</t>
        </is>
      </c>
      <c r="H1260" s="201" t="n">
        <v>263.705</v>
      </c>
      <c r="I1260" s="202" t="n"/>
      <c r="J1260" s="202">
        <f>ROUND(I1260*H1260,2)</f>
        <v/>
      </c>
      <c r="K1260" s="199" t="inlineStr">
        <is>
          <t>CS ÚRS 2026 02</t>
        </is>
      </c>
      <c r="L1260" s="203" t="n"/>
      <c r="M1260" s="204" t="inlineStr"/>
      <c r="N1260" s="205" t="inlineStr">
        <is>
          <t>snížená</t>
        </is>
      </c>
      <c r="O1260" s="167" t="n">
        <v>0</v>
      </c>
      <c r="P1260" s="167">
        <f>O1260*H1260</f>
        <v/>
      </c>
      <c r="Q1260" s="167" t="n">
        <v>0.0053</v>
      </c>
      <c r="R1260" s="167">
        <f>Q1260*H1260</f>
        <v/>
      </c>
      <c r="S1260" s="167" t="n">
        <v>0</v>
      </c>
      <c r="T1260" s="168">
        <f>S1260*H1260</f>
        <v/>
      </c>
      <c r="U1260" s="174" t="n"/>
      <c r="V1260" s="174" t="n"/>
      <c r="W1260" s="174" t="n"/>
      <c r="X1260" s="174" t="n"/>
      <c r="Y1260" s="174" t="n"/>
      <c r="Z1260" s="174" t="n"/>
      <c r="AA1260" s="174" t="n"/>
      <c r="AB1260" s="174" t="n"/>
      <c r="AC1260" s="174" t="n"/>
      <c r="AD1260" s="174" t="n"/>
      <c r="AE1260" s="174" t="n"/>
      <c r="AR1260" s="169" t="inlineStr">
        <is>
          <t>32</t>
        </is>
      </c>
      <c r="AT1260" s="169" t="inlineStr">
        <is>
          <t>M</t>
        </is>
      </c>
      <c r="AU1260" s="169" t="inlineStr">
        <is>
          <t>2</t>
        </is>
      </c>
      <c r="AY1260" s="19" t="inlineStr">
        <is>
          <t>ROZPOCET</t>
        </is>
      </c>
      <c r="BE1260" s="170">
        <f>IF(N1260="základní",J1260,0)</f>
        <v/>
      </c>
      <c r="BF1260" s="170">
        <f>IF(N1260="snížená",J1260,0)</f>
        <v/>
      </c>
      <c r="BG1260" s="170">
        <f>IF(N1260="zákl. přenesená",J1260,0)</f>
        <v/>
      </c>
      <c r="BH1260" s="170">
        <f>IF(N1260="sníž. přenesená",J1260,0)</f>
        <v/>
      </c>
      <c r="BI1260" s="170">
        <f>IF(N1260="nulová",J1260,0)</f>
        <v/>
      </c>
      <c r="BJ1260" s="19" t="inlineStr">
        <is>
          <t>2</t>
        </is>
      </c>
      <c r="BK1260" s="170">
        <f>ROUND(I1260*H1260,2)</f>
        <v/>
      </c>
      <c r="BL1260" s="19" t="inlineStr">
        <is>
          <t>16</t>
        </is>
      </c>
      <c r="BM1260" s="169" t="inlineStr">
        <is>
          <t>1591674399</t>
        </is>
      </c>
    </row>
    <row r="1261" customFormat="1" s="174">
      <c r="A1261" s="174" t="n"/>
      <c r="B1261" s="48" t="n"/>
      <c r="C1261" s="174" t="n"/>
      <c r="D1261" s="171" t="inlineStr">
        <is>
          <t>PP</t>
        </is>
      </c>
      <c r="E1261" s="174" t="n"/>
      <c r="F1261" s="172" t="inlineStr">
        <is>
          <t>pás asfaltový natavitelný modifikovaný SBS s vložkou z polyesterové rohože a spalitelnou PE fólií nebo jemnozrnným minerálním posypem na horním povrchu tl 4,0mm</t>
        </is>
      </c>
      <c r="G1261" s="174" t="n"/>
      <c r="H1261" s="174" t="n"/>
      <c r="I1261" s="174" t="n"/>
      <c r="J1261" s="174" t="n"/>
      <c r="K1261" s="174" t="n"/>
      <c r="L1261" s="48" t="n"/>
      <c r="M1261" s="173" t="n"/>
      <c r="N1261" s="174" t="n"/>
      <c r="O1261" s="174" t="n"/>
      <c r="P1261" s="174" t="n"/>
      <c r="Q1261" s="174" t="n"/>
      <c r="R1261" s="174" t="n"/>
      <c r="S1261" s="174" t="n"/>
      <c r="T1261" s="71" t="n"/>
      <c r="U1261" s="174" t="n"/>
      <c r="V1261" s="174" t="n"/>
      <c r="W1261" s="174" t="n"/>
      <c r="X1261" s="174" t="n"/>
      <c r="Y1261" s="174" t="n"/>
      <c r="Z1261" s="174" t="n"/>
      <c r="AA1261" s="174" t="n"/>
      <c r="AB1261" s="174" t="n"/>
      <c r="AC1261" s="174" t="n"/>
      <c r="AD1261" s="174" t="n"/>
      <c r="AE1261" s="174" t="n"/>
      <c r="AT1261" s="19" t="inlineStr">
        <is>
          <t>PP</t>
        </is>
      </c>
      <c r="AU1261" s="19" t="inlineStr">
        <is>
          <t>2</t>
        </is>
      </c>
    </row>
    <row r="1262" customFormat="1" s="188">
      <c r="A1262" s="188" t="n"/>
      <c r="B1262" s="183" t="n"/>
      <c r="C1262" s="188" t="n"/>
      <c r="D1262" s="171" t="inlineStr">
        <is>
          <t>VV</t>
        </is>
      </c>
      <c r="E1262" s="188" t="n"/>
      <c r="F1262" s="185" t="inlineStr">
        <is>
          <t>226,259*1,1655 'Přepočtené koeficientem množství</t>
        </is>
      </c>
      <c r="G1262" s="188" t="n"/>
      <c r="H1262" s="186" t="n">
        <v>263.705</v>
      </c>
      <c r="I1262" s="188" t="n"/>
      <c r="J1262" s="188" t="n"/>
      <c r="K1262" s="188" t="n"/>
      <c r="L1262" s="183" t="n"/>
      <c r="M1262" s="187" t="n"/>
      <c r="N1262" s="188" t="n"/>
      <c r="O1262" s="188" t="n"/>
      <c r="P1262" s="188" t="n"/>
      <c r="Q1262" s="188" t="n"/>
      <c r="R1262" s="188" t="n"/>
      <c r="S1262" s="188" t="n"/>
      <c r="T1262" s="189" t="n"/>
      <c r="U1262" s="188" t="n"/>
      <c r="V1262" s="188" t="n"/>
      <c r="W1262" s="188" t="n"/>
      <c r="X1262" s="188" t="n"/>
      <c r="Y1262" s="188" t="n"/>
      <c r="Z1262" s="188" t="n"/>
      <c r="AA1262" s="188" t="n"/>
      <c r="AB1262" s="188" t="n"/>
      <c r="AC1262" s="188" t="n"/>
      <c r="AD1262" s="188" t="n"/>
      <c r="AE1262" s="188" t="n"/>
      <c r="AT1262" s="184" t="inlineStr">
        <is>
          <t>VV</t>
        </is>
      </c>
      <c r="AU1262" s="184" t="inlineStr">
        <is>
          <t>2</t>
        </is>
      </c>
      <c r="AV1262" s="188" t="inlineStr">
        <is>
          <t>2</t>
        </is>
      </c>
      <c r="AW1262" s="188" t="inlineStr">
        <is>
          <t>False</t>
        </is>
      </c>
      <c r="AX1262" s="188" t="inlineStr">
        <is>
          <t>1</t>
        </is>
      </c>
      <c r="AY1262" s="184" t="inlineStr">
        <is>
          <t>ROZPOCET</t>
        </is>
      </c>
    </row>
    <row r="1263" ht="24.15" customFormat="1" customHeight="1" s="174">
      <c r="A1263" s="174" t="n"/>
      <c r="B1263" s="158" t="n"/>
      <c r="C1263" s="159" t="inlineStr">
        <is>
          <t>137</t>
        </is>
      </c>
      <c r="D1263" s="159" t="inlineStr">
        <is>
          <t>K</t>
        </is>
      </c>
      <c r="E1263" s="160" t="inlineStr">
        <is>
          <t>711142559</t>
        </is>
      </c>
      <c r="F1263" s="161" t="inlineStr">
        <is>
          <t>Provedení izolace proti zemní vlhkosti pásy přitavením svislé NAIP</t>
        </is>
      </c>
      <c r="G1263" s="162" t="inlineStr">
        <is>
          <t>m2</t>
        </is>
      </c>
      <c r="H1263" s="163" t="n">
        <v>45.252</v>
      </c>
      <c r="I1263" s="164" t="n"/>
      <c r="J1263" s="164">
        <f>ROUND(I1263*H1263,2)</f>
        <v/>
      </c>
      <c r="K1263" s="161" t="inlineStr">
        <is>
          <t>CS ÚRS 2026 02</t>
        </is>
      </c>
      <c r="L1263" s="48" t="n"/>
      <c r="M1263" s="165" t="inlineStr"/>
      <c r="N1263" s="166" t="inlineStr">
        <is>
          <t>snížená</t>
        </is>
      </c>
      <c r="O1263" s="167" t="n">
        <v>0.26</v>
      </c>
      <c r="P1263" s="167">
        <f>O1263*H1263</f>
        <v/>
      </c>
      <c r="Q1263" s="167" t="n">
        <v>0.0004</v>
      </c>
      <c r="R1263" s="167">
        <f>Q1263*H1263</f>
        <v/>
      </c>
      <c r="S1263" s="167" t="n">
        <v>0</v>
      </c>
      <c r="T1263" s="168">
        <f>S1263*H1263</f>
        <v/>
      </c>
      <c r="U1263" s="174" t="n"/>
      <c r="V1263" s="174" t="n"/>
      <c r="W1263" s="174" t="n"/>
      <c r="X1263" s="174" t="n"/>
      <c r="Y1263" s="174" t="n"/>
      <c r="Z1263" s="174" t="n"/>
      <c r="AA1263" s="174" t="n"/>
      <c r="AB1263" s="174" t="n"/>
      <c r="AC1263" s="174" t="n"/>
      <c r="AD1263" s="174" t="n"/>
      <c r="AE1263" s="174" t="n"/>
      <c r="AR1263" s="169" t="inlineStr">
        <is>
          <t>16</t>
        </is>
      </c>
      <c r="AT1263" s="169" t="inlineStr">
        <is>
          <t>K</t>
        </is>
      </c>
      <c r="AU1263" s="169" t="inlineStr">
        <is>
          <t>2</t>
        </is>
      </c>
      <c r="AY1263" s="19" t="inlineStr">
        <is>
          <t>ROZPOCET</t>
        </is>
      </c>
      <c r="BE1263" s="170">
        <f>IF(N1263="základní",J1263,0)</f>
        <v/>
      </c>
      <c r="BF1263" s="170">
        <f>IF(N1263="snížená",J1263,0)</f>
        <v/>
      </c>
      <c r="BG1263" s="170">
        <f>IF(N1263="zákl. přenesená",J1263,0)</f>
        <v/>
      </c>
      <c r="BH1263" s="170">
        <f>IF(N1263="sníž. přenesená",J1263,0)</f>
        <v/>
      </c>
      <c r="BI1263" s="170">
        <f>IF(N1263="nulová",J1263,0)</f>
        <v/>
      </c>
      <c r="BJ1263" s="19" t="inlineStr">
        <is>
          <t>2</t>
        </is>
      </c>
      <c r="BK1263" s="170">
        <f>ROUND(I1263*H1263,2)</f>
        <v/>
      </c>
      <c r="BL1263" s="19" t="inlineStr">
        <is>
          <t>16</t>
        </is>
      </c>
      <c r="BM1263" s="169" t="inlineStr">
        <is>
          <t>435867758</t>
        </is>
      </c>
    </row>
    <row r="1264" customFormat="1" s="174">
      <c r="A1264" s="174" t="n"/>
      <c r="B1264" s="48" t="n"/>
      <c r="C1264" s="174" t="n"/>
      <c r="D1264" s="171" t="inlineStr">
        <is>
          <t>PP</t>
        </is>
      </c>
      <c r="E1264" s="174" t="n"/>
      <c r="F1264" s="172" t="inlineStr">
        <is>
          <t>Provedení izolace proti zemní vlhkosti pásy přitavením NAIP na ploše svislé S</t>
        </is>
      </c>
      <c r="G1264" s="174" t="n"/>
      <c r="H1264" s="174" t="n"/>
      <c r="I1264" s="174" t="n"/>
      <c r="J1264" s="174" t="n"/>
      <c r="K1264" s="174" t="n"/>
      <c r="L1264" s="48" t="n"/>
      <c r="M1264" s="173" t="n"/>
      <c r="N1264" s="174" t="n"/>
      <c r="O1264" s="174" t="n"/>
      <c r="P1264" s="174" t="n"/>
      <c r="Q1264" s="174" t="n"/>
      <c r="R1264" s="174" t="n"/>
      <c r="S1264" s="174" t="n"/>
      <c r="T1264" s="71" t="n"/>
      <c r="U1264" s="174" t="n"/>
      <c r="V1264" s="174" t="n"/>
      <c r="W1264" s="174" t="n"/>
      <c r="X1264" s="174" t="n"/>
      <c r="Y1264" s="174" t="n"/>
      <c r="Z1264" s="174" t="n"/>
      <c r="AA1264" s="174" t="n"/>
      <c r="AB1264" s="174" t="n"/>
      <c r="AC1264" s="174" t="n"/>
      <c r="AD1264" s="174" t="n"/>
      <c r="AE1264" s="174" t="n"/>
      <c r="AT1264" s="19" t="inlineStr">
        <is>
          <t>PP</t>
        </is>
      </c>
      <c r="AU1264" s="19" t="inlineStr">
        <is>
          <t>2</t>
        </is>
      </c>
    </row>
    <row r="1265" customFormat="1" s="174">
      <c r="A1265" s="174" t="n"/>
      <c r="B1265" s="48" t="n"/>
      <c r="C1265" s="174" t="n"/>
      <c r="D1265" s="175" t="inlineStr">
        <is>
          <t>Online PSC</t>
        </is>
      </c>
      <c r="E1265" s="174" t="n"/>
      <c r="F1265" s="176" t="inlineStr">
        <is>
          <t>https://podminky.urs.cz/item/CS_URS_2026_02/711142559</t>
        </is>
      </c>
      <c r="G1265" s="174" t="n"/>
      <c r="H1265" s="174" t="n"/>
      <c r="I1265" s="174" t="n"/>
      <c r="J1265" s="174" t="n"/>
      <c r="K1265" s="174" t="n"/>
      <c r="L1265" s="48" t="n"/>
      <c r="M1265" s="173" t="n"/>
      <c r="N1265" s="174" t="n"/>
      <c r="O1265" s="174" t="n"/>
      <c r="P1265" s="174" t="n"/>
      <c r="Q1265" s="174" t="n"/>
      <c r="R1265" s="174" t="n"/>
      <c r="S1265" s="174" t="n"/>
      <c r="T1265" s="71" t="n"/>
      <c r="U1265" s="174" t="n"/>
      <c r="V1265" s="174" t="n"/>
      <c r="W1265" s="174" t="n"/>
      <c r="X1265" s="174" t="n"/>
      <c r="Y1265" s="174" t="n"/>
      <c r="Z1265" s="174" t="n"/>
      <c r="AA1265" s="174" t="n"/>
      <c r="AB1265" s="174" t="n"/>
      <c r="AC1265" s="174" t="n"/>
      <c r="AD1265" s="174" t="n"/>
      <c r="AE1265" s="174" t="n"/>
      <c r="AT1265" s="19" t="inlineStr">
        <is>
          <t>Online PSC</t>
        </is>
      </c>
      <c r="AU1265" s="19" t="inlineStr">
        <is>
          <t>2</t>
        </is>
      </c>
    </row>
    <row r="1266" customFormat="1" s="181">
      <c r="A1266" s="181" t="n"/>
      <c r="B1266" s="177" t="n"/>
      <c r="C1266" s="181" t="n"/>
      <c r="D1266" s="171" t="inlineStr">
        <is>
          <t>VV</t>
        </is>
      </c>
      <c r="E1266" s="178" t="inlineStr"/>
      <c r="F1266" s="179" t="inlineStr">
        <is>
          <t>vytažení na stěny</t>
        </is>
      </c>
      <c r="G1266" s="181" t="n"/>
      <c r="H1266" s="178" t="inlineStr"/>
      <c r="I1266" s="181" t="n"/>
      <c r="J1266" s="181" t="n"/>
      <c r="K1266" s="181" t="n"/>
      <c r="L1266" s="177" t="n"/>
      <c r="M1266" s="180" t="n"/>
      <c r="N1266" s="181" t="n"/>
      <c r="O1266" s="181" t="n"/>
      <c r="P1266" s="181" t="n"/>
      <c r="Q1266" s="181" t="n"/>
      <c r="R1266" s="181" t="n"/>
      <c r="S1266" s="181" t="n"/>
      <c r="T1266" s="182" t="n"/>
      <c r="U1266" s="181" t="n"/>
      <c r="V1266" s="181" t="n"/>
      <c r="W1266" s="181" t="n"/>
      <c r="X1266" s="181" t="n"/>
      <c r="Y1266" s="181" t="n"/>
      <c r="Z1266" s="181" t="n"/>
      <c r="AA1266" s="181" t="n"/>
      <c r="AB1266" s="181" t="n"/>
      <c r="AC1266" s="181" t="n"/>
      <c r="AD1266" s="181" t="n"/>
      <c r="AE1266" s="181" t="n"/>
      <c r="AT1266" s="178" t="inlineStr">
        <is>
          <t>VV</t>
        </is>
      </c>
      <c r="AU1266" s="178" t="inlineStr">
        <is>
          <t>2</t>
        </is>
      </c>
      <c r="AV1266" s="181" t="inlineStr">
        <is>
          <t>1</t>
        </is>
      </c>
      <c r="AW1266" s="181" t="inlineStr">
        <is>
          <t>True</t>
        </is>
      </c>
      <c r="AX1266" s="181" t="inlineStr">
        <is>
          <t>0</t>
        </is>
      </c>
      <c r="AY1266" s="178" t="inlineStr">
        <is>
          <t>ROZPOCET</t>
        </is>
      </c>
    </row>
    <row r="1267" customFormat="1" s="188">
      <c r="A1267" s="188" t="n"/>
      <c r="B1267" s="183" t="n"/>
      <c r="C1267" s="188" t="n"/>
      <c r="D1267" s="171" t="inlineStr">
        <is>
          <t>VV</t>
        </is>
      </c>
      <c r="E1267" s="184" t="inlineStr"/>
      <c r="F1267" s="185" t="inlineStr">
        <is>
          <t>226,259*0,20</t>
        </is>
      </c>
      <c r="G1267" s="188" t="n"/>
      <c r="H1267" s="186" t="n">
        <v>45.252</v>
      </c>
      <c r="I1267" s="188" t="n"/>
      <c r="J1267" s="188" t="n"/>
      <c r="K1267" s="188" t="n"/>
      <c r="L1267" s="183" t="n"/>
      <c r="M1267" s="187" t="n"/>
      <c r="N1267" s="188" t="n"/>
      <c r="O1267" s="188" t="n"/>
      <c r="P1267" s="188" t="n"/>
      <c r="Q1267" s="188" t="n"/>
      <c r="R1267" s="188" t="n"/>
      <c r="S1267" s="188" t="n"/>
      <c r="T1267" s="189" t="n"/>
      <c r="U1267" s="188" t="n"/>
      <c r="V1267" s="188" t="n"/>
      <c r="W1267" s="188" t="n"/>
      <c r="X1267" s="188" t="n"/>
      <c r="Y1267" s="188" t="n"/>
      <c r="Z1267" s="188" t="n"/>
      <c r="AA1267" s="188" t="n"/>
      <c r="AB1267" s="188" t="n"/>
      <c r="AC1267" s="188" t="n"/>
      <c r="AD1267" s="188" t="n"/>
      <c r="AE1267" s="188" t="n"/>
      <c r="AT1267" s="184" t="inlineStr">
        <is>
          <t>VV</t>
        </is>
      </c>
      <c r="AU1267" s="184" t="inlineStr">
        <is>
          <t>2</t>
        </is>
      </c>
      <c r="AV1267" s="188" t="inlineStr">
        <is>
          <t>2</t>
        </is>
      </c>
      <c r="AW1267" s="188" t="inlineStr">
        <is>
          <t>True</t>
        </is>
      </c>
      <c r="AX1267" s="188" t="inlineStr">
        <is>
          <t>0</t>
        </is>
      </c>
      <c r="AY1267" s="184" t="inlineStr">
        <is>
          <t>ROZPOCET</t>
        </is>
      </c>
    </row>
    <row r="1268" customFormat="1" s="195">
      <c r="A1268" s="195" t="n"/>
      <c r="B1268" s="190" t="n"/>
      <c r="C1268" s="195" t="n"/>
      <c r="D1268" s="171" t="inlineStr">
        <is>
          <t>VV</t>
        </is>
      </c>
      <c r="E1268" s="191" t="inlineStr"/>
      <c r="F1268" s="192" t="inlineStr">
        <is>
          <t>Součet</t>
        </is>
      </c>
      <c r="G1268" s="195" t="n"/>
      <c r="H1268" s="193" t="n">
        <v>45.252</v>
      </c>
      <c r="I1268" s="195" t="n"/>
      <c r="J1268" s="195" t="n"/>
      <c r="K1268" s="195" t="n"/>
      <c r="L1268" s="190" t="n"/>
      <c r="M1268" s="194" t="n"/>
      <c r="N1268" s="195" t="n"/>
      <c r="O1268" s="195" t="n"/>
      <c r="P1268" s="195" t="n"/>
      <c r="Q1268" s="195" t="n"/>
      <c r="R1268" s="195" t="n"/>
      <c r="S1268" s="195" t="n"/>
      <c r="T1268" s="196" t="n"/>
      <c r="U1268" s="195" t="n"/>
      <c r="V1268" s="195" t="n"/>
      <c r="W1268" s="195" t="n"/>
      <c r="X1268" s="195" t="n"/>
      <c r="Y1268" s="195" t="n"/>
      <c r="Z1268" s="195" t="n"/>
      <c r="AA1268" s="195" t="n"/>
      <c r="AB1268" s="195" t="n"/>
      <c r="AC1268" s="195" t="n"/>
      <c r="AD1268" s="195" t="n"/>
      <c r="AE1268" s="195" t="n"/>
      <c r="AT1268" s="191" t="inlineStr">
        <is>
          <t>VV</t>
        </is>
      </c>
      <c r="AU1268" s="191" t="inlineStr">
        <is>
          <t>2</t>
        </is>
      </c>
      <c r="AV1268" s="195" t="inlineStr">
        <is>
          <t>4</t>
        </is>
      </c>
      <c r="AW1268" s="195" t="inlineStr">
        <is>
          <t>True</t>
        </is>
      </c>
      <c r="AX1268" s="195" t="inlineStr">
        <is>
          <t>1</t>
        </is>
      </c>
      <c r="AY1268" s="191" t="inlineStr">
        <is>
          <t>ROZPOCET</t>
        </is>
      </c>
    </row>
    <row r="1269" ht="49.05" customFormat="1" customHeight="1" s="174">
      <c r="A1269" s="174" t="n"/>
      <c r="B1269" s="158" t="n"/>
      <c r="C1269" s="197" t="inlineStr">
        <is>
          <t>138</t>
        </is>
      </c>
      <c r="D1269" s="197" t="inlineStr">
        <is>
          <t>M</t>
        </is>
      </c>
      <c r="E1269" s="198" t="inlineStr">
        <is>
          <t>62855001</t>
        </is>
      </c>
      <c r="F1269" s="199" t="inlineStr">
        <is>
          <t>pás asfaltový natavitelný modifikovaný SBS s vložkou z polyesterové rohože a spalitelnou PE fólií nebo jemnozrnným minerálním posypem na horním povrchu tl 4,0mm</t>
        </is>
      </c>
      <c r="G1269" s="200" t="inlineStr">
        <is>
          <t>m2</t>
        </is>
      </c>
      <c r="H1269" s="201" t="n">
        <v>55.253</v>
      </c>
      <c r="I1269" s="202" t="n"/>
      <c r="J1269" s="202">
        <f>ROUND(I1269*H1269,2)</f>
        <v/>
      </c>
      <c r="K1269" s="199" t="inlineStr">
        <is>
          <t>CS ÚRS 2026 02</t>
        </is>
      </c>
      <c r="L1269" s="203" t="n"/>
      <c r="M1269" s="204" t="inlineStr"/>
      <c r="N1269" s="205" t="inlineStr">
        <is>
          <t>snížená</t>
        </is>
      </c>
      <c r="O1269" s="167" t="n">
        <v>0</v>
      </c>
      <c r="P1269" s="167">
        <f>O1269*H1269</f>
        <v/>
      </c>
      <c r="Q1269" s="167" t="n">
        <v>0.0053</v>
      </c>
      <c r="R1269" s="167">
        <f>Q1269*H1269</f>
        <v/>
      </c>
      <c r="S1269" s="167" t="n">
        <v>0</v>
      </c>
      <c r="T1269" s="168">
        <f>S1269*H1269</f>
        <v/>
      </c>
      <c r="U1269" s="174" t="n"/>
      <c r="V1269" s="174" t="n"/>
      <c r="W1269" s="174" t="n"/>
      <c r="X1269" s="174" t="n"/>
      <c r="Y1269" s="174" t="n"/>
      <c r="Z1269" s="174" t="n"/>
      <c r="AA1269" s="174" t="n"/>
      <c r="AB1269" s="174" t="n"/>
      <c r="AC1269" s="174" t="n"/>
      <c r="AD1269" s="174" t="n"/>
      <c r="AE1269" s="174" t="n"/>
      <c r="AR1269" s="169" t="inlineStr">
        <is>
          <t>32</t>
        </is>
      </c>
      <c r="AT1269" s="169" t="inlineStr">
        <is>
          <t>M</t>
        </is>
      </c>
      <c r="AU1269" s="169" t="inlineStr">
        <is>
          <t>2</t>
        </is>
      </c>
      <c r="AY1269" s="19" t="inlineStr">
        <is>
          <t>ROZPOCET</t>
        </is>
      </c>
      <c r="BE1269" s="170">
        <f>IF(N1269="základní",J1269,0)</f>
        <v/>
      </c>
      <c r="BF1269" s="170">
        <f>IF(N1269="snížená",J1269,0)</f>
        <v/>
      </c>
      <c r="BG1269" s="170">
        <f>IF(N1269="zákl. přenesená",J1269,0)</f>
        <v/>
      </c>
      <c r="BH1269" s="170">
        <f>IF(N1269="sníž. přenesená",J1269,0)</f>
        <v/>
      </c>
      <c r="BI1269" s="170">
        <f>IF(N1269="nulová",J1269,0)</f>
        <v/>
      </c>
      <c r="BJ1269" s="19" t="inlineStr">
        <is>
          <t>2</t>
        </is>
      </c>
      <c r="BK1269" s="170">
        <f>ROUND(I1269*H1269,2)</f>
        <v/>
      </c>
      <c r="BL1269" s="19" t="inlineStr">
        <is>
          <t>16</t>
        </is>
      </c>
      <c r="BM1269" s="169" t="inlineStr">
        <is>
          <t>-485095681</t>
        </is>
      </c>
    </row>
    <row r="1270" customFormat="1" s="174">
      <c r="A1270" s="174" t="n"/>
      <c r="B1270" s="48" t="n"/>
      <c r="C1270" s="174" t="n"/>
      <c r="D1270" s="171" t="inlineStr">
        <is>
          <t>PP</t>
        </is>
      </c>
      <c r="E1270" s="174" t="n"/>
      <c r="F1270" s="172" t="inlineStr">
        <is>
          <t>pás asfaltový natavitelný modifikovaný SBS s vložkou z polyesterové rohože a spalitelnou PE fólií nebo jemnozrnným minerálním posypem na horním povrchu tl 4,0mm</t>
        </is>
      </c>
      <c r="G1270" s="174" t="n"/>
      <c r="H1270" s="174" t="n"/>
      <c r="I1270" s="174" t="n"/>
      <c r="J1270" s="174" t="n"/>
      <c r="K1270" s="174" t="n"/>
      <c r="L1270" s="48" t="n"/>
      <c r="M1270" s="173" t="n"/>
      <c r="N1270" s="174" t="n"/>
      <c r="O1270" s="174" t="n"/>
      <c r="P1270" s="174" t="n"/>
      <c r="Q1270" s="174" t="n"/>
      <c r="R1270" s="174" t="n"/>
      <c r="S1270" s="174" t="n"/>
      <c r="T1270" s="71" t="n"/>
      <c r="U1270" s="174" t="n"/>
      <c r="V1270" s="174" t="n"/>
      <c r="W1270" s="174" t="n"/>
      <c r="X1270" s="174" t="n"/>
      <c r="Y1270" s="174" t="n"/>
      <c r="Z1270" s="174" t="n"/>
      <c r="AA1270" s="174" t="n"/>
      <c r="AB1270" s="174" t="n"/>
      <c r="AC1270" s="174" t="n"/>
      <c r="AD1270" s="174" t="n"/>
      <c r="AE1270" s="174" t="n"/>
      <c r="AT1270" s="19" t="inlineStr">
        <is>
          <t>PP</t>
        </is>
      </c>
      <c r="AU1270" s="19" t="inlineStr">
        <is>
          <t>2</t>
        </is>
      </c>
    </row>
    <row r="1271" customFormat="1" s="188">
      <c r="A1271" s="188" t="n"/>
      <c r="B1271" s="183" t="n"/>
      <c r="C1271" s="188" t="n"/>
      <c r="D1271" s="171" t="inlineStr">
        <is>
          <t>VV</t>
        </is>
      </c>
      <c r="E1271" s="188" t="n"/>
      <c r="F1271" s="185" t="inlineStr">
        <is>
          <t>45,252*1,221 'Přepočtené koeficientem množství</t>
        </is>
      </c>
      <c r="G1271" s="188" t="n"/>
      <c r="H1271" s="186" t="n">
        <v>55.253</v>
      </c>
      <c r="I1271" s="188" t="n"/>
      <c r="J1271" s="188" t="n"/>
      <c r="K1271" s="188" t="n"/>
      <c r="L1271" s="183" t="n"/>
      <c r="M1271" s="187" t="n"/>
      <c r="N1271" s="188" t="n"/>
      <c r="O1271" s="188" t="n"/>
      <c r="P1271" s="188" t="n"/>
      <c r="Q1271" s="188" t="n"/>
      <c r="R1271" s="188" t="n"/>
      <c r="S1271" s="188" t="n"/>
      <c r="T1271" s="189" t="n"/>
      <c r="U1271" s="188" t="n"/>
      <c r="V1271" s="188" t="n"/>
      <c r="W1271" s="188" t="n"/>
      <c r="X1271" s="188" t="n"/>
      <c r="Y1271" s="188" t="n"/>
      <c r="Z1271" s="188" t="n"/>
      <c r="AA1271" s="188" t="n"/>
      <c r="AB1271" s="188" t="n"/>
      <c r="AC1271" s="188" t="n"/>
      <c r="AD1271" s="188" t="n"/>
      <c r="AE1271" s="188" t="n"/>
      <c r="AT1271" s="184" t="inlineStr">
        <is>
          <t>VV</t>
        </is>
      </c>
      <c r="AU1271" s="184" t="inlineStr">
        <is>
          <t>2</t>
        </is>
      </c>
      <c r="AV1271" s="188" t="inlineStr">
        <is>
          <t>2</t>
        </is>
      </c>
      <c r="AW1271" s="188" t="inlineStr">
        <is>
          <t>False</t>
        </is>
      </c>
      <c r="AX1271" s="188" t="inlineStr">
        <is>
          <t>1</t>
        </is>
      </c>
      <c r="AY1271" s="184" t="inlineStr">
        <is>
          <t>ROZPOCET</t>
        </is>
      </c>
    </row>
    <row r="1272" ht="24.15" customFormat="1" customHeight="1" s="174">
      <c r="A1272" s="174" t="n"/>
      <c r="B1272" s="158" t="n"/>
      <c r="C1272" s="159" t="inlineStr">
        <is>
          <t>139</t>
        </is>
      </c>
      <c r="D1272" s="159" t="inlineStr">
        <is>
          <t>K</t>
        </is>
      </c>
      <c r="E1272" s="160" t="inlineStr">
        <is>
          <t>711161212</t>
        </is>
      </c>
      <c r="F1272" s="161" t="inlineStr">
        <is>
          <t>Izolace proti zemní vlhkosti nopovou fólií svislá, výška nopu 8,0 mm, tl do 0,6 mm</t>
        </is>
      </c>
      <c r="G1272" s="162" t="inlineStr">
        <is>
          <t>m2</t>
        </is>
      </c>
      <c r="H1272" s="163" t="n">
        <v>51.3</v>
      </c>
      <c r="I1272" s="164" t="n"/>
      <c r="J1272" s="164">
        <f>ROUND(I1272*H1272,2)</f>
        <v/>
      </c>
      <c r="K1272" s="161" t="inlineStr">
        <is>
          <t>CS ÚRS 2026 02</t>
        </is>
      </c>
      <c r="L1272" s="48" t="n"/>
      <c r="M1272" s="165" t="inlineStr"/>
      <c r="N1272" s="166" t="inlineStr">
        <is>
          <t>snížená</t>
        </is>
      </c>
      <c r="O1272" s="167" t="n">
        <v>0.117</v>
      </c>
      <c r="P1272" s="167">
        <f>O1272*H1272</f>
        <v/>
      </c>
      <c r="Q1272" s="167" t="n">
        <v>0.0004</v>
      </c>
      <c r="R1272" s="167">
        <f>Q1272*H1272</f>
        <v/>
      </c>
      <c r="S1272" s="167" t="n">
        <v>0</v>
      </c>
      <c r="T1272" s="168">
        <f>S1272*H1272</f>
        <v/>
      </c>
      <c r="U1272" s="174" t="n"/>
      <c r="V1272" s="174" t="n"/>
      <c r="W1272" s="174" t="n"/>
      <c r="X1272" s="174" t="n"/>
      <c r="Y1272" s="174" t="n"/>
      <c r="Z1272" s="174" t="n"/>
      <c r="AA1272" s="174" t="n"/>
      <c r="AB1272" s="174" t="n"/>
      <c r="AC1272" s="174" t="n"/>
      <c r="AD1272" s="174" t="n"/>
      <c r="AE1272" s="174" t="n"/>
      <c r="AR1272" s="169" t="inlineStr">
        <is>
          <t>16</t>
        </is>
      </c>
      <c r="AT1272" s="169" t="inlineStr">
        <is>
          <t>K</t>
        </is>
      </c>
      <c r="AU1272" s="169" t="inlineStr">
        <is>
          <t>2</t>
        </is>
      </c>
      <c r="AY1272" s="19" t="inlineStr">
        <is>
          <t>ROZPOCET</t>
        </is>
      </c>
      <c r="BE1272" s="170">
        <f>IF(N1272="základní",J1272,0)</f>
        <v/>
      </c>
      <c r="BF1272" s="170">
        <f>IF(N1272="snížená",J1272,0)</f>
        <v/>
      </c>
      <c r="BG1272" s="170">
        <f>IF(N1272="zákl. přenesená",J1272,0)</f>
        <v/>
      </c>
      <c r="BH1272" s="170">
        <f>IF(N1272="sníž. přenesená",J1272,0)</f>
        <v/>
      </c>
      <c r="BI1272" s="170">
        <f>IF(N1272="nulová",J1272,0)</f>
        <v/>
      </c>
      <c r="BJ1272" s="19" t="inlineStr">
        <is>
          <t>2</t>
        </is>
      </c>
      <c r="BK1272" s="170">
        <f>ROUND(I1272*H1272,2)</f>
        <v/>
      </c>
      <c r="BL1272" s="19" t="inlineStr">
        <is>
          <t>16</t>
        </is>
      </c>
      <c r="BM1272" s="169" t="inlineStr">
        <is>
          <t>468631002</t>
        </is>
      </c>
    </row>
    <row r="1273" customFormat="1" s="174">
      <c r="A1273" s="174" t="n"/>
      <c r="B1273" s="48" t="n"/>
      <c r="C1273" s="174" t="n"/>
      <c r="D1273" s="171" t="inlineStr">
        <is>
          <t>PP</t>
        </is>
      </c>
      <c r="E1273" s="174" t="n"/>
      <c r="F1273" s="172" t="inlineStr">
        <is>
          <t>Izolace proti zemní vlhkosti a beztlakové vodě nopovými fóliemi na ploše svislé S vrstva ochranná, odvětrávací a drenážní výška nopu 8,0 mm, tl. fólie do 0,6 mm</t>
        </is>
      </c>
      <c r="G1273" s="174" t="n"/>
      <c r="H1273" s="174" t="n"/>
      <c r="I1273" s="174" t="n"/>
      <c r="J1273" s="174" t="n"/>
      <c r="K1273" s="174" t="n"/>
      <c r="L1273" s="48" t="n"/>
      <c r="M1273" s="173" t="n"/>
      <c r="N1273" s="174" t="n"/>
      <c r="O1273" s="174" t="n"/>
      <c r="P1273" s="174" t="n"/>
      <c r="Q1273" s="174" t="n"/>
      <c r="R1273" s="174" t="n"/>
      <c r="S1273" s="174" t="n"/>
      <c r="T1273" s="71" t="n"/>
      <c r="U1273" s="174" t="n"/>
      <c r="V1273" s="174" t="n"/>
      <c r="W1273" s="174" t="n"/>
      <c r="X1273" s="174" t="n"/>
      <c r="Y1273" s="174" t="n"/>
      <c r="Z1273" s="174" t="n"/>
      <c r="AA1273" s="174" t="n"/>
      <c r="AB1273" s="174" t="n"/>
      <c r="AC1273" s="174" t="n"/>
      <c r="AD1273" s="174" t="n"/>
      <c r="AE1273" s="174" t="n"/>
      <c r="AT1273" s="19" t="inlineStr">
        <is>
          <t>PP</t>
        </is>
      </c>
      <c r="AU1273" s="19" t="inlineStr">
        <is>
          <t>2</t>
        </is>
      </c>
    </row>
    <row r="1274" customFormat="1" s="174">
      <c r="A1274" s="174" t="n"/>
      <c r="B1274" s="48" t="n"/>
      <c r="C1274" s="174" t="n"/>
      <c r="D1274" s="175" t="inlineStr">
        <is>
          <t>Online PSC</t>
        </is>
      </c>
      <c r="E1274" s="174" t="n"/>
      <c r="F1274" s="176" t="inlineStr">
        <is>
          <t>https://podminky.urs.cz/item/CS_URS_2026_02/711161212</t>
        </is>
      </c>
      <c r="G1274" s="174" t="n"/>
      <c r="H1274" s="174" t="n"/>
      <c r="I1274" s="174" t="n"/>
      <c r="J1274" s="174" t="n"/>
      <c r="K1274" s="174" t="n"/>
      <c r="L1274" s="48" t="n"/>
      <c r="M1274" s="173" t="n"/>
      <c r="N1274" s="174" t="n"/>
      <c r="O1274" s="174" t="n"/>
      <c r="P1274" s="174" t="n"/>
      <c r="Q1274" s="174" t="n"/>
      <c r="R1274" s="174" t="n"/>
      <c r="S1274" s="174" t="n"/>
      <c r="T1274" s="71" t="n"/>
      <c r="U1274" s="174" t="n"/>
      <c r="V1274" s="174" t="n"/>
      <c r="W1274" s="174" t="n"/>
      <c r="X1274" s="174" t="n"/>
      <c r="Y1274" s="174" t="n"/>
      <c r="Z1274" s="174" t="n"/>
      <c r="AA1274" s="174" t="n"/>
      <c r="AB1274" s="174" t="n"/>
      <c r="AC1274" s="174" t="n"/>
      <c r="AD1274" s="174" t="n"/>
      <c r="AE1274" s="174" t="n"/>
      <c r="AT1274" s="19" t="inlineStr">
        <is>
          <t>Online PSC</t>
        </is>
      </c>
      <c r="AU1274" s="19" t="inlineStr">
        <is>
          <t>2</t>
        </is>
      </c>
    </row>
    <row r="1275" customFormat="1" s="181">
      <c r="A1275" s="181" t="n"/>
      <c r="B1275" s="177" t="n"/>
      <c r="C1275" s="181" t="n"/>
      <c r="D1275" s="171" t="inlineStr">
        <is>
          <t>VV</t>
        </is>
      </c>
      <c r="E1275" s="178" t="inlineStr"/>
      <c r="F1275" s="179" t="inlineStr">
        <is>
          <t>zateplení základů</t>
        </is>
      </c>
      <c r="G1275" s="181" t="n"/>
      <c r="H1275" s="178" t="inlineStr"/>
      <c r="I1275" s="181" t="n"/>
      <c r="J1275" s="181" t="n"/>
      <c r="K1275" s="181" t="n"/>
      <c r="L1275" s="177" t="n"/>
      <c r="M1275" s="180" t="n"/>
      <c r="N1275" s="181" t="n"/>
      <c r="O1275" s="181" t="n"/>
      <c r="P1275" s="181" t="n"/>
      <c r="Q1275" s="181" t="n"/>
      <c r="R1275" s="181" t="n"/>
      <c r="S1275" s="181" t="n"/>
      <c r="T1275" s="182" t="n"/>
      <c r="U1275" s="181" t="n"/>
      <c r="V1275" s="181" t="n"/>
      <c r="W1275" s="181" t="n"/>
      <c r="X1275" s="181" t="n"/>
      <c r="Y1275" s="181" t="n"/>
      <c r="Z1275" s="181" t="n"/>
      <c r="AA1275" s="181" t="n"/>
      <c r="AB1275" s="181" t="n"/>
      <c r="AC1275" s="181" t="n"/>
      <c r="AD1275" s="181" t="n"/>
      <c r="AE1275" s="181" t="n"/>
      <c r="AT1275" s="178" t="inlineStr">
        <is>
          <t>VV</t>
        </is>
      </c>
      <c r="AU1275" s="178" t="inlineStr">
        <is>
          <t>2</t>
        </is>
      </c>
      <c r="AV1275" s="181" t="inlineStr">
        <is>
          <t>1</t>
        </is>
      </c>
      <c r="AW1275" s="181" t="inlineStr">
        <is>
          <t>True</t>
        </is>
      </c>
      <c r="AX1275" s="181" t="inlineStr">
        <is>
          <t>0</t>
        </is>
      </c>
      <c r="AY1275" s="178" t="inlineStr">
        <is>
          <t>ROZPOCET</t>
        </is>
      </c>
    </row>
    <row r="1276" customFormat="1" s="188">
      <c r="A1276" s="188" t="n"/>
      <c r="B1276" s="183" t="n"/>
      <c r="C1276" s="188" t="n"/>
      <c r="D1276" s="171" t="inlineStr">
        <is>
          <t>VV</t>
        </is>
      </c>
      <c r="E1276" s="184" t="inlineStr"/>
      <c r="F1276" s="185" t="inlineStr">
        <is>
          <t>(22,00+19,00+-8,50+12,80+6,00)*1,00</t>
        </is>
      </c>
      <c r="G1276" s="188" t="n"/>
      <c r="H1276" s="186" t="n">
        <v>51.3</v>
      </c>
      <c r="I1276" s="188" t="n"/>
      <c r="J1276" s="188" t="n"/>
      <c r="K1276" s="188" t="n"/>
      <c r="L1276" s="183" t="n"/>
      <c r="M1276" s="187" t="n"/>
      <c r="N1276" s="188" t="n"/>
      <c r="O1276" s="188" t="n"/>
      <c r="P1276" s="188" t="n"/>
      <c r="Q1276" s="188" t="n"/>
      <c r="R1276" s="188" t="n"/>
      <c r="S1276" s="188" t="n"/>
      <c r="T1276" s="189" t="n"/>
      <c r="U1276" s="188" t="n"/>
      <c r="V1276" s="188" t="n"/>
      <c r="W1276" s="188" t="n"/>
      <c r="X1276" s="188" t="n"/>
      <c r="Y1276" s="188" t="n"/>
      <c r="Z1276" s="188" t="n"/>
      <c r="AA1276" s="188" t="n"/>
      <c r="AB1276" s="188" t="n"/>
      <c r="AC1276" s="188" t="n"/>
      <c r="AD1276" s="188" t="n"/>
      <c r="AE1276" s="188" t="n"/>
      <c r="AT1276" s="184" t="inlineStr">
        <is>
          <t>VV</t>
        </is>
      </c>
      <c r="AU1276" s="184" t="inlineStr">
        <is>
          <t>2</t>
        </is>
      </c>
      <c r="AV1276" s="188" t="inlineStr">
        <is>
          <t>2</t>
        </is>
      </c>
      <c r="AW1276" s="188" t="inlineStr">
        <is>
          <t>True</t>
        </is>
      </c>
      <c r="AX1276" s="188" t="inlineStr">
        <is>
          <t>0</t>
        </is>
      </c>
      <c r="AY1276" s="184" t="inlineStr">
        <is>
          <t>ROZPOCET</t>
        </is>
      </c>
    </row>
    <row r="1277" customFormat="1" s="195">
      <c r="A1277" s="195" t="n"/>
      <c r="B1277" s="190" t="n"/>
      <c r="C1277" s="195" t="n"/>
      <c r="D1277" s="171" t="inlineStr">
        <is>
          <t>VV</t>
        </is>
      </c>
      <c r="E1277" s="191" t="inlineStr"/>
      <c r="F1277" s="192" t="inlineStr">
        <is>
          <t>Součet</t>
        </is>
      </c>
      <c r="G1277" s="195" t="n"/>
      <c r="H1277" s="193" t="n">
        <v>51.3</v>
      </c>
      <c r="I1277" s="195" t="n"/>
      <c r="J1277" s="195" t="n"/>
      <c r="K1277" s="195" t="n"/>
      <c r="L1277" s="190" t="n"/>
      <c r="M1277" s="194" t="n"/>
      <c r="N1277" s="195" t="n"/>
      <c r="O1277" s="195" t="n"/>
      <c r="P1277" s="195" t="n"/>
      <c r="Q1277" s="195" t="n"/>
      <c r="R1277" s="195" t="n"/>
      <c r="S1277" s="195" t="n"/>
      <c r="T1277" s="196" t="n"/>
      <c r="U1277" s="195" t="n"/>
      <c r="V1277" s="195" t="n"/>
      <c r="W1277" s="195" t="n"/>
      <c r="X1277" s="195" t="n"/>
      <c r="Y1277" s="195" t="n"/>
      <c r="Z1277" s="195" t="n"/>
      <c r="AA1277" s="195" t="n"/>
      <c r="AB1277" s="195" t="n"/>
      <c r="AC1277" s="195" t="n"/>
      <c r="AD1277" s="195" t="n"/>
      <c r="AE1277" s="195" t="n"/>
      <c r="AT1277" s="191" t="inlineStr">
        <is>
          <t>VV</t>
        </is>
      </c>
      <c r="AU1277" s="191" t="inlineStr">
        <is>
          <t>2</t>
        </is>
      </c>
      <c r="AV1277" s="195" t="inlineStr">
        <is>
          <t>4</t>
        </is>
      </c>
      <c r="AW1277" s="195" t="inlineStr">
        <is>
          <t>True</t>
        </is>
      </c>
      <c r="AX1277" s="195" t="inlineStr">
        <is>
          <t>1</t>
        </is>
      </c>
      <c r="AY1277" s="191" t="inlineStr">
        <is>
          <t>ROZPOCET</t>
        </is>
      </c>
    </row>
    <row r="1278" ht="24.15" customFormat="1" customHeight="1" s="174">
      <c r="A1278" s="174" t="n"/>
      <c r="B1278" s="158" t="n"/>
      <c r="C1278" s="159" t="inlineStr">
        <is>
          <t>140</t>
        </is>
      </c>
      <c r="D1278" s="159" t="inlineStr">
        <is>
          <t>K</t>
        </is>
      </c>
      <c r="E1278" s="160" t="inlineStr">
        <is>
          <t>711161383</t>
        </is>
      </c>
      <c r="F1278" s="161" t="inlineStr">
        <is>
          <t>Izolace proti zemní vlhkosti nopovou fólií ukončení horní lištou</t>
        </is>
      </c>
      <c r="G1278" s="162" t="inlineStr">
        <is>
          <t>m</t>
        </is>
      </c>
      <c r="H1278" s="163" t="n">
        <v>51.3</v>
      </c>
      <c r="I1278" s="164" t="n"/>
      <c r="J1278" s="164">
        <f>ROUND(I1278*H1278,2)</f>
        <v/>
      </c>
      <c r="K1278" s="161" t="inlineStr">
        <is>
          <t>CS ÚRS 2026 02</t>
        </is>
      </c>
      <c r="L1278" s="48" t="n"/>
      <c r="M1278" s="165" t="inlineStr"/>
      <c r="N1278" s="166" t="inlineStr">
        <is>
          <t>snížená</t>
        </is>
      </c>
      <c r="O1278" s="167" t="n">
        <v>0.08400000000000001</v>
      </c>
      <c r="P1278" s="167">
        <f>O1278*H1278</f>
        <v/>
      </c>
      <c r="Q1278" s="167" t="n">
        <v>0.00016</v>
      </c>
      <c r="R1278" s="167">
        <f>Q1278*H1278</f>
        <v/>
      </c>
      <c r="S1278" s="167" t="n">
        <v>0</v>
      </c>
      <c r="T1278" s="168">
        <f>S1278*H1278</f>
        <v/>
      </c>
      <c r="U1278" s="174" t="n"/>
      <c r="V1278" s="174" t="n"/>
      <c r="W1278" s="174" t="n"/>
      <c r="X1278" s="174" t="n"/>
      <c r="Y1278" s="174" t="n"/>
      <c r="Z1278" s="174" t="n"/>
      <c r="AA1278" s="174" t="n"/>
      <c r="AB1278" s="174" t="n"/>
      <c r="AC1278" s="174" t="n"/>
      <c r="AD1278" s="174" t="n"/>
      <c r="AE1278" s="174" t="n"/>
      <c r="AR1278" s="169" t="inlineStr">
        <is>
          <t>16</t>
        </is>
      </c>
      <c r="AT1278" s="169" t="inlineStr">
        <is>
          <t>K</t>
        </is>
      </c>
      <c r="AU1278" s="169" t="inlineStr">
        <is>
          <t>2</t>
        </is>
      </c>
      <c r="AY1278" s="19" t="inlineStr">
        <is>
          <t>ROZPOCET</t>
        </is>
      </c>
      <c r="BE1278" s="170">
        <f>IF(N1278="základní",J1278,0)</f>
        <v/>
      </c>
      <c r="BF1278" s="170">
        <f>IF(N1278="snížená",J1278,0)</f>
        <v/>
      </c>
      <c r="BG1278" s="170">
        <f>IF(N1278="zákl. přenesená",J1278,0)</f>
        <v/>
      </c>
      <c r="BH1278" s="170">
        <f>IF(N1278="sníž. přenesená",J1278,0)</f>
        <v/>
      </c>
      <c r="BI1278" s="170">
        <f>IF(N1278="nulová",J1278,0)</f>
        <v/>
      </c>
      <c r="BJ1278" s="19" t="inlineStr">
        <is>
          <t>2</t>
        </is>
      </c>
      <c r="BK1278" s="170">
        <f>ROUND(I1278*H1278,2)</f>
        <v/>
      </c>
      <c r="BL1278" s="19" t="inlineStr">
        <is>
          <t>16</t>
        </is>
      </c>
      <c r="BM1278" s="169" t="inlineStr">
        <is>
          <t>1242228276</t>
        </is>
      </c>
    </row>
    <row r="1279" customFormat="1" s="174">
      <c r="A1279" s="174" t="n"/>
      <c r="B1279" s="48" t="n"/>
      <c r="C1279" s="174" t="n"/>
      <c r="D1279" s="171" t="inlineStr">
        <is>
          <t>PP</t>
        </is>
      </c>
      <c r="E1279" s="174" t="n"/>
      <c r="F1279" s="172" t="inlineStr">
        <is>
          <t>Izolace proti zemní vlhkosti a beztlakové vodě nopovými fóliemi ostatní ukončení izolace lištou</t>
        </is>
      </c>
      <c r="G1279" s="174" t="n"/>
      <c r="H1279" s="174" t="n"/>
      <c r="I1279" s="174" t="n"/>
      <c r="J1279" s="174" t="n"/>
      <c r="K1279" s="174" t="n"/>
      <c r="L1279" s="48" t="n"/>
      <c r="M1279" s="173" t="n"/>
      <c r="N1279" s="174" t="n"/>
      <c r="O1279" s="174" t="n"/>
      <c r="P1279" s="174" t="n"/>
      <c r="Q1279" s="174" t="n"/>
      <c r="R1279" s="174" t="n"/>
      <c r="S1279" s="174" t="n"/>
      <c r="T1279" s="71" t="n"/>
      <c r="U1279" s="174" t="n"/>
      <c r="V1279" s="174" t="n"/>
      <c r="W1279" s="174" t="n"/>
      <c r="X1279" s="174" t="n"/>
      <c r="Y1279" s="174" t="n"/>
      <c r="Z1279" s="174" t="n"/>
      <c r="AA1279" s="174" t="n"/>
      <c r="AB1279" s="174" t="n"/>
      <c r="AC1279" s="174" t="n"/>
      <c r="AD1279" s="174" t="n"/>
      <c r="AE1279" s="174" t="n"/>
      <c r="AT1279" s="19" t="inlineStr">
        <is>
          <t>PP</t>
        </is>
      </c>
      <c r="AU1279" s="19" t="inlineStr">
        <is>
          <t>2</t>
        </is>
      </c>
    </row>
    <row r="1280" customFormat="1" s="174">
      <c r="A1280" s="174" t="n"/>
      <c r="B1280" s="48" t="n"/>
      <c r="C1280" s="174" t="n"/>
      <c r="D1280" s="175" t="inlineStr">
        <is>
          <t>Online PSC</t>
        </is>
      </c>
      <c r="E1280" s="174" t="n"/>
      <c r="F1280" s="176" t="inlineStr">
        <is>
          <t>https://podminky.urs.cz/item/CS_URS_2026_02/711161383</t>
        </is>
      </c>
      <c r="G1280" s="174" t="n"/>
      <c r="H1280" s="174" t="n"/>
      <c r="I1280" s="174" t="n"/>
      <c r="J1280" s="174" t="n"/>
      <c r="K1280" s="174" t="n"/>
      <c r="L1280" s="48" t="n"/>
      <c r="M1280" s="173" t="n"/>
      <c r="N1280" s="174" t="n"/>
      <c r="O1280" s="174" t="n"/>
      <c r="P1280" s="174" t="n"/>
      <c r="Q1280" s="174" t="n"/>
      <c r="R1280" s="174" t="n"/>
      <c r="S1280" s="174" t="n"/>
      <c r="T1280" s="71" t="n"/>
      <c r="U1280" s="174" t="n"/>
      <c r="V1280" s="174" t="n"/>
      <c r="W1280" s="174" t="n"/>
      <c r="X1280" s="174" t="n"/>
      <c r="Y1280" s="174" t="n"/>
      <c r="Z1280" s="174" t="n"/>
      <c r="AA1280" s="174" t="n"/>
      <c r="AB1280" s="174" t="n"/>
      <c r="AC1280" s="174" t="n"/>
      <c r="AD1280" s="174" t="n"/>
      <c r="AE1280" s="174" t="n"/>
      <c r="AT1280" s="19" t="inlineStr">
        <is>
          <t>Online PSC</t>
        </is>
      </c>
      <c r="AU1280" s="19" t="inlineStr">
        <is>
          <t>2</t>
        </is>
      </c>
    </row>
    <row r="1281" ht="37.8" customFormat="1" customHeight="1" s="174">
      <c r="A1281" s="174" t="n"/>
      <c r="B1281" s="158" t="n"/>
      <c r="C1281" s="159" t="inlineStr">
        <is>
          <t>141</t>
        </is>
      </c>
      <c r="D1281" s="159" t="inlineStr">
        <is>
          <t>K</t>
        </is>
      </c>
      <c r="E1281" s="160" t="inlineStr">
        <is>
          <t>711211134</t>
        </is>
      </c>
      <c r="F1281" s="161" t="inlineStr">
        <is>
          <t>Izolace proti zemní vlhkosti a radonu provětrávaná z plastových segmentů v přes 100 do 150 mm se zabetonováním</t>
        </is>
      </c>
      <c r="G1281" s="162" t="inlineStr">
        <is>
          <t>m2</t>
        </is>
      </c>
      <c r="H1281" s="163" t="n">
        <v>226.259</v>
      </c>
      <c r="I1281" s="164" t="n"/>
      <c r="J1281" s="164">
        <f>ROUND(I1281*H1281,2)</f>
        <v/>
      </c>
      <c r="K1281" s="161" t="inlineStr">
        <is>
          <t>CS ÚRS 2026 02</t>
        </is>
      </c>
      <c r="L1281" s="48" t="n"/>
      <c r="M1281" s="165" t="inlineStr"/>
      <c r="N1281" s="166" t="inlineStr">
        <is>
          <t>snížená</t>
        </is>
      </c>
      <c r="O1281" s="167" t="n">
        <v>0.218</v>
      </c>
      <c r="P1281" s="167">
        <f>O1281*H1281</f>
        <v/>
      </c>
      <c r="Q1281" s="167" t="n">
        <v>0.04084</v>
      </c>
      <c r="R1281" s="167">
        <f>Q1281*H1281</f>
        <v/>
      </c>
      <c r="S1281" s="167" t="n">
        <v>0</v>
      </c>
      <c r="T1281" s="168">
        <f>S1281*H1281</f>
        <v/>
      </c>
      <c r="U1281" s="174" t="n"/>
      <c r="V1281" s="174" t="n"/>
      <c r="W1281" s="174" t="n"/>
      <c r="X1281" s="174" t="n"/>
      <c r="Y1281" s="174" t="n"/>
      <c r="Z1281" s="174" t="n"/>
      <c r="AA1281" s="174" t="n"/>
      <c r="AB1281" s="174" t="n"/>
      <c r="AC1281" s="174" t="n"/>
      <c r="AD1281" s="174" t="n"/>
      <c r="AE1281" s="174" t="n"/>
      <c r="AR1281" s="169" t="inlineStr">
        <is>
          <t>16</t>
        </is>
      </c>
      <c r="AT1281" s="169" t="inlineStr">
        <is>
          <t>K</t>
        </is>
      </c>
      <c r="AU1281" s="169" t="inlineStr">
        <is>
          <t>2</t>
        </is>
      </c>
      <c r="AY1281" s="19" t="inlineStr">
        <is>
          <t>ROZPOCET</t>
        </is>
      </c>
      <c r="BE1281" s="170">
        <f>IF(N1281="základní",J1281,0)</f>
        <v/>
      </c>
      <c r="BF1281" s="170">
        <f>IF(N1281="snížená",J1281,0)</f>
        <v/>
      </c>
      <c r="BG1281" s="170">
        <f>IF(N1281="zákl. přenesená",J1281,0)</f>
        <v/>
      </c>
      <c r="BH1281" s="170">
        <f>IF(N1281="sníž. přenesená",J1281,0)</f>
        <v/>
      </c>
      <c r="BI1281" s="170">
        <f>IF(N1281="nulová",J1281,0)</f>
        <v/>
      </c>
      <c r="BJ1281" s="19" t="inlineStr">
        <is>
          <t>2</t>
        </is>
      </c>
      <c r="BK1281" s="170">
        <f>ROUND(I1281*H1281,2)</f>
        <v/>
      </c>
      <c r="BL1281" s="19" t="inlineStr">
        <is>
          <t>16</t>
        </is>
      </c>
      <c r="BM1281" s="169" t="inlineStr">
        <is>
          <t>-489633415</t>
        </is>
      </c>
    </row>
    <row r="1282" customFormat="1" s="174">
      <c r="A1282" s="174" t="n"/>
      <c r="B1282" s="48" t="n"/>
      <c r="C1282" s="174" t="n"/>
      <c r="D1282" s="171" t="inlineStr">
        <is>
          <t>PP</t>
        </is>
      </c>
      <c r="E1282" s="174" t="n"/>
      <c r="F1282" s="172" t="inlineStr">
        <is>
          <t>Izolace provětrávaná dutinová proti zemní vlhkosti a plynu radonu z plastových segmentů ztraceného bednění zalitých betonem po výšku segmentu bez betonové desky a armovací sítě výšky segmentů přes 100 do 150 mm</t>
        </is>
      </c>
      <c r="G1282" s="174" t="n"/>
      <c r="H1282" s="174" t="n"/>
      <c r="I1282" s="174" t="n"/>
      <c r="J1282" s="174" t="n"/>
      <c r="K1282" s="174" t="n"/>
      <c r="L1282" s="48" t="n"/>
      <c r="M1282" s="173" t="n"/>
      <c r="N1282" s="174" t="n"/>
      <c r="O1282" s="174" t="n"/>
      <c r="P1282" s="174" t="n"/>
      <c r="Q1282" s="174" t="n"/>
      <c r="R1282" s="174" t="n"/>
      <c r="S1282" s="174" t="n"/>
      <c r="T1282" s="71" t="n"/>
      <c r="U1282" s="174" t="n"/>
      <c r="V1282" s="174" t="n"/>
      <c r="W1282" s="174" t="n"/>
      <c r="X1282" s="174" t="n"/>
      <c r="Y1282" s="174" t="n"/>
      <c r="Z1282" s="174" t="n"/>
      <c r="AA1282" s="174" t="n"/>
      <c r="AB1282" s="174" t="n"/>
      <c r="AC1282" s="174" t="n"/>
      <c r="AD1282" s="174" t="n"/>
      <c r="AE1282" s="174" t="n"/>
      <c r="AT1282" s="19" t="inlineStr">
        <is>
          <t>PP</t>
        </is>
      </c>
      <c r="AU1282" s="19" t="inlineStr">
        <is>
          <t>2</t>
        </is>
      </c>
    </row>
    <row r="1283" customFormat="1" s="174">
      <c r="A1283" s="174" t="n"/>
      <c r="B1283" s="48" t="n"/>
      <c r="C1283" s="174" t="n"/>
      <c r="D1283" s="175" t="inlineStr">
        <is>
          <t>Online PSC</t>
        </is>
      </c>
      <c r="E1283" s="174" t="n"/>
      <c r="F1283" s="176" t="inlineStr">
        <is>
          <t>https://podminky.urs.cz/item/CS_URS_2026_02/711211134</t>
        </is>
      </c>
      <c r="G1283" s="174" t="n"/>
      <c r="H1283" s="174" t="n"/>
      <c r="I1283" s="174" t="n"/>
      <c r="J1283" s="174" t="n"/>
      <c r="K1283" s="174" t="n"/>
      <c r="L1283" s="48" t="n"/>
      <c r="M1283" s="173" t="n"/>
      <c r="N1283" s="174" t="n"/>
      <c r="O1283" s="174" t="n"/>
      <c r="P1283" s="174" t="n"/>
      <c r="Q1283" s="174" t="n"/>
      <c r="R1283" s="174" t="n"/>
      <c r="S1283" s="174" t="n"/>
      <c r="T1283" s="71" t="n"/>
      <c r="U1283" s="174" t="n"/>
      <c r="V1283" s="174" t="n"/>
      <c r="W1283" s="174" t="n"/>
      <c r="X1283" s="174" t="n"/>
      <c r="Y1283" s="174" t="n"/>
      <c r="Z1283" s="174" t="n"/>
      <c r="AA1283" s="174" t="n"/>
      <c r="AB1283" s="174" t="n"/>
      <c r="AC1283" s="174" t="n"/>
      <c r="AD1283" s="174" t="n"/>
      <c r="AE1283" s="174" t="n"/>
      <c r="AT1283" s="19" t="inlineStr">
        <is>
          <t>Online PSC</t>
        </is>
      </c>
      <c r="AU1283" s="19" t="inlineStr">
        <is>
          <t>2</t>
        </is>
      </c>
    </row>
    <row r="1284" customFormat="1" s="181">
      <c r="A1284" s="181" t="n"/>
      <c r="B1284" s="177" t="n"/>
      <c r="C1284" s="181" t="n"/>
      <c r="D1284" s="171" t="inlineStr">
        <is>
          <t>VV</t>
        </is>
      </c>
      <c r="E1284" s="178" t="inlineStr"/>
      <c r="F1284" s="179" t="inlineStr">
        <is>
          <t>podloží pod podlahou 1. np</t>
        </is>
      </c>
      <c r="G1284" s="181" t="n"/>
      <c r="H1284" s="178" t="inlineStr"/>
      <c r="I1284" s="181" t="n"/>
      <c r="J1284" s="181" t="n"/>
      <c r="K1284" s="181" t="n"/>
      <c r="L1284" s="177" t="n"/>
      <c r="M1284" s="180" t="n"/>
      <c r="N1284" s="181" t="n"/>
      <c r="O1284" s="181" t="n"/>
      <c r="P1284" s="181" t="n"/>
      <c r="Q1284" s="181" t="n"/>
      <c r="R1284" s="181" t="n"/>
      <c r="S1284" s="181" t="n"/>
      <c r="T1284" s="182" t="n"/>
      <c r="U1284" s="181" t="n"/>
      <c r="V1284" s="181" t="n"/>
      <c r="W1284" s="181" t="n"/>
      <c r="X1284" s="181" t="n"/>
      <c r="Y1284" s="181" t="n"/>
      <c r="Z1284" s="181" t="n"/>
      <c r="AA1284" s="181" t="n"/>
      <c r="AB1284" s="181" t="n"/>
      <c r="AC1284" s="181" t="n"/>
      <c r="AD1284" s="181" t="n"/>
      <c r="AE1284" s="181" t="n"/>
      <c r="AT1284" s="178" t="inlineStr">
        <is>
          <t>VV</t>
        </is>
      </c>
      <c r="AU1284" s="178" t="inlineStr">
        <is>
          <t>2</t>
        </is>
      </c>
      <c r="AV1284" s="181" t="inlineStr">
        <is>
          <t>1</t>
        </is>
      </c>
      <c r="AW1284" s="181" t="inlineStr">
        <is>
          <t>True</t>
        </is>
      </c>
      <c r="AX1284" s="181" t="inlineStr">
        <is>
          <t>0</t>
        </is>
      </c>
      <c r="AY1284" s="178" t="inlineStr">
        <is>
          <t>ROZPOCET</t>
        </is>
      </c>
    </row>
    <row r="1285" customFormat="1" s="181">
      <c r="A1285" s="181" t="n"/>
      <c r="B1285" s="177" t="n"/>
      <c r="C1285" s="181" t="n"/>
      <c r="D1285" s="171" t="inlineStr">
        <is>
          <t>VV</t>
        </is>
      </c>
      <c r="E1285" s="178" t="inlineStr"/>
      <c r="F1285" s="179" t="inlineStr">
        <is>
          <t>výmera dle tabulky podlah</t>
        </is>
      </c>
      <c r="G1285" s="181" t="n"/>
      <c r="H1285" s="178" t="inlineStr"/>
      <c r="I1285" s="181" t="n"/>
      <c r="J1285" s="181" t="n"/>
      <c r="K1285" s="181" t="n"/>
      <c r="L1285" s="177" t="n"/>
      <c r="M1285" s="180" t="n"/>
      <c r="N1285" s="181" t="n"/>
      <c r="O1285" s="181" t="n"/>
      <c r="P1285" s="181" t="n"/>
      <c r="Q1285" s="181" t="n"/>
      <c r="R1285" s="181" t="n"/>
      <c r="S1285" s="181" t="n"/>
      <c r="T1285" s="182" t="n"/>
      <c r="U1285" s="181" t="n"/>
      <c r="V1285" s="181" t="n"/>
      <c r="W1285" s="181" t="n"/>
      <c r="X1285" s="181" t="n"/>
      <c r="Y1285" s="181" t="n"/>
      <c r="Z1285" s="181" t="n"/>
      <c r="AA1285" s="181" t="n"/>
      <c r="AB1285" s="181" t="n"/>
      <c r="AC1285" s="181" t="n"/>
      <c r="AD1285" s="181" t="n"/>
      <c r="AE1285" s="181" t="n"/>
      <c r="AT1285" s="178" t="inlineStr">
        <is>
          <t>VV</t>
        </is>
      </c>
      <c r="AU1285" s="178" t="inlineStr">
        <is>
          <t>2</t>
        </is>
      </c>
      <c r="AV1285" s="181" t="inlineStr">
        <is>
          <t>1</t>
        </is>
      </c>
      <c r="AW1285" s="181" t="inlineStr">
        <is>
          <t>True</t>
        </is>
      </c>
      <c r="AX1285" s="181" t="inlineStr">
        <is>
          <t>0</t>
        </is>
      </c>
      <c r="AY1285" s="178" t="inlineStr">
        <is>
          <t>ROZPOCET</t>
        </is>
      </c>
    </row>
    <row r="1286" customFormat="1" s="188">
      <c r="A1286" s="188" t="n"/>
      <c r="B1286" s="183" t="n"/>
      <c r="C1286" s="188" t="n"/>
      <c r="D1286" s="171" t="inlineStr">
        <is>
          <t>VV</t>
        </is>
      </c>
      <c r="E1286" s="184" t="inlineStr"/>
      <c r="F1286" s="185" t="inlineStr">
        <is>
          <t>205,69</t>
        </is>
      </c>
      <c r="G1286" s="188" t="n"/>
      <c r="H1286" s="186" t="n">
        <v>205.69</v>
      </c>
      <c r="I1286" s="188" t="n"/>
      <c r="J1286" s="188" t="n"/>
      <c r="K1286" s="188" t="n"/>
      <c r="L1286" s="183" t="n"/>
      <c r="M1286" s="187" t="n"/>
      <c r="N1286" s="188" t="n"/>
      <c r="O1286" s="188" t="n"/>
      <c r="P1286" s="188" t="n"/>
      <c r="Q1286" s="188" t="n"/>
      <c r="R1286" s="188" t="n"/>
      <c r="S1286" s="188" t="n"/>
      <c r="T1286" s="189" t="n"/>
      <c r="U1286" s="188" t="n"/>
      <c r="V1286" s="188" t="n"/>
      <c r="W1286" s="188" t="n"/>
      <c r="X1286" s="188" t="n"/>
      <c r="Y1286" s="188" t="n"/>
      <c r="Z1286" s="188" t="n"/>
      <c r="AA1286" s="188" t="n"/>
      <c r="AB1286" s="188" t="n"/>
      <c r="AC1286" s="188" t="n"/>
      <c r="AD1286" s="188" t="n"/>
      <c r="AE1286" s="188" t="n"/>
      <c r="AT1286" s="184" t="inlineStr">
        <is>
          <t>VV</t>
        </is>
      </c>
      <c r="AU1286" s="184" t="inlineStr">
        <is>
          <t>2</t>
        </is>
      </c>
      <c r="AV1286" s="188" t="inlineStr">
        <is>
          <t>2</t>
        </is>
      </c>
      <c r="AW1286" s="188" t="inlineStr">
        <is>
          <t>True</t>
        </is>
      </c>
      <c r="AX1286" s="188" t="inlineStr">
        <is>
          <t>0</t>
        </is>
      </c>
      <c r="AY1286" s="184" t="inlineStr">
        <is>
          <t>ROZPOCET</t>
        </is>
      </c>
    </row>
    <row r="1287" customFormat="1" s="181">
      <c r="A1287" s="181" t="n"/>
      <c r="B1287" s="177" t="n"/>
      <c r="C1287" s="181" t="n"/>
      <c r="D1287" s="171" t="inlineStr">
        <is>
          <t>VV</t>
        </is>
      </c>
      <c r="E1287" s="178" t="inlineStr"/>
      <c r="F1287" s="179" t="inlineStr">
        <is>
          <t xml:space="preserve">rozšíření pod příčkami - 10 % </t>
        </is>
      </c>
      <c r="G1287" s="181" t="n"/>
      <c r="H1287" s="178" t="inlineStr"/>
      <c r="I1287" s="181" t="n"/>
      <c r="J1287" s="181" t="n"/>
      <c r="K1287" s="181" t="n"/>
      <c r="L1287" s="177" t="n"/>
      <c r="M1287" s="180" t="n"/>
      <c r="N1287" s="181" t="n"/>
      <c r="O1287" s="181" t="n"/>
      <c r="P1287" s="181" t="n"/>
      <c r="Q1287" s="181" t="n"/>
      <c r="R1287" s="181" t="n"/>
      <c r="S1287" s="181" t="n"/>
      <c r="T1287" s="182" t="n"/>
      <c r="U1287" s="181" t="n"/>
      <c r="V1287" s="181" t="n"/>
      <c r="W1287" s="181" t="n"/>
      <c r="X1287" s="181" t="n"/>
      <c r="Y1287" s="181" t="n"/>
      <c r="Z1287" s="181" t="n"/>
      <c r="AA1287" s="181" t="n"/>
      <c r="AB1287" s="181" t="n"/>
      <c r="AC1287" s="181" t="n"/>
      <c r="AD1287" s="181" t="n"/>
      <c r="AE1287" s="181" t="n"/>
      <c r="AT1287" s="178" t="inlineStr">
        <is>
          <t>VV</t>
        </is>
      </c>
      <c r="AU1287" s="178" t="inlineStr">
        <is>
          <t>2</t>
        </is>
      </c>
      <c r="AV1287" s="181" t="inlineStr">
        <is>
          <t>1</t>
        </is>
      </c>
      <c r="AW1287" s="181" t="inlineStr">
        <is>
          <t>True</t>
        </is>
      </c>
      <c r="AX1287" s="181" t="inlineStr">
        <is>
          <t>0</t>
        </is>
      </c>
      <c r="AY1287" s="178" t="inlineStr">
        <is>
          <t>ROZPOCET</t>
        </is>
      </c>
    </row>
    <row r="1288" customFormat="1" s="188">
      <c r="A1288" s="188" t="n"/>
      <c r="B1288" s="183" t="n"/>
      <c r="C1288" s="188" t="n"/>
      <c r="D1288" s="171" t="inlineStr">
        <is>
          <t>VV</t>
        </is>
      </c>
      <c r="E1288" s="184" t="inlineStr"/>
      <c r="F1288" s="185" t="inlineStr">
        <is>
          <t>205,69*0,10</t>
        </is>
      </c>
      <c r="G1288" s="188" t="n"/>
      <c r="H1288" s="186" t="n">
        <v>20.569</v>
      </c>
      <c r="I1288" s="188" t="n"/>
      <c r="J1288" s="188" t="n"/>
      <c r="K1288" s="188" t="n"/>
      <c r="L1288" s="183" t="n"/>
      <c r="M1288" s="187" t="n"/>
      <c r="N1288" s="188" t="n"/>
      <c r="O1288" s="188" t="n"/>
      <c r="P1288" s="188" t="n"/>
      <c r="Q1288" s="188" t="n"/>
      <c r="R1288" s="188" t="n"/>
      <c r="S1288" s="188" t="n"/>
      <c r="T1288" s="189" t="n"/>
      <c r="U1288" s="188" t="n"/>
      <c r="V1288" s="188" t="n"/>
      <c r="W1288" s="188" t="n"/>
      <c r="X1288" s="188" t="n"/>
      <c r="Y1288" s="188" t="n"/>
      <c r="Z1288" s="188" t="n"/>
      <c r="AA1288" s="188" t="n"/>
      <c r="AB1288" s="188" t="n"/>
      <c r="AC1288" s="188" t="n"/>
      <c r="AD1288" s="188" t="n"/>
      <c r="AE1288" s="188" t="n"/>
      <c r="AT1288" s="184" t="inlineStr">
        <is>
          <t>VV</t>
        </is>
      </c>
      <c r="AU1288" s="184" t="inlineStr">
        <is>
          <t>2</t>
        </is>
      </c>
      <c r="AV1288" s="188" t="inlineStr">
        <is>
          <t>2</t>
        </is>
      </c>
      <c r="AW1288" s="188" t="inlineStr">
        <is>
          <t>True</t>
        </is>
      </c>
      <c r="AX1288" s="188" t="inlineStr">
        <is>
          <t>0</t>
        </is>
      </c>
      <c r="AY1288" s="184" t="inlineStr">
        <is>
          <t>ROZPOCET</t>
        </is>
      </c>
    </row>
    <row r="1289" customFormat="1" s="195">
      <c r="A1289" s="195" t="n"/>
      <c r="B1289" s="190" t="n"/>
      <c r="C1289" s="195" t="n"/>
      <c r="D1289" s="171" t="inlineStr">
        <is>
          <t>VV</t>
        </is>
      </c>
      <c r="E1289" s="191" t="inlineStr"/>
      <c r="F1289" s="192" t="inlineStr">
        <is>
          <t>Součet</t>
        </is>
      </c>
      <c r="G1289" s="195" t="n"/>
      <c r="H1289" s="193" t="n">
        <v>226.259</v>
      </c>
      <c r="I1289" s="195" t="n"/>
      <c r="J1289" s="195" t="n"/>
      <c r="K1289" s="195" t="n"/>
      <c r="L1289" s="190" t="n"/>
      <c r="M1289" s="194" t="n"/>
      <c r="N1289" s="195" t="n"/>
      <c r="O1289" s="195" t="n"/>
      <c r="P1289" s="195" t="n"/>
      <c r="Q1289" s="195" t="n"/>
      <c r="R1289" s="195" t="n"/>
      <c r="S1289" s="195" t="n"/>
      <c r="T1289" s="196" t="n"/>
      <c r="U1289" s="195" t="n"/>
      <c r="V1289" s="195" t="n"/>
      <c r="W1289" s="195" t="n"/>
      <c r="X1289" s="195" t="n"/>
      <c r="Y1289" s="195" t="n"/>
      <c r="Z1289" s="195" t="n"/>
      <c r="AA1289" s="195" t="n"/>
      <c r="AB1289" s="195" t="n"/>
      <c r="AC1289" s="195" t="n"/>
      <c r="AD1289" s="195" t="n"/>
      <c r="AE1289" s="195" t="n"/>
      <c r="AT1289" s="191" t="inlineStr">
        <is>
          <t>VV</t>
        </is>
      </c>
      <c r="AU1289" s="191" t="inlineStr">
        <is>
          <t>2</t>
        </is>
      </c>
      <c r="AV1289" s="195" t="inlineStr">
        <is>
          <t>4</t>
        </is>
      </c>
      <c r="AW1289" s="195" t="inlineStr">
        <is>
          <t>True</t>
        </is>
      </c>
      <c r="AX1289" s="195" t="inlineStr">
        <is>
          <t>1</t>
        </is>
      </c>
      <c r="AY1289" s="191" t="inlineStr">
        <is>
          <t>ROZPOCET</t>
        </is>
      </c>
    </row>
    <row r="1290" ht="33" customFormat="1" customHeight="1" s="174">
      <c r="A1290" s="174" t="n"/>
      <c r="B1290" s="158" t="n"/>
      <c r="C1290" s="159" t="inlineStr">
        <is>
          <t>142</t>
        </is>
      </c>
      <c r="D1290" s="159" t="inlineStr">
        <is>
          <t>K</t>
        </is>
      </c>
      <c r="E1290" s="160" t="inlineStr">
        <is>
          <t>711493111</t>
        </is>
      </c>
      <c r="F1290" s="161" t="inlineStr">
        <is>
          <t>Izolace proti podpovrchové a tlakové vodě vodorovná těsnicí hmotou dvousložkovou na bázi cementu</t>
        </is>
      </c>
      <c r="G1290" s="162" t="inlineStr">
        <is>
          <t>m2</t>
        </is>
      </c>
      <c r="H1290" s="163" t="n">
        <v>50.58</v>
      </c>
      <c r="I1290" s="164" t="n"/>
      <c r="J1290" s="164">
        <f>ROUND(I1290*H1290,2)</f>
        <v/>
      </c>
      <c r="K1290" s="161" t="inlineStr">
        <is>
          <t>CS ÚRS 2026 02</t>
        </is>
      </c>
      <c r="L1290" s="48" t="n"/>
      <c r="M1290" s="165" t="inlineStr"/>
      <c r="N1290" s="166" t="inlineStr">
        <is>
          <t>snížená</t>
        </is>
      </c>
      <c r="O1290" s="167" t="n">
        <v>0.5</v>
      </c>
      <c r="P1290" s="167">
        <f>O1290*H1290</f>
        <v/>
      </c>
      <c r="Q1290" s="167" t="n">
        <v>0.00473</v>
      </c>
      <c r="R1290" s="167">
        <f>Q1290*H1290</f>
        <v/>
      </c>
      <c r="S1290" s="167" t="n">
        <v>0</v>
      </c>
      <c r="T1290" s="168">
        <f>S1290*H1290</f>
        <v/>
      </c>
      <c r="U1290" s="174" t="n"/>
      <c r="V1290" s="174" t="n"/>
      <c r="W1290" s="174" t="n"/>
      <c r="X1290" s="174" t="n"/>
      <c r="Y1290" s="174" t="n"/>
      <c r="Z1290" s="174" t="n"/>
      <c r="AA1290" s="174" t="n"/>
      <c r="AB1290" s="174" t="n"/>
      <c r="AC1290" s="174" t="n"/>
      <c r="AD1290" s="174" t="n"/>
      <c r="AE1290" s="174" t="n"/>
      <c r="AR1290" s="169" t="inlineStr">
        <is>
          <t>16</t>
        </is>
      </c>
      <c r="AT1290" s="169" t="inlineStr">
        <is>
          <t>K</t>
        </is>
      </c>
      <c r="AU1290" s="169" t="inlineStr">
        <is>
          <t>2</t>
        </is>
      </c>
      <c r="AY1290" s="19" t="inlineStr">
        <is>
          <t>ROZPOCET</t>
        </is>
      </c>
      <c r="BE1290" s="170">
        <f>IF(N1290="základní",J1290,0)</f>
        <v/>
      </c>
      <c r="BF1290" s="170">
        <f>IF(N1290="snížená",J1290,0)</f>
        <v/>
      </c>
      <c r="BG1290" s="170">
        <f>IF(N1290="zákl. přenesená",J1290,0)</f>
        <v/>
      </c>
      <c r="BH1290" s="170">
        <f>IF(N1290="sníž. přenesená",J1290,0)</f>
        <v/>
      </c>
      <c r="BI1290" s="170">
        <f>IF(N1290="nulová",J1290,0)</f>
        <v/>
      </c>
      <c r="BJ1290" s="19" t="inlineStr">
        <is>
          <t>2</t>
        </is>
      </c>
      <c r="BK1290" s="170">
        <f>ROUND(I1290*H1290,2)</f>
        <v/>
      </c>
      <c r="BL1290" s="19" t="inlineStr">
        <is>
          <t>16</t>
        </is>
      </c>
      <c r="BM1290" s="169" t="inlineStr">
        <is>
          <t>-1310865612</t>
        </is>
      </c>
    </row>
    <row r="1291" customFormat="1" s="174">
      <c r="A1291" s="174" t="n"/>
      <c r="B1291" s="48" t="n"/>
      <c r="C1291" s="174" t="n"/>
      <c r="D1291" s="171" t="inlineStr">
        <is>
          <t>PP</t>
        </is>
      </c>
      <c r="E1291" s="174" t="n"/>
      <c r="F1291" s="172" t="inlineStr">
        <is>
          <t>Izolace proti podpovrchové a tlakové vodě - ostatní na ploše vodorovné V dvousložkovou na bázi cementu</t>
        </is>
      </c>
      <c r="G1291" s="174" t="n"/>
      <c r="H1291" s="174" t="n"/>
      <c r="I1291" s="174" t="n"/>
      <c r="J1291" s="174" t="n"/>
      <c r="K1291" s="174" t="n"/>
      <c r="L1291" s="48" t="n"/>
      <c r="M1291" s="173" t="n"/>
      <c r="N1291" s="174" t="n"/>
      <c r="O1291" s="174" t="n"/>
      <c r="P1291" s="174" t="n"/>
      <c r="Q1291" s="174" t="n"/>
      <c r="R1291" s="174" t="n"/>
      <c r="S1291" s="174" t="n"/>
      <c r="T1291" s="71" t="n"/>
      <c r="U1291" s="174" t="n"/>
      <c r="V1291" s="174" t="n"/>
      <c r="W1291" s="174" t="n"/>
      <c r="X1291" s="174" t="n"/>
      <c r="Y1291" s="174" t="n"/>
      <c r="Z1291" s="174" t="n"/>
      <c r="AA1291" s="174" t="n"/>
      <c r="AB1291" s="174" t="n"/>
      <c r="AC1291" s="174" t="n"/>
      <c r="AD1291" s="174" t="n"/>
      <c r="AE1291" s="174" t="n"/>
      <c r="AT1291" s="19" t="inlineStr">
        <is>
          <t>PP</t>
        </is>
      </c>
      <c r="AU1291" s="19" t="inlineStr">
        <is>
          <t>2</t>
        </is>
      </c>
    </row>
    <row r="1292" customFormat="1" s="174">
      <c r="A1292" s="174" t="n"/>
      <c r="B1292" s="48" t="n"/>
      <c r="C1292" s="174" t="n"/>
      <c r="D1292" s="175" t="inlineStr">
        <is>
          <t>Online PSC</t>
        </is>
      </c>
      <c r="E1292" s="174" t="n"/>
      <c r="F1292" s="176" t="inlineStr">
        <is>
          <t>https://podminky.urs.cz/item/CS_URS_2026_02/711493111</t>
        </is>
      </c>
      <c r="G1292" s="174" t="n"/>
      <c r="H1292" s="174" t="n"/>
      <c r="I1292" s="174" t="n"/>
      <c r="J1292" s="174" t="n"/>
      <c r="K1292" s="174" t="n"/>
      <c r="L1292" s="48" t="n"/>
      <c r="M1292" s="173" t="n"/>
      <c r="N1292" s="174" t="n"/>
      <c r="O1292" s="174" t="n"/>
      <c r="P1292" s="174" t="n"/>
      <c r="Q1292" s="174" t="n"/>
      <c r="R1292" s="174" t="n"/>
      <c r="S1292" s="174" t="n"/>
      <c r="T1292" s="71" t="n"/>
      <c r="U1292" s="174" t="n"/>
      <c r="V1292" s="174" t="n"/>
      <c r="W1292" s="174" t="n"/>
      <c r="X1292" s="174" t="n"/>
      <c r="Y1292" s="174" t="n"/>
      <c r="Z1292" s="174" t="n"/>
      <c r="AA1292" s="174" t="n"/>
      <c r="AB1292" s="174" t="n"/>
      <c r="AC1292" s="174" t="n"/>
      <c r="AD1292" s="174" t="n"/>
      <c r="AE1292" s="174" t="n"/>
      <c r="AT1292" s="19" t="inlineStr">
        <is>
          <t>Online PSC</t>
        </is>
      </c>
      <c r="AU1292" s="19" t="inlineStr">
        <is>
          <t>2</t>
        </is>
      </c>
    </row>
    <row r="1293" customFormat="1" s="181">
      <c r="A1293" s="181" t="n"/>
      <c r="B1293" s="177" t="n"/>
      <c r="C1293" s="181" t="n"/>
      <c r="D1293" s="171" t="inlineStr">
        <is>
          <t>VV</t>
        </is>
      </c>
      <c r="E1293" s="178" t="inlineStr"/>
      <c r="F1293" s="179" t="inlineStr">
        <is>
          <t>koupelny</t>
        </is>
      </c>
      <c r="G1293" s="181" t="n"/>
      <c r="H1293" s="178" t="inlineStr"/>
      <c r="I1293" s="181" t="n"/>
      <c r="J1293" s="181" t="n"/>
      <c r="K1293" s="181" t="n"/>
      <c r="L1293" s="177" t="n"/>
      <c r="M1293" s="180" t="n"/>
      <c r="N1293" s="181" t="n"/>
      <c r="O1293" s="181" t="n"/>
      <c r="P1293" s="181" t="n"/>
      <c r="Q1293" s="181" t="n"/>
      <c r="R1293" s="181" t="n"/>
      <c r="S1293" s="181" t="n"/>
      <c r="T1293" s="182" t="n"/>
      <c r="U1293" s="181" t="n"/>
      <c r="V1293" s="181" t="n"/>
      <c r="W1293" s="181" t="n"/>
      <c r="X1293" s="181" t="n"/>
      <c r="Y1293" s="181" t="n"/>
      <c r="Z1293" s="181" t="n"/>
      <c r="AA1293" s="181" t="n"/>
      <c r="AB1293" s="181" t="n"/>
      <c r="AC1293" s="181" t="n"/>
      <c r="AD1293" s="181" t="n"/>
      <c r="AE1293" s="181" t="n"/>
      <c r="AT1293" s="178" t="inlineStr">
        <is>
          <t>VV</t>
        </is>
      </c>
      <c r="AU1293" s="178" t="inlineStr">
        <is>
          <t>2</t>
        </is>
      </c>
      <c r="AV1293" s="181" t="inlineStr">
        <is>
          <t>1</t>
        </is>
      </c>
      <c r="AW1293" s="181" t="inlineStr">
        <is>
          <t>True</t>
        </is>
      </c>
      <c r="AX1293" s="181" t="inlineStr">
        <is>
          <t>0</t>
        </is>
      </c>
      <c r="AY1293" s="178" t="inlineStr">
        <is>
          <t>ROZPOCET</t>
        </is>
      </c>
    </row>
    <row r="1294" customFormat="1" s="188">
      <c r="A1294" s="188" t="n"/>
      <c r="B1294" s="183" t="n"/>
      <c r="C1294" s="188" t="n"/>
      <c r="D1294" s="171" t="inlineStr">
        <is>
          <t>VV</t>
        </is>
      </c>
      <c r="E1294" s="184" t="inlineStr"/>
      <c r="F1294" s="185" t="inlineStr">
        <is>
          <t>10,75+9,25+3,25</t>
        </is>
      </c>
      <c r="G1294" s="188" t="n"/>
      <c r="H1294" s="186" t="n">
        <v>23.25</v>
      </c>
      <c r="I1294" s="188" t="n"/>
      <c r="J1294" s="188" t="n"/>
      <c r="K1294" s="188" t="n"/>
      <c r="L1294" s="183" t="n"/>
      <c r="M1294" s="187" t="n"/>
      <c r="N1294" s="188" t="n"/>
      <c r="O1294" s="188" t="n"/>
      <c r="P1294" s="188" t="n"/>
      <c r="Q1294" s="188" t="n"/>
      <c r="R1294" s="188" t="n"/>
      <c r="S1294" s="188" t="n"/>
      <c r="T1294" s="189" t="n"/>
      <c r="U1294" s="188" t="n"/>
      <c r="V1294" s="188" t="n"/>
      <c r="W1294" s="188" t="n"/>
      <c r="X1294" s="188" t="n"/>
      <c r="Y1294" s="188" t="n"/>
      <c r="Z1294" s="188" t="n"/>
      <c r="AA1294" s="188" t="n"/>
      <c r="AB1294" s="188" t="n"/>
      <c r="AC1294" s="188" t="n"/>
      <c r="AD1294" s="188" t="n"/>
      <c r="AE1294" s="188" t="n"/>
      <c r="AT1294" s="184" t="inlineStr">
        <is>
          <t>VV</t>
        </is>
      </c>
      <c r="AU1294" s="184" t="inlineStr">
        <is>
          <t>2</t>
        </is>
      </c>
      <c r="AV1294" s="188" t="inlineStr">
        <is>
          <t>2</t>
        </is>
      </c>
      <c r="AW1294" s="188" t="inlineStr">
        <is>
          <t>True</t>
        </is>
      </c>
      <c r="AX1294" s="188" t="inlineStr">
        <is>
          <t>0</t>
        </is>
      </c>
      <c r="AY1294" s="184" t="inlineStr">
        <is>
          <t>ROZPOCET</t>
        </is>
      </c>
    </row>
    <row r="1295" customFormat="1" s="188">
      <c r="A1295" s="188" t="n"/>
      <c r="B1295" s="183" t="n"/>
      <c r="C1295" s="188" t="n"/>
      <c r="D1295" s="171" t="inlineStr">
        <is>
          <t>VV</t>
        </is>
      </c>
      <c r="E1295" s="184" t="inlineStr"/>
      <c r="F1295" s="185" t="inlineStr">
        <is>
          <t>5,98+8,73+6,36+6,26</t>
        </is>
      </c>
      <c r="G1295" s="188" t="n"/>
      <c r="H1295" s="186" t="n">
        <v>27.33</v>
      </c>
      <c r="I1295" s="188" t="n"/>
      <c r="J1295" s="188" t="n"/>
      <c r="K1295" s="188" t="n"/>
      <c r="L1295" s="183" t="n"/>
      <c r="M1295" s="187" t="n"/>
      <c r="N1295" s="188" t="n"/>
      <c r="O1295" s="188" t="n"/>
      <c r="P1295" s="188" t="n"/>
      <c r="Q1295" s="188" t="n"/>
      <c r="R1295" s="188" t="n"/>
      <c r="S1295" s="188" t="n"/>
      <c r="T1295" s="189" t="n"/>
      <c r="U1295" s="188" t="n"/>
      <c r="V1295" s="188" t="n"/>
      <c r="W1295" s="188" t="n"/>
      <c r="X1295" s="188" t="n"/>
      <c r="Y1295" s="188" t="n"/>
      <c r="Z1295" s="188" t="n"/>
      <c r="AA1295" s="188" t="n"/>
      <c r="AB1295" s="188" t="n"/>
      <c r="AC1295" s="188" t="n"/>
      <c r="AD1295" s="188" t="n"/>
      <c r="AE1295" s="188" t="n"/>
      <c r="AT1295" s="184" t="inlineStr">
        <is>
          <t>VV</t>
        </is>
      </c>
      <c r="AU1295" s="184" t="inlineStr">
        <is>
          <t>2</t>
        </is>
      </c>
      <c r="AV1295" s="188" t="inlineStr">
        <is>
          <t>2</t>
        </is>
      </c>
      <c r="AW1295" s="188" t="inlineStr">
        <is>
          <t>True</t>
        </is>
      </c>
      <c r="AX1295" s="188" t="inlineStr">
        <is>
          <t>0</t>
        </is>
      </c>
      <c r="AY1295" s="184" t="inlineStr">
        <is>
          <t>ROZPOCET</t>
        </is>
      </c>
    </row>
    <row r="1296" customFormat="1" s="195">
      <c r="A1296" s="195" t="n"/>
      <c r="B1296" s="190" t="n"/>
      <c r="C1296" s="195" t="n"/>
      <c r="D1296" s="171" t="inlineStr">
        <is>
          <t>VV</t>
        </is>
      </c>
      <c r="E1296" s="191" t="inlineStr"/>
      <c r="F1296" s="192" t="inlineStr">
        <is>
          <t>Součet</t>
        </is>
      </c>
      <c r="G1296" s="195" t="n"/>
      <c r="H1296" s="193" t="n">
        <v>50.58</v>
      </c>
      <c r="I1296" s="195" t="n"/>
      <c r="J1296" s="195" t="n"/>
      <c r="K1296" s="195" t="n"/>
      <c r="L1296" s="190" t="n"/>
      <c r="M1296" s="194" t="n"/>
      <c r="N1296" s="195" t="n"/>
      <c r="O1296" s="195" t="n"/>
      <c r="P1296" s="195" t="n"/>
      <c r="Q1296" s="195" t="n"/>
      <c r="R1296" s="195" t="n"/>
      <c r="S1296" s="195" t="n"/>
      <c r="T1296" s="196" t="n"/>
      <c r="U1296" s="195" t="n"/>
      <c r="V1296" s="195" t="n"/>
      <c r="W1296" s="195" t="n"/>
      <c r="X1296" s="195" t="n"/>
      <c r="Y1296" s="195" t="n"/>
      <c r="Z1296" s="195" t="n"/>
      <c r="AA1296" s="195" t="n"/>
      <c r="AB1296" s="195" t="n"/>
      <c r="AC1296" s="195" t="n"/>
      <c r="AD1296" s="195" t="n"/>
      <c r="AE1296" s="195" t="n"/>
      <c r="AT1296" s="191" t="inlineStr">
        <is>
          <t>VV</t>
        </is>
      </c>
      <c r="AU1296" s="191" t="inlineStr">
        <is>
          <t>2</t>
        </is>
      </c>
      <c r="AV1296" s="195" t="inlineStr">
        <is>
          <t>4</t>
        </is>
      </c>
      <c r="AW1296" s="195" t="inlineStr">
        <is>
          <t>True</t>
        </is>
      </c>
      <c r="AX1296" s="195" t="inlineStr">
        <is>
          <t>1</t>
        </is>
      </c>
      <c r="AY1296" s="191" t="inlineStr">
        <is>
          <t>ROZPOCET</t>
        </is>
      </c>
    </row>
    <row r="1297" ht="24.15" customFormat="1" customHeight="1" s="174">
      <c r="A1297" s="174" t="n"/>
      <c r="B1297" s="158" t="n"/>
      <c r="C1297" s="159" t="inlineStr">
        <is>
          <t>143</t>
        </is>
      </c>
      <c r="D1297" s="159" t="inlineStr">
        <is>
          <t>K</t>
        </is>
      </c>
      <c r="E1297" s="160" t="inlineStr">
        <is>
          <t>711493121</t>
        </is>
      </c>
      <c r="F1297" s="161" t="inlineStr">
        <is>
          <t>Izolace proti podpovrchové a tlakové vodě svislá těsnicí hmotou dvousložkovou na bázi cementu</t>
        </is>
      </c>
      <c r="G1297" s="162" t="inlineStr">
        <is>
          <t>m2</t>
        </is>
      </c>
      <c r="H1297" s="163" t="n">
        <v>60</v>
      </c>
      <c r="I1297" s="164" t="n"/>
      <c r="J1297" s="164">
        <f>ROUND(I1297*H1297,2)</f>
        <v/>
      </c>
      <c r="K1297" s="161" t="inlineStr">
        <is>
          <t>CS ÚRS 2026 02</t>
        </is>
      </c>
      <c r="L1297" s="48" t="n"/>
      <c r="M1297" s="165" t="inlineStr"/>
      <c r="N1297" s="166" t="inlineStr">
        <is>
          <t>snížená</t>
        </is>
      </c>
      <c r="O1297" s="167" t="n">
        <v>0.678</v>
      </c>
      <c r="P1297" s="167">
        <f>O1297*H1297</f>
        <v/>
      </c>
      <c r="Q1297" s="167" t="n">
        <v>0.00473</v>
      </c>
      <c r="R1297" s="167">
        <f>Q1297*H1297</f>
        <v/>
      </c>
      <c r="S1297" s="167" t="n">
        <v>0</v>
      </c>
      <c r="T1297" s="168">
        <f>S1297*H1297</f>
        <v/>
      </c>
      <c r="U1297" s="174" t="n"/>
      <c r="V1297" s="174" t="n"/>
      <c r="W1297" s="174" t="n"/>
      <c r="X1297" s="174" t="n"/>
      <c r="Y1297" s="174" t="n"/>
      <c r="Z1297" s="174" t="n"/>
      <c r="AA1297" s="174" t="n"/>
      <c r="AB1297" s="174" t="n"/>
      <c r="AC1297" s="174" t="n"/>
      <c r="AD1297" s="174" t="n"/>
      <c r="AE1297" s="174" t="n"/>
      <c r="AR1297" s="169" t="inlineStr">
        <is>
          <t>16</t>
        </is>
      </c>
      <c r="AT1297" s="169" t="inlineStr">
        <is>
          <t>K</t>
        </is>
      </c>
      <c r="AU1297" s="169" t="inlineStr">
        <is>
          <t>2</t>
        </is>
      </c>
      <c r="AY1297" s="19" t="inlineStr">
        <is>
          <t>ROZPOCET</t>
        </is>
      </c>
      <c r="BE1297" s="170">
        <f>IF(N1297="základní",J1297,0)</f>
        <v/>
      </c>
      <c r="BF1297" s="170">
        <f>IF(N1297="snížená",J1297,0)</f>
        <v/>
      </c>
      <c r="BG1297" s="170">
        <f>IF(N1297="zákl. přenesená",J1297,0)</f>
        <v/>
      </c>
      <c r="BH1297" s="170">
        <f>IF(N1297="sníž. přenesená",J1297,0)</f>
        <v/>
      </c>
      <c r="BI1297" s="170">
        <f>IF(N1297="nulová",J1297,0)</f>
        <v/>
      </c>
      <c r="BJ1297" s="19" t="inlineStr">
        <is>
          <t>2</t>
        </is>
      </c>
      <c r="BK1297" s="170">
        <f>ROUND(I1297*H1297,2)</f>
        <v/>
      </c>
      <c r="BL1297" s="19" t="inlineStr">
        <is>
          <t>16</t>
        </is>
      </c>
      <c r="BM1297" s="169" t="inlineStr">
        <is>
          <t>-667461309</t>
        </is>
      </c>
    </row>
    <row r="1298" customFormat="1" s="174">
      <c r="A1298" s="174" t="n"/>
      <c r="B1298" s="48" t="n"/>
      <c r="C1298" s="174" t="n"/>
      <c r="D1298" s="171" t="inlineStr">
        <is>
          <t>PP</t>
        </is>
      </c>
      <c r="E1298" s="174" t="n"/>
      <c r="F1298" s="172" t="inlineStr">
        <is>
          <t>Izolace proti podpovrchové a tlakové vodě - ostatní na ploše svislé S dvousložkovou na bázi cementu</t>
        </is>
      </c>
      <c r="G1298" s="174" t="n"/>
      <c r="H1298" s="174" t="n"/>
      <c r="I1298" s="174" t="n"/>
      <c r="J1298" s="174" t="n"/>
      <c r="K1298" s="174" t="n"/>
      <c r="L1298" s="48" t="n"/>
      <c r="M1298" s="173" t="n"/>
      <c r="N1298" s="174" t="n"/>
      <c r="O1298" s="174" t="n"/>
      <c r="P1298" s="174" t="n"/>
      <c r="Q1298" s="174" t="n"/>
      <c r="R1298" s="174" t="n"/>
      <c r="S1298" s="174" t="n"/>
      <c r="T1298" s="71" t="n"/>
      <c r="U1298" s="174" t="n"/>
      <c r="V1298" s="174" t="n"/>
      <c r="W1298" s="174" t="n"/>
      <c r="X1298" s="174" t="n"/>
      <c r="Y1298" s="174" t="n"/>
      <c r="Z1298" s="174" t="n"/>
      <c r="AA1298" s="174" t="n"/>
      <c r="AB1298" s="174" t="n"/>
      <c r="AC1298" s="174" t="n"/>
      <c r="AD1298" s="174" t="n"/>
      <c r="AE1298" s="174" t="n"/>
      <c r="AT1298" s="19" t="inlineStr">
        <is>
          <t>PP</t>
        </is>
      </c>
      <c r="AU1298" s="19" t="inlineStr">
        <is>
          <t>2</t>
        </is>
      </c>
    </row>
    <row r="1299" customFormat="1" s="174">
      <c r="A1299" s="174" t="n"/>
      <c r="B1299" s="48" t="n"/>
      <c r="C1299" s="174" t="n"/>
      <c r="D1299" s="175" t="inlineStr">
        <is>
          <t>Online PSC</t>
        </is>
      </c>
      <c r="E1299" s="174" t="n"/>
      <c r="F1299" s="176" t="inlineStr">
        <is>
          <t>https://podminky.urs.cz/item/CS_URS_2026_02/711493121</t>
        </is>
      </c>
      <c r="G1299" s="174" t="n"/>
      <c r="H1299" s="174" t="n"/>
      <c r="I1299" s="174" t="n"/>
      <c r="J1299" s="174" t="n"/>
      <c r="K1299" s="174" t="n"/>
      <c r="L1299" s="48" t="n"/>
      <c r="M1299" s="173" t="n"/>
      <c r="N1299" s="174" t="n"/>
      <c r="O1299" s="174" t="n"/>
      <c r="P1299" s="174" t="n"/>
      <c r="Q1299" s="174" t="n"/>
      <c r="R1299" s="174" t="n"/>
      <c r="S1299" s="174" t="n"/>
      <c r="T1299" s="71" t="n"/>
      <c r="U1299" s="174" t="n"/>
      <c r="V1299" s="174" t="n"/>
      <c r="W1299" s="174" t="n"/>
      <c r="X1299" s="174" t="n"/>
      <c r="Y1299" s="174" t="n"/>
      <c r="Z1299" s="174" t="n"/>
      <c r="AA1299" s="174" t="n"/>
      <c r="AB1299" s="174" t="n"/>
      <c r="AC1299" s="174" t="n"/>
      <c r="AD1299" s="174" t="n"/>
      <c r="AE1299" s="174" t="n"/>
      <c r="AT1299" s="19" t="inlineStr">
        <is>
          <t>Online PSC</t>
        </is>
      </c>
      <c r="AU1299" s="19" t="inlineStr">
        <is>
          <t>2</t>
        </is>
      </c>
    </row>
    <row r="1300" customFormat="1" s="181">
      <c r="A1300" s="181" t="n"/>
      <c r="B1300" s="177" t="n"/>
      <c r="C1300" s="181" t="n"/>
      <c r="D1300" s="171" t="inlineStr">
        <is>
          <t>VV</t>
        </is>
      </c>
      <c r="E1300" s="178" t="inlineStr"/>
      <c r="F1300" s="179" t="inlineStr">
        <is>
          <t>vytažení izolace na stěny</t>
        </is>
      </c>
      <c r="G1300" s="181" t="n"/>
      <c r="H1300" s="178" t="inlineStr"/>
      <c r="I1300" s="181" t="n"/>
      <c r="J1300" s="181" t="n"/>
      <c r="K1300" s="181" t="n"/>
      <c r="L1300" s="177" t="n"/>
      <c r="M1300" s="180" t="n"/>
      <c r="N1300" s="181" t="n"/>
      <c r="O1300" s="181" t="n"/>
      <c r="P1300" s="181" t="n"/>
      <c r="Q1300" s="181" t="n"/>
      <c r="R1300" s="181" t="n"/>
      <c r="S1300" s="181" t="n"/>
      <c r="T1300" s="182" t="n"/>
      <c r="U1300" s="181" t="n"/>
      <c r="V1300" s="181" t="n"/>
      <c r="W1300" s="181" t="n"/>
      <c r="X1300" s="181" t="n"/>
      <c r="Y1300" s="181" t="n"/>
      <c r="Z1300" s="181" t="n"/>
      <c r="AA1300" s="181" t="n"/>
      <c r="AB1300" s="181" t="n"/>
      <c r="AC1300" s="181" t="n"/>
      <c r="AD1300" s="181" t="n"/>
      <c r="AE1300" s="181" t="n"/>
      <c r="AT1300" s="178" t="inlineStr">
        <is>
          <t>VV</t>
        </is>
      </c>
      <c r="AU1300" s="178" t="inlineStr">
        <is>
          <t>2</t>
        </is>
      </c>
      <c r="AV1300" s="181" t="inlineStr">
        <is>
          <t>1</t>
        </is>
      </c>
      <c r="AW1300" s="181" t="inlineStr">
        <is>
          <t>True</t>
        </is>
      </c>
      <c r="AX1300" s="181" t="inlineStr">
        <is>
          <t>0</t>
        </is>
      </c>
      <c r="AY1300" s="178" t="inlineStr">
        <is>
          <t>ROZPOCET</t>
        </is>
      </c>
    </row>
    <row r="1301" customFormat="1" s="188">
      <c r="A1301" s="188" t="n"/>
      <c r="B1301" s="183" t="n"/>
      <c r="C1301" s="188" t="n"/>
      <c r="D1301" s="171" t="inlineStr">
        <is>
          <t>VV</t>
        </is>
      </c>
      <c r="E1301" s="184" t="inlineStr"/>
      <c r="F1301" s="185" t="inlineStr">
        <is>
          <t>60,00</t>
        </is>
      </c>
      <c r="G1301" s="188" t="n"/>
      <c r="H1301" s="186" t="n">
        <v>60</v>
      </c>
      <c r="I1301" s="188" t="n"/>
      <c r="J1301" s="188" t="n"/>
      <c r="K1301" s="188" t="n"/>
      <c r="L1301" s="183" t="n"/>
      <c r="M1301" s="187" t="n"/>
      <c r="N1301" s="188" t="n"/>
      <c r="O1301" s="188" t="n"/>
      <c r="P1301" s="188" t="n"/>
      <c r="Q1301" s="188" t="n"/>
      <c r="R1301" s="188" t="n"/>
      <c r="S1301" s="188" t="n"/>
      <c r="T1301" s="189" t="n"/>
      <c r="U1301" s="188" t="n"/>
      <c r="V1301" s="188" t="n"/>
      <c r="W1301" s="188" t="n"/>
      <c r="X1301" s="188" t="n"/>
      <c r="Y1301" s="188" t="n"/>
      <c r="Z1301" s="188" t="n"/>
      <c r="AA1301" s="188" t="n"/>
      <c r="AB1301" s="188" t="n"/>
      <c r="AC1301" s="188" t="n"/>
      <c r="AD1301" s="188" t="n"/>
      <c r="AE1301" s="188" t="n"/>
      <c r="AT1301" s="184" t="inlineStr">
        <is>
          <t>VV</t>
        </is>
      </c>
      <c r="AU1301" s="184" t="inlineStr">
        <is>
          <t>2</t>
        </is>
      </c>
      <c r="AV1301" s="188" t="inlineStr">
        <is>
          <t>2</t>
        </is>
      </c>
      <c r="AW1301" s="188" t="inlineStr">
        <is>
          <t>True</t>
        </is>
      </c>
      <c r="AX1301" s="188" t="inlineStr">
        <is>
          <t>0</t>
        </is>
      </c>
      <c r="AY1301" s="184" t="inlineStr">
        <is>
          <t>ROZPOCET</t>
        </is>
      </c>
    </row>
    <row r="1302" customFormat="1" s="195">
      <c r="A1302" s="195" t="n"/>
      <c r="B1302" s="190" t="n"/>
      <c r="C1302" s="195" t="n"/>
      <c r="D1302" s="171" t="inlineStr">
        <is>
          <t>VV</t>
        </is>
      </c>
      <c r="E1302" s="191" t="inlineStr"/>
      <c r="F1302" s="192" t="inlineStr">
        <is>
          <t>Součet</t>
        </is>
      </c>
      <c r="G1302" s="195" t="n"/>
      <c r="H1302" s="193" t="n">
        <v>60</v>
      </c>
      <c r="I1302" s="195" t="n"/>
      <c r="J1302" s="195" t="n"/>
      <c r="K1302" s="195" t="n"/>
      <c r="L1302" s="190" t="n"/>
      <c r="M1302" s="194" t="n"/>
      <c r="N1302" s="195" t="n"/>
      <c r="O1302" s="195" t="n"/>
      <c r="P1302" s="195" t="n"/>
      <c r="Q1302" s="195" t="n"/>
      <c r="R1302" s="195" t="n"/>
      <c r="S1302" s="195" t="n"/>
      <c r="T1302" s="196" t="n"/>
      <c r="U1302" s="195" t="n"/>
      <c r="V1302" s="195" t="n"/>
      <c r="W1302" s="195" t="n"/>
      <c r="X1302" s="195" t="n"/>
      <c r="Y1302" s="195" t="n"/>
      <c r="Z1302" s="195" t="n"/>
      <c r="AA1302" s="195" t="n"/>
      <c r="AB1302" s="195" t="n"/>
      <c r="AC1302" s="195" t="n"/>
      <c r="AD1302" s="195" t="n"/>
      <c r="AE1302" s="195" t="n"/>
      <c r="AT1302" s="191" t="inlineStr">
        <is>
          <t>VV</t>
        </is>
      </c>
      <c r="AU1302" s="191" t="inlineStr">
        <is>
          <t>2</t>
        </is>
      </c>
      <c r="AV1302" s="195" t="inlineStr">
        <is>
          <t>4</t>
        </is>
      </c>
      <c r="AW1302" s="195" t="inlineStr">
        <is>
          <t>True</t>
        </is>
      </c>
      <c r="AX1302" s="195" t="inlineStr">
        <is>
          <t>1</t>
        </is>
      </c>
      <c r="AY1302" s="191" t="inlineStr">
        <is>
          <t>ROZPOCET</t>
        </is>
      </c>
    </row>
    <row r="1303" ht="33" customFormat="1" customHeight="1" s="174">
      <c r="A1303" s="174" t="n"/>
      <c r="B1303" s="158" t="n"/>
      <c r="C1303" s="159" t="inlineStr">
        <is>
          <t>144</t>
        </is>
      </c>
      <c r="D1303" s="159" t="inlineStr">
        <is>
          <t>K</t>
        </is>
      </c>
      <c r="E1303" s="160" t="inlineStr">
        <is>
          <t>998711122</t>
        </is>
      </c>
      <c r="F1303" s="161" t="inlineStr">
        <is>
          <t>Přesun hmot tonážní pro izolace proti vodě, vlhkosti a plynům ruční v objektech v přes 6 do 12 m</t>
        </is>
      </c>
      <c r="G1303" s="162" t="inlineStr">
        <is>
          <t>t</t>
        </is>
      </c>
      <c r="H1303" s="163" t="n">
        <v>11.742</v>
      </c>
      <c r="I1303" s="164" t="n"/>
      <c r="J1303" s="164">
        <f>ROUND(I1303*H1303,2)</f>
        <v/>
      </c>
      <c r="K1303" s="161" t="inlineStr">
        <is>
          <t>CS ÚRS 2026 02</t>
        </is>
      </c>
      <c r="L1303" s="48" t="n"/>
      <c r="M1303" s="165" t="inlineStr"/>
      <c r="N1303" s="166" t="inlineStr">
        <is>
          <t>snížená</t>
        </is>
      </c>
      <c r="O1303" s="167" t="n">
        <v>6.169</v>
      </c>
      <c r="P1303" s="167">
        <f>O1303*H1303</f>
        <v/>
      </c>
      <c r="Q1303" s="167" t="n">
        <v>0</v>
      </c>
      <c r="R1303" s="167">
        <f>Q1303*H1303</f>
        <v/>
      </c>
      <c r="S1303" s="167" t="n">
        <v>0</v>
      </c>
      <c r="T1303" s="168">
        <f>S1303*H1303</f>
        <v/>
      </c>
      <c r="U1303" s="174" t="n"/>
      <c r="V1303" s="174" t="n"/>
      <c r="W1303" s="174" t="n"/>
      <c r="X1303" s="174" t="n"/>
      <c r="Y1303" s="174" t="n"/>
      <c r="Z1303" s="174" t="n"/>
      <c r="AA1303" s="174" t="n"/>
      <c r="AB1303" s="174" t="n"/>
      <c r="AC1303" s="174" t="n"/>
      <c r="AD1303" s="174" t="n"/>
      <c r="AE1303" s="174" t="n"/>
      <c r="AR1303" s="169" t="inlineStr">
        <is>
          <t>16</t>
        </is>
      </c>
      <c r="AT1303" s="169" t="inlineStr">
        <is>
          <t>K</t>
        </is>
      </c>
      <c r="AU1303" s="169" t="inlineStr">
        <is>
          <t>2</t>
        </is>
      </c>
      <c r="AY1303" s="19" t="inlineStr">
        <is>
          <t>ROZPOCET</t>
        </is>
      </c>
      <c r="BE1303" s="170">
        <f>IF(N1303="základní",J1303,0)</f>
        <v/>
      </c>
      <c r="BF1303" s="170">
        <f>IF(N1303="snížená",J1303,0)</f>
        <v/>
      </c>
      <c r="BG1303" s="170">
        <f>IF(N1303="zákl. přenesená",J1303,0)</f>
        <v/>
      </c>
      <c r="BH1303" s="170">
        <f>IF(N1303="sníž. přenesená",J1303,0)</f>
        <v/>
      </c>
      <c r="BI1303" s="170">
        <f>IF(N1303="nulová",J1303,0)</f>
        <v/>
      </c>
      <c r="BJ1303" s="19" t="inlineStr">
        <is>
          <t>2</t>
        </is>
      </c>
      <c r="BK1303" s="170">
        <f>ROUND(I1303*H1303,2)</f>
        <v/>
      </c>
      <c r="BL1303" s="19" t="inlineStr">
        <is>
          <t>16</t>
        </is>
      </c>
      <c r="BM1303" s="169" t="inlineStr">
        <is>
          <t>1181823206</t>
        </is>
      </c>
    </row>
    <row r="1304" customFormat="1" s="174">
      <c r="A1304" s="174" t="n"/>
      <c r="B1304" s="48" t="n"/>
      <c r="C1304" s="174" t="n"/>
      <c r="D1304" s="171" t="inlineStr">
        <is>
          <t>PP</t>
        </is>
      </c>
      <c r="E1304" s="174" t="n"/>
      <c r="F1304" s="172" t="inlineStr">
        <is>
          <t>Přesun hmot pro izolace proti vodě, vlhkosti a plynům stanovený z hmotnosti přesunovaného materiálu vodorovná dopravní vzdálenost do 50 m ruční (bez užití mechanizace) v objektech výšky přes 6 do 12 m</t>
        </is>
      </c>
      <c r="G1304" s="174" t="n"/>
      <c r="H1304" s="174" t="n"/>
      <c r="I1304" s="174" t="n"/>
      <c r="J1304" s="174" t="n"/>
      <c r="K1304" s="174" t="n"/>
      <c r="L1304" s="48" t="n"/>
      <c r="M1304" s="173" t="n"/>
      <c r="N1304" s="174" t="n"/>
      <c r="O1304" s="174" t="n"/>
      <c r="P1304" s="174" t="n"/>
      <c r="Q1304" s="174" t="n"/>
      <c r="R1304" s="174" t="n"/>
      <c r="S1304" s="174" t="n"/>
      <c r="T1304" s="71" t="n"/>
      <c r="U1304" s="174" t="n"/>
      <c r="V1304" s="174" t="n"/>
      <c r="W1304" s="174" t="n"/>
      <c r="X1304" s="174" t="n"/>
      <c r="Y1304" s="174" t="n"/>
      <c r="Z1304" s="174" t="n"/>
      <c r="AA1304" s="174" t="n"/>
      <c r="AB1304" s="174" t="n"/>
      <c r="AC1304" s="174" t="n"/>
      <c r="AD1304" s="174" t="n"/>
      <c r="AE1304" s="174" t="n"/>
      <c r="AT1304" s="19" t="inlineStr">
        <is>
          <t>PP</t>
        </is>
      </c>
      <c r="AU1304" s="19" t="inlineStr">
        <is>
          <t>2</t>
        </is>
      </c>
    </row>
    <row r="1305" customFormat="1" s="174">
      <c r="A1305" s="174" t="n"/>
      <c r="B1305" s="48" t="n"/>
      <c r="C1305" s="174" t="n"/>
      <c r="D1305" s="175" t="inlineStr">
        <is>
          <t>Online PSC</t>
        </is>
      </c>
      <c r="E1305" s="174" t="n"/>
      <c r="F1305" s="176" t="inlineStr">
        <is>
          <t>https://podminky.urs.cz/item/CS_URS_2026_02/998711122</t>
        </is>
      </c>
      <c r="G1305" s="174" t="n"/>
      <c r="H1305" s="174" t="n"/>
      <c r="I1305" s="174" t="n"/>
      <c r="J1305" s="174" t="n"/>
      <c r="K1305" s="174" t="n"/>
      <c r="L1305" s="48" t="n"/>
      <c r="M1305" s="173" t="n"/>
      <c r="N1305" s="174" t="n"/>
      <c r="O1305" s="174" t="n"/>
      <c r="P1305" s="174" t="n"/>
      <c r="Q1305" s="174" t="n"/>
      <c r="R1305" s="174" t="n"/>
      <c r="S1305" s="174" t="n"/>
      <c r="T1305" s="71" t="n"/>
      <c r="U1305" s="174" t="n"/>
      <c r="V1305" s="174" t="n"/>
      <c r="W1305" s="174" t="n"/>
      <c r="X1305" s="174" t="n"/>
      <c r="Y1305" s="174" t="n"/>
      <c r="Z1305" s="174" t="n"/>
      <c r="AA1305" s="174" t="n"/>
      <c r="AB1305" s="174" t="n"/>
      <c r="AC1305" s="174" t="n"/>
      <c r="AD1305" s="174" t="n"/>
      <c r="AE1305" s="174" t="n"/>
      <c r="AT1305" s="19" t="inlineStr">
        <is>
          <t>Online PSC</t>
        </is>
      </c>
      <c r="AU1305" s="19" t="inlineStr">
        <is>
          <t>2</t>
        </is>
      </c>
    </row>
    <row r="1306" ht="22.8" customFormat="1" customHeight="1" s="151">
      <c r="A1306" s="151" t="n"/>
      <c r="B1306" s="146" t="n"/>
      <c r="C1306" s="151" t="n"/>
      <c r="D1306" s="147" t="inlineStr">
        <is>
          <t>D</t>
        </is>
      </c>
      <c r="E1306" s="156" t="inlineStr">
        <is>
          <t>713</t>
        </is>
      </c>
      <c r="F1306" s="156" t="inlineStr">
        <is>
          <t>Izolace tepelné</t>
        </is>
      </c>
      <c r="G1306" s="151" t="n"/>
      <c r="H1306" s="151" t="n"/>
      <c r="I1306" s="151" t="n"/>
      <c r="J1306" s="157">
        <f>BK1306</f>
        <v/>
      </c>
      <c r="K1306" s="151" t="n"/>
      <c r="L1306" s="146" t="n"/>
      <c r="M1306" s="150" t="n"/>
      <c r="N1306" s="151" t="n"/>
      <c r="O1306" s="151" t="n"/>
      <c r="P1306" s="152">
        <f>SUM(P1307:P1384)</f>
        <v/>
      </c>
      <c r="Q1306" s="151" t="n"/>
      <c r="R1306" s="152">
        <f>SUM(R1307:R1384)</f>
        <v/>
      </c>
      <c r="S1306" s="151" t="n"/>
      <c r="T1306" s="153">
        <f>SUM(T1307:T1384)</f>
        <v/>
      </c>
      <c r="U1306" s="151" t="n"/>
      <c r="V1306" s="151" t="n"/>
      <c r="W1306" s="151" t="n"/>
      <c r="X1306" s="151" t="n"/>
      <c r="Y1306" s="151" t="n"/>
      <c r="Z1306" s="151" t="n"/>
      <c r="AA1306" s="151" t="n"/>
      <c r="AB1306" s="151" t="n"/>
      <c r="AC1306" s="151" t="n"/>
      <c r="AD1306" s="151" t="n"/>
      <c r="AE1306" s="151" t="n"/>
      <c r="AR1306" s="147" t="inlineStr">
        <is>
          <t>2</t>
        </is>
      </c>
      <c r="AT1306" s="154" t="inlineStr">
        <is>
          <t>D</t>
        </is>
      </c>
      <c r="AU1306" s="154" t="inlineStr">
        <is>
          <t>1</t>
        </is>
      </c>
      <c r="AY1306" s="147" t="inlineStr">
        <is>
          <t>ROZPOCET</t>
        </is>
      </c>
      <c r="BK1306" s="155">
        <f>SUM(BK1307:BK1384)</f>
        <v/>
      </c>
    </row>
    <row r="1307" ht="33" customFormat="1" customHeight="1" s="174">
      <c r="A1307" s="174" t="n"/>
      <c r="B1307" s="158" t="n"/>
      <c r="C1307" s="159" t="inlineStr">
        <is>
          <t>145</t>
        </is>
      </c>
      <c r="D1307" s="159" t="inlineStr">
        <is>
          <t>K</t>
        </is>
      </c>
      <c r="E1307" s="160" t="inlineStr">
        <is>
          <t>713111111</t>
        </is>
      </c>
      <c r="F1307" s="161" t="inlineStr">
        <is>
          <t>Montáž izolace tepelné vrchem stropů volně kladenými rohožemi, pásy, dílci, deskami 1 vrstva</t>
        </is>
      </c>
      <c r="G1307" s="162" t="inlineStr">
        <is>
          <t>m2</t>
        </is>
      </c>
      <c r="H1307" s="163" t="n">
        <v>452.95</v>
      </c>
      <c r="I1307" s="164" t="n"/>
      <c r="J1307" s="164">
        <f>ROUND(I1307*H1307,2)</f>
        <v/>
      </c>
      <c r="K1307" s="161" t="inlineStr">
        <is>
          <t>CS ÚRS 2026 02</t>
        </is>
      </c>
      <c r="L1307" s="48" t="n"/>
      <c r="M1307" s="165" t="inlineStr"/>
      <c r="N1307" s="166" t="inlineStr">
        <is>
          <t>snížená</t>
        </is>
      </c>
      <c r="O1307" s="167" t="n">
        <v>0.108</v>
      </c>
      <c r="P1307" s="167">
        <f>O1307*H1307</f>
        <v/>
      </c>
      <c r="Q1307" s="167" t="n">
        <v>0</v>
      </c>
      <c r="R1307" s="167">
        <f>Q1307*H1307</f>
        <v/>
      </c>
      <c r="S1307" s="167" t="n">
        <v>0</v>
      </c>
      <c r="T1307" s="168">
        <f>S1307*H1307</f>
        <v/>
      </c>
      <c r="U1307" s="174" t="n"/>
      <c r="V1307" s="174" t="n"/>
      <c r="W1307" s="174" t="n"/>
      <c r="X1307" s="174" t="n"/>
      <c r="Y1307" s="174" t="n"/>
      <c r="Z1307" s="174" t="n"/>
      <c r="AA1307" s="174" t="n"/>
      <c r="AB1307" s="174" t="n"/>
      <c r="AC1307" s="174" t="n"/>
      <c r="AD1307" s="174" t="n"/>
      <c r="AE1307" s="174" t="n"/>
      <c r="AR1307" s="169" t="inlineStr">
        <is>
          <t>16</t>
        </is>
      </c>
      <c r="AT1307" s="169" t="inlineStr">
        <is>
          <t>K</t>
        </is>
      </c>
      <c r="AU1307" s="169" t="inlineStr">
        <is>
          <t>2</t>
        </is>
      </c>
      <c r="AY1307" s="19" t="inlineStr">
        <is>
          <t>ROZPOCET</t>
        </is>
      </c>
      <c r="BE1307" s="170">
        <f>IF(N1307="základní",J1307,0)</f>
        <v/>
      </c>
      <c r="BF1307" s="170">
        <f>IF(N1307="snížená",J1307,0)</f>
        <v/>
      </c>
      <c r="BG1307" s="170">
        <f>IF(N1307="zákl. přenesená",J1307,0)</f>
        <v/>
      </c>
      <c r="BH1307" s="170">
        <f>IF(N1307="sníž. přenesená",J1307,0)</f>
        <v/>
      </c>
      <c r="BI1307" s="170">
        <f>IF(N1307="nulová",J1307,0)</f>
        <v/>
      </c>
      <c r="BJ1307" s="19" t="inlineStr">
        <is>
          <t>2</t>
        </is>
      </c>
      <c r="BK1307" s="170">
        <f>ROUND(I1307*H1307,2)</f>
        <v/>
      </c>
      <c r="BL1307" s="19" t="inlineStr">
        <is>
          <t>16</t>
        </is>
      </c>
      <c r="BM1307" s="169" t="inlineStr">
        <is>
          <t>1267959146</t>
        </is>
      </c>
    </row>
    <row r="1308" customFormat="1" s="174">
      <c r="A1308" s="174" t="n"/>
      <c r="B1308" s="48" t="n"/>
      <c r="C1308" s="174" t="n"/>
      <c r="D1308" s="171" t="inlineStr">
        <is>
          <t>PP</t>
        </is>
      </c>
      <c r="E1308" s="174" t="n"/>
      <c r="F1308" s="172" t="inlineStr">
        <is>
          <t>Montáž tepelné izolace stropů rohožemi, pásy, dílci, deskami, bloky (izolační materiál ve specifikaci) vrchem bez překrytí lepenkou kladenými volně jednovrstvá</t>
        </is>
      </c>
      <c r="G1308" s="174" t="n"/>
      <c r="H1308" s="174" t="n"/>
      <c r="I1308" s="174" t="n"/>
      <c r="J1308" s="174" t="n"/>
      <c r="K1308" s="174" t="n"/>
      <c r="L1308" s="48" t="n"/>
      <c r="M1308" s="173" t="n"/>
      <c r="N1308" s="174" t="n"/>
      <c r="O1308" s="174" t="n"/>
      <c r="P1308" s="174" t="n"/>
      <c r="Q1308" s="174" t="n"/>
      <c r="R1308" s="174" t="n"/>
      <c r="S1308" s="174" t="n"/>
      <c r="T1308" s="71" t="n"/>
      <c r="U1308" s="174" t="n"/>
      <c r="V1308" s="174" t="n"/>
      <c r="W1308" s="174" t="n"/>
      <c r="X1308" s="174" t="n"/>
      <c r="Y1308" s="174" t="n"/>
      <c r="Z1308" s="174" t="n"/>
      <c r="AA1308" s="174" t="n"/>
      <c r="AB1308" s="174" t="n"/>
      <c r="AC1308" s="174" t="n"/>
      <c r="AD1308" s="174" t="n"/>
      <c r="AE1308" s="174" t="n"/>
      <c r="AT1308" s="19" t="inlineStr">
        <is>
          <t>PP</t>
        </is>
      </c>
      <c r="AU1308" s="19" t="inlineStr">
        <is>
          <t>2</t>
        </is>
      </c>
    </row>
    <row r="1309" customFormat="1" s="174">
      <c r="A1309" s="174" t="n"/>
      <c r="B1309" s="48" t="n"/>
      <c r="C1309" s="174" t="n"/>
      <c r="D1309" s="175" t="inlineStr">
        <is>
          <t>Online PSC</t>
        </is>
      </c>
      <c r="E1309" s="174" t="n"/>
      <c r="F1309" s="176" t="inlineStr">
        <is>
          <t>https://podminky.urs.cz/item/CS_URS_2026_02/713111111</t>
        </is>
      </c>
      <c r="G1309" s="174" t="n"/>
      <c r="H1309" s="174" t="n"/>
      <c r="I1309" s="174" t="n"/>
      <c r="J1309" s="174" t="n"/>
      <c r="K1309" s="174" t="n"/>
      <c r="L1309" s="48" t="n"/>
      <c r="M1309" s="173" t="n"/>
      <c r="N1309" s="174" t="n"/>
      <c r="O1309" s="174" t="n"/>
      <c r="P1309" s="174" t="n"/>
      <c r="Q1309" s="174" t="n"/>
      <c r="R1309" s="174" t="n"/>
      <c r="S1309" s="174" t="n"/>
      <c r="T1309" s="71" t="n"/>
      <c r="U1309" s="174" t="n"/>
      <c r="V1309" s="174" t="n"/>
      <c r="W1309" s="174" t="n"/>
      <c r="X1309" s="174" t="n"/>
      <c r="Y1309" s="174" t="n"/>
      <c r="Z1309" s="174" t="n"/>
      <c r="AA1309" s="174" t="n"/>
      <c r="AB1309" s="174" t="n"/>
      <c r="AC1309" s="174" t="n"/>
      <c r="AD1309" s="174" t="n"/>
      <c r="AE1309" s="174" t="n"/>
      <c r="AT1309" s="19" t="inlineStr">
        <is>
          <t>Online PSC</t>
        </is>
      </c>
      <c r="AU1309" s="19" t="inlineStr">
        <is>
          <t>2</t>
        </is>
      </c>
    </row>
    <row r="1310" customFormat="1" s="181">
      <c r="A1310" s="181" t="n"/>
      <c r="B1310" s="177" t="n"/>
      <c r="C1310" s="181" t="n"/>
      <c r="D1310" s="171" t="inlineStr">
        <is>
          <t>VV</t>
        </is>
      </c>
      <c r="E1310" s="178" t="inlineStr"/>
      <c r="F1310" s="179" t="inlineStr">
        <is>
          <t>podhled v 1. np -výměra dle tabulek podlah</t>
        </is>
      </c>
      <c r="G1310" s="181" t="n"/>
      <c r="H1310" s="178" t="inlineStr"/>
      <c r="I1310" s="181" t="n"/>
      <c r="J1310" s="181" t="n"/>
      <c r="K1310" s="181" t="n"/>
      <c r="L1310" s="177" t="n"/>
      <c r="M1310" s="180" t="n"/>
      <c r="N1310" s="181" t="n"/>
      <c r="O1310" s="181" t="n"/>
      <c r="P1310" s="181" t="n"/>
      <c r="Q1310" s="181" t="n"/>
      <c r="R1310" s="181" t="n"/>
      <c r="S1310" s="181" t="n"/>
      <c r="T1310" s="182" t="n"/>
      <c r="U1310" s="181" t="n"/>
      <c r="V1310" s="181" t="n"/>
      <c r="W1310" s="181" t="n"/>
      <c r="X1310" s="181" t="n"/>
      <c r="Y1310" s="181" t="n"/>
      <c r="Z1310" s="181" t="n"/>
      <c r="AA1310" s="181" t="n"/>
      <c r="AB1310" s="181" t="n"/>
      <c r="AC1310" s="181" t="n"/>
      <c r="AD1310" s="181" t="n"/>
      <c r="AE1310" s="181" t="n"/>
      <c r="AT1310" s="178" t="inlineStr">
        <is>
          <t>VV</t>
        </is>
      </c>
      <c r="AU1310" s="178" t="inlineStr">
        <is>
          <t>2</t>
        </is>
      </c>
      <c r="AV1310" s="181" t="inlineStr">
        <is>
          <t>1</t>
        </is>
      </c>
      <c r="AW1310" s="181" t="inlineStr">
        <is>
          <t>True</t>
        </is>
      </c>
      <c r="AX1310" s="181" t="inlineStr">
        <is>
          <t>0</t>
        </is>
      </c>
      <c r="AY1310" s="178" t="inlineStr">
        <is>
          <t>ROZPOCET</t>
        </is>
      </c>
    </row>
    <row r="1311" customFormat="1" s="188">
      <c r="A1311" s="188" t="n"/>
      <c r="B1311" s="183" t="n"/>
      <c r="C1311" s="188" t="n"/>
      <c r="D1311" s="171" t="inlineStr">
        <is>
          <t>VV</t>
        </is>
      </c>
      <c r="E1311" s="184" t="inlineStr"/>
      <c r="F1311" s="185" t="inlineStr">
        <is>
          <t>216,37</t>
        </is>
      </c>
      <c r="G1311" s="188" t="n"/>
      <c r="H1311" s="186" t="n">
        <v>216.37</v>
      </c>
      <c r="I1311" s="188" t="n"/>
      <c r="J1311" s="188" t="n"/>
      <c r="K1311" s="188" t="n"/>
      <c r="L1311" s="183" t="n"/>
      <c r="M1311" s="187" t="n"/>
      <c r="N1311" s="188" t="n"/>
      <c r="O1311" s="188" t="n"/>
      <c r="P1311" s="188" t="n"/>
      <c r="Q1311" s="188" t="n"/>
      <c r="R1311" s="188" t="n"/>
      <c r="S1311" s="188" t="n"/>
      <c r="T1311" s="189" t="n"/>
      <c r="U1311" s="188" t="n"/>
      <c r="V1311" s="188" t="n"/>
      <c r="W1311" s="188" t="n"/>
      <c r="X1311" s="188" t="n"/>
      <c r="Y1311" s="188" t="n"/>
      <c r="Z1311" s="188" t="n"/>
      <c r="AA1311" s="188" t="n"/>
      <c r="AB1311" s="188" t="n"/>
      <c r="AC1311" s="188" t="n"/>
      <c r="AD1311" s="188" t="n"/>
      <c r="AE1311" s="188" t="n"/>
      <c r="AT1311" s="184" t="inlineStr">
        <is>
          <t>VV</t>
        </is>
      </c>
      <c r="AU1311" s="184" t="inlineStr">
        <is>
          <t>2</t>
        </is>
      </c>
      <c r="AV1311" s="188" t="inlineStr">
        <is>
          <t>2</t>
        </is>
      </c>
      <c r="AW1311" s="188" t="inlineStr">
        <is>
          <t>True</t>
        </is>
      </c>
      <c r="AX1311" s="188" t="inlineStr">
        <is>
          <t>0</t>
        </is>
      </c>
      <c r="AY1311" s="184" t="inlineStr">
        <is>
          <t>ROZPOCET</t>
        </is>
      </c>
    </row>
    <row r="1312" customFormat="1" s="181">
      <c r="A1312" s="181" t="n"/>
      <c r="B1312" s="177" t="n"/>
      <c r="C1312" s="181" t="n"/>
      <c r="D1312" s="171" t="inlineStr">
        <is>
          <t>VV</t>
        </is>
      </c>
      <c r="E1312" s="178" t="inlineStr"/>
      <c r="F1312" s="179" t="inlineStr">
        <is>
          <t>podhled v 2. np -výměra dle tabulek podlah</t>
        </is>
      </c>
      <c r="G1312" s="181" t="n"/>
      <c r="H1312" s="178" t="inlineStr"/>
      <c r="I1312" s="181" t="n"/>
      <c r="J1312" s="181" t="n"/>
      <c r="K1312" s="181" t="n"/>
      <c r="L1312" s="177" t="n"/>
      <c r="M1312" s="180" t="n"/>
      <c r="N1312" s="181" t="n"/>
      <c r="O1312" s="181" t="n"/>
      <c r="P1312" s="181" t="n"/>
      <c r="Q1312" s="181" t="n"/>
      <c r="R1312" s="181" t="n"/>
      <c r="S1312" s="181" t="n"/>
      <c r="T1312" s="182" t="n"/>
      <c r="U1312" s="181" t="n"/>
      <c r="V1312" s="181" t="n"/>
      <c r="W1312" s="181" t="n"/>
      <c r="X1312" s="181" t="n"/>
      <c r="Y1312" s="181" t="n"/>
      <c r="Z1312" s="181" t="n"/>
      <c r="AA1312" s="181" t="n"/>
      <c r="AB1312" s="181" t="n"/>
      <c r="AC1312" s="181" t="n"/>
      <c r="AD1312" s="181" t="n"/>
      <c r="AE1312" s="181" t="n"/>
      <c r="AT1312" s="178" t="inlineStr">
        <is>
          <t>VV</t>
        </is>
      </c>
      <c r="AU1312" s="178" t="inlineStr">
        <is>
          <t>2</t>
        </is>
      </c>
      <c r="AV1312" s="181" t="inlineStr">
        <is>
          <t>1</t>
        </is>
      </c>
      <c r="AW1312" s="181" t="inlineStr">
        <is>
          <t>True</t>
        </is>
      </c>
      <c r="AX1312" s="181" t="inlineStr">
        <is>
          <t>0</t>
        </is>
      </c>
      <c r="AY1312" s="178" t="inlineStr">
        <is>
          <t>ROZPOCET</t>
        </is>
      </c>
    </row>
    <row r="1313" customFormat="1" s="188">
      <c r="A1313" s="188" t="n"/>
      <c r="B1313" s="183" t="n"/>
      <c r="C1313" s="188" t="n"/>
      <c r="D1313" s="171" t="inlineStr">
        <is>
          <t>VV</t>
        </is>
      </c>
      <c r="E1313" s="184" t="inlineStr"/>
      <c r="F1313" s="185" t="inlineStr">
        <is>
          <t>236,58</t>
        </is>
      </c>
      <c r="G1313" s="188" t="n"/>
      <c r="H1313" s="186" t="n">
        <v>236.58</v>
      </c>
      <c r="I1313" s="188" t="n"/>
      <c r="J1313" s="188" t="n"/>
      <c r="K1313" s="188" t="n"/>
      <c r="L1313" s="183" t="n"/>
      <c r="M1313" s="187" t="n"/>
      <c r="N1313" s="188" t="n"/>
      <c r="O1313" s="188" t="n"/>
      <c r="P1313" s="188" t="n"/>
      <c r="Q1313" s="188" t="n"/>
      <c r="R1313" s="188" t="n"/>
      <c r="S1313" s="188" t="n"/>
      <c r="T1313" s="189" t="n"/>
      <c r="U1313" s="188" t="n"/>
      <c r="V1313" s="188" t="n"/>
      <c r="W1313" s="188" t="n"/>
      <c r="X1313" s="188" t="n"/>
      <c r="Y1313" s="188" t="n"/>
      <c r="Z1313" s="188" t="n"/>
      <c r="AA1313" s="188" t="n"/>
      <c r="AB1313" s="188" t="n"/>
      <c r="AC1313" s="188" t="n"/>
      <c r="AD1313" s="188" t="n"/>
      <c r="AE1313" s="188" t="n"/>
      <c r="AT1313" s="184" t="inlineStr">
        <is>
          <t>VV</t>
        </is>
      </c>
      <c r="AU1313" s="184" t="inlineStr">
        <is>
          <t>2</t>
        </is>
      </c>
      <c r="AV1313" s="188" t="inlineStr">
        <is>
          <t>2</t>
        </is>
      </c>
      <c r="AW1313" s="188" t="inlineStr">
        <is>
          <t>True</t>
        </is>
      </c>
      <c r="AX1313" s="188" t="inlineStr">
        <is>
          <t>0</t>
        </is>
      </c>
      <c r="AY1313" s="184" t="inlineStr">
        <is>
          <t>ROZPOCET</t>
        </is>
      </c>
    </row>
    <row r="1314" customFormat="1" s="195">
      <c r="A1314" s="195" t="n"/>
      <c r="B1314" s="190" t="n"/>
      <c r="C1314" s="195" t="n"/>
      <c r="D1314" s="171" t="inlineStr">
        <is>
          <t>VV</t>
        </is>
      </c>
      <c r="E1314" s="191" t="inlineStr"/>
      <c r="F1314" s="192" t="inlineStr">
        <is>
          <t>Součet</t>
        </is>
      </c>
      <c r="G1314" s="195" t="n"/>
      <c r="H1314" s="193" t="n">
        <v>452.95</v>
      </c>
      <c r="I1314" s="195" t="n"/>
      <c r="J1314" s="195" t="n"/>
      <c r="K1314" s="195" t="n"/>
      <c r="L1314" s="190" t="n"/>
      <c r="M1314" s="194" t="n"/>
      <c r="N1314" s="195" t="n"/>
      <c r="O1314" s="195" t="n"/>
      <c r="P1314" s="195" t="n"/>
      <c r="Q1314" s="195" t="n"/>
      <c r="R1314" s="195" t="n"/>
      <c r="S1314" s="195" t="n"/>
      <c r="T1314" s="196" t="n"/>
      <c r="U1314" s="195" t="n"/>
      <c r="V1314" s="195" t="n"/>
      <c r="W1314" s="195" t="n"/>
      <c r="X1314" s="195" t="n"/>
      <c r="Y1314" s="195" t="n"/>
      <c r="Z1314" s="195" t="n"/>
      <c r="AA1314" s="195" t="n"/>
      <c r="AB1314" s="195" t="n"/>
      <c r="AC1314" s="195" t="n"/>
      <c r="AD1314" s="195" t="n"/>
      <c r="AE1314" s="195" t="n"/>
      <c r="AT1314" s="191" t="inlineStr">
        <is>
          <t>VV</t>
        </is>
      </c>
      <c r="AU1314" s="191" t="inlineStr">
        <is>
          <t>2</t>
        </is>
      </c>
      <c r="AV1314" s="195" t="inlineStr">
        <is>
          <t>4</t>
        </is>
      </c>
      <c r="AW1314" s="195" t="inlineStr">
        <is>
          <t>True</t>
        </is>
      </c>
      <c r="AX1314" s="195" t="inlineStr">
        <is>
          <t>1</t>
        </is>
      </c>
      <c r="AY1314" s="191" t="inlineStr">
        <is>
          <t>ROZPOCET</t>
        </is>
      </c>
    </row>
    <row r="1315" ht="24.15" customFormat="1" customHeight="1" s="174">
      <c r="A1315" s="174" t="n"/>
      <c r="B1315" s="158" t="n"/>
      <c r="C1315" s="197" t="inlineStr">
        <is>
          <t>146</t>
        </is>
      </c>
      <c r="D1315" s="197" t="inlineStr">
        <is>
          <t>M</t>
        </is>
      </c>
      <c r="E1315" s="198" t="inlineStr">
        <is>
          <t>63152099</t>
        </is>
      </c>
      <c r="F1315" s="199" t="inlineStr">
        <is>
          <t>pás tepelně izolační univerzální λ=0,032-0,033 tl 100mm</t>
        </is>
      </c>
      <c r="G1315" s="200" t="inlineStr">
        <is>
          <t>m2</t>
        </is>
      </c>
      <c r="H1315" s="201" t="n">
        <v>498.245</v>
      </c>
      <c r="I1315" s="202" t="n"/>
      <c r="J1315" s="202">
        <f>ROUND(I1315*H1315,2)</f>
        <v/>
      </c>
      <c r="K1315" s="199" t="inlineStr">
        <is>
          <t>CS ÚRS 2026 02</t>
        </is>
      </c>
      <c r="L1315" s="203" t="n"/>
      <c r="M1315" s="204" t="inlineStr"/>
      <c r="N1315" s="205" t="inlineStr">
        <is>
          <t>snížená</t>
        </is>
      </c>
      <c r="O1315" s="167" t="n">
        <v>0</v>
      </c>
      <c r="P1315" s="167">
        <f>O1315*H1315</f>
        <v/>
      </c>
      <c r="Q1315" s="167" t="n">
        <v>0.0028</v>
      </c>
      <c r="R1315" s="167">
        <f>Q1315*H1315</f>
        <v/>
      </c>
      <c r="S1315" s="167" t="n">
        <v>0</v>
      </c>
      <c r="T1315" s="168">
        <f>S1315*H1315</f>
        <v/>
      </c>
      <c r="U1315" s="174" t="n"/>
      <c r="V1315" s="174" t="n"/>
      <c r="W1315" s="174" t="n"/>
      <c r="X1315" s="174" t="n"/>
      <c r="Y1315" s="174" t="n"/>
      <c r="Z1315" s="174" t="n"/>
      <c r="AA1315" s="174" t="n"/>
      <c r="AB1315" s="174" t="n"/>
      <c r="AC1315" s="174" t="n"/>
      <c r="AD1315" s="174" t="n"/>
      <c r="AE1315" s="174" t="n"/>
      <c r="AR1315" s="169" t="inlineStr">
        <is>
          <t>32</t>
        </is>
      </c>
      <c r="AT1315" s="169" t="inlineStr">
        <is>
          <t>M</t>
        </is>
      </c>
      <c r="AU1315" s="169" t="inlineStr">
        <is>
          <t>2</t>
        </is>
      </c>
      <c r="AY1315" s="19" t="inlineStr">
        <is>
          <t>ROZPOCET</t>
        </is>
      </c>
      <c r="BE1315" s="170">
        <f>IF(N1315="základní",J1315,0)</f>
        <v/>
      </c>
      <c r="BF1315" s="170">
        <f>IF(N1315="snížená",J1315,0)</f>
        <v/>
      </c>
      <c r="BG1315" s="170">
        <f>IF(N1315="zákl. přenesená",J1315,0)</f>
        <v/>
      </c>
      <c r="BH1315" s="170">
        <f>IF(N1315="sníž. přenesená",J1315,0)</f>
        <v/>
      </c>
      <c r="BI1315" s="170">
        <f>IF(N1315="nulová",J1315,0)</f>
        <v/>
      </c>
      <c r="BJ1315" s="19" t="inlineStr">
        <is>
          <t>2</t>
        </is>
      </c>
      <c r="BK1315" s="170">
        <f>ROUND(I1315*H1315,2)</f>
        <v/>
      </c>
      <c r="BL1315" s="19" t="inlineStr">
        <is>
          <t>16</t>
        </is>
      </c>
      <c r="BM1315" s="169" t="inlineStr">
        <is>
          <t>-1960651318</t>
        </is>
      </c>
    </row>
    <row r="1316" customFormat="1" s="174">
      <c r="A1316" s="174" t="n"/>
      <c r="B1316" s="48" t="n"/>
      <c r="C1316" s="174" t="n"/>
      <c r="D1316" s="171" t="inlineStr">
        <is>
          <t>PP</t>
        </is>
      </c>
      <c r="E1316" s="174" t="n"/>
      <c r="F1316" s="172" t="inlineStr">
        <is>
          <t>pás tepelně izolační univerzální λ=0,032-0,033 tl 100mm</t>
        </is>
      </c>
      <c r="G1316" s="174" t="n"/>
      <c r="H1316" s="174" t="n"/>
      <c r="I1316" s="174" t="n"/>
      <c r="J1316" s="174" t="n"/>
      <c r="K1316" s="174" t="n"/>
      <c r="L1316" s="48" t="n"/>
      <c r="M1316" s="173" t="n"/>
      <c r="N1316" s="174" t="n"/>
      <c r="O1316" s="174" t="n"/>
      <c r="P1316" s="174" t="n"/>
      <c r="Q1316" s="174" t="n"/>
      <c r="R1316" s="174" t="n"/>
      <c r="S1316" s="174" t="n"/>
      <c r="T1316" s="71" t="n"/>
      <c r="U1316" s="174" t="n"/>
      <c r="V1316" s="174" t="n"/>
      <c r="W1316" s="174" t="n"/>
      <c r="X1316" s="174" t="n"/>
      <c r="Y1316" s="174" t="n"/>
      <c r="Z1316" s="174" t="n"/>
      <c r="AA1316" s="174" t="n"/>
      <c r="AB1316" s="174" t="n"/>
      <c r="AC1316" s="174" t="n"/>
      <c r="AD1316" s="174" t="n"/>
      <c r="AE1316" s="174" t="n"/>
      <c r="AT1316" s="19" t="inlineStr">
        <is>
          <t>PP</t>
        </is>
      </c>
      <c r="AU1316" s="19" t="inlineStr">
        <is>
          <t>2</t>
        </is>
      </c>
    </row>
    <row r="1317" customFormat="1" s="188">
      <c r="A1317" s="188" t="n"/>
      <c r="B1317" s="183" t="n"/>
      <c r="C1317" s="188" t="n"/>
      <c r="D1317" s="171" t="inlineStr">
        <is>
          <t>VV</t>
        </is>
      </c>
      <c r="E1317" s="188" t="n"/>
      <c r="F1317" s="185" t="inlineStr">
        <is>
          <t>452,95*1,1 'Přepočtené koeficientem množství</t>
        </is>
      </c>
      <c r="G1317" s="188" t="n"/>
      <c r="H1317" s="186" t="n">
        <v>498.245</v>
      </c>
      <c r="I1317" s="188" t="n"/>
      <c r="J1317" s="188" t="n"/>
      <c r="K1317" s="188" t="n"/>
      <c r="L1317" s="183" t="n"/>
      <c r="M1317" s="187" t="n"/>
      <c r="N1317" s="188" t="n"/>
      <c r="O1317" s="188" t="n"/>
      <c r="P1317" s="188" t="n"/>
      <c r="Q1317" s="188" t="n"/>
      <c r="R1317" s="188" t="n"/>
      <c r="S1317" s="188" t="n"/>
      <c r="T1317" s="189" t="n"/>
      <c r="U1317" s="188" t="n"/>
      <c r="V1317" s="188" t="n"/>
      <c r="W1317" s="188" t="n"/>
      <c r="X1317" s="188" t="n"/>
      <c r="Y1317" s="188" t="n"/>
      <c r="Z1317" s="188" t="n"/>
      <c r="AA1317" s="188" t="n"/>
      <c r="AB1317" s="188" t="n"/>
      <c r="AC1317" s="188" t="n"/>
      <c r="AD1317" s="188" t="n"/>
      <c r="AE1317" s="188" t="n"/>
      <c r="AT1317" s="184" t="inlineStr">
        <is>
          <t>VV</t>
        </is>
      </c>
      <c r="AU1317" s="184" t="inlineStr">
        <is>
          <t>2</t>
        </is>
      </c>
      <c r="AV1317" s="188" t="inlineStr">
        <is>
          <t>2</t>
        </is>
      </c>
      <c r="AW1317" s="188" t="inlineStr">
        <is>
          <t>False</t>
        </is>
      </c>
      <c r="AX1317" s="188" t="inlineStr">
        <is>
          <t>1</t>
        </is>
      </c>
      <c r="AY1317" s="184" t="inlineStr">
        <is>
          <t>ROZPOCET</t>
        </is>
      </c>
    </row>
    <row r="1318" ht="24.15" customFormat="1" customHeight="1" s="174">
      <c r="A1318" s="174" t="n"/>
      <c r="B1318" s="158" t="n"/>
      <c r="C1318" s="159" t="inlineStr">
        <is>
          <t>147</t>
        </is>
      </c>
      <c r="D1318" s="159" t="inlineStr">
        <is>
          <t>K</t>
        </is>
      </c>
      <c r="E1318" s="160" t="inlineStr">
        <is>
          <t>713120821</t>
        </is>
      </c>
      <c r="F1318" s="161" t="inlineStr">
        <is>
          <t>Odstranění tepelné izolace podlah volně kladené z polystyrenu suchého tl do 100 mm</t>
        </is>
      </c>
      <c r="G1318" s="162" t="inlineStr">
        <is>
          <t>m2</t>
        </is>
      </c>
      <c r="H1318" s="163" t="n">
        <v>457.27</v>
      </c>
      <c r="I1318" s="164" t="n"/>
      <c r="J1318" s="164">
        <f>ROUND(I1318*H1318,2)</f>
        <v/>
      </c>
      <c r="K1318" s="161" t="inlineStr">
        <is>
          <t>CS ÚRS 2026 02</t>
        </is>
      </c>
      <c r="L1318" s="48" t="n"/>
      <c r="M1318" s="165" t="inlineStr"/>
      <c r="N1318" s="166" t="inlineStr">
        <is>
          <t>snížená</t>
        </is>
      </c>
      <c r="O1318" s="167" t="n">
        <v>0.038</v>
      </c>
      <c r="P1318" s="167">
        <f>O1318*H1318</f>
        <v/>
      </c>
      <c r="Q1318" s="167" t="n">
        <v>0</v>
      </c>
      <c r="R1318" s="167">
        <f>Q1318*H1318</f>
        <v/>
      </c>
      <c r="S1318" s="167" t="n">
        <v>0.0025</v>
      </c>
      <c r="T1318" s="168">
        <f>S1318*H1318</f>
        <v/>
      </c>
      <c r="U1318" s="174" t="n"/>
      <c r="V1318" s="174" t="n"/>
      <c r="W1318" s="174" t="n"/>
      <c r="X1318" s="174" t="n"/>
      <c r="Y1318" s="174" t="n"/>
      <c r="Z1318" s="174" t="n"/>
      <c r="AA1318" s="174" t="n"/>
      <c r="AB1318" s="174" t="n"/>
      <c r="AC1318" s="174" t="n"/>
      <c r="AD1318" s="174" t="n"/>
      <c r="AE1318" s="174" t="n"/>
      <c r="AR1318" s="169" t="inlineStr">
        <is>
          <t>16</t>
        </is>
      </c>
      <c r="AT1318" s="169" t="inlineStr">
        <is>
          <t>K</t>
        </is>
      </c>
      <c r="AU1318" s="169" t="inlineStr">
        <is>
          <t>2</t>
        </is>
      </c>
      <c r="AY1318" s="19" t="inlineStr">
        <is>
          <t>ROZPOCET</t>
        </is>
      </c>
      <c r="BE1318" s="170">
        <f>IF(N1318="základní",J1318,0)</f>
        <v/>
      </c>
      <c r="BF1318" s="170">
        <f>IF(N1318="snížená",J1318,0)</f>
        <v/>
      </c>
      <c r="BG1318" s="170">
        <f>IF(N1318="zákl. přenesená",J1318,0)</f>
        <v/>
      </c>
      <c r="BH1318" s="170">
        <f>IF(N1318="sníž. přenesená",J1318,0)</f>
        <v/>
      </c>
      <c r="BI1318" s="170">
        <f>IF(N1318="nulová",J1318,0)</f>
        <v/>
      </c>
      <c r="BJ1318" s="19" t="inlineStr">
        <is>
          <t>2</t>
        </is>
      </c>
      <c r="BK1318" s="170">
        <f>ROUND(I1318*H1318,2)</f>
        <v/>
      </c>
      <c r="BL1318" s="19" t="inlineStr">
        <is>
          <t>16</t>
        </is>
      </c>
      <c r="BM1318" s="169" t="inlineStr">
        <is>
          <t>-1102788310</t>
        </is>
      </c>
    </row>
    <row r="1319" customFormat="1" s="174">
      <c r="A1319" s="174" t="n"/>
      <c r="B1319" s="48" t="n"/>
      <c r="C1319" s="174" t="n"/>
      <c r="D1319" s="171" t="inlineStr">
        <is>
          <t>PP</t>
        </is>
      </c>
      <c r="E1319" s="174" t="n"/>
      <c r="F1319" s="172" t="inlineStr">
        <is>
          <t>Odstranění tepelné izolace podlah z rohoží, pásů, dílců, desek, bloků podlah volně kladených nebo mezi trámy z polystyrenu, tloušťka izolace suchého, tloušťka izolace do 100 mm</t>
        </is>
      </c>
      <c r="G1319" s="174" t="n"/>
      <c r="H1319" s="174" t="n"/>
      <c r="I1319" s="174" t="n"/>
      <c r="J1319" s="174" t="n"/>
      <c r="K1319" s="174" t="n"/>
      <c r="L1319" s="48" t="n"/>
      <c r="M1319" s="173" t="n"/>
      <c r="N1319" s="174" t="n"/>
      <c r="O1319" s="174" t="n"/>
      <c r="P1319" s="174" t="n"/>
      <c r="Q1319" s="174" t="n"/>
      <c r="R1319" s="174" t="n"/>
      <c r="S1319" s="174" t="n"/>
      <c r="T1319" s="71" t="n"/>
      <c r="U1319" s="174" t="n"/>
      <c r="V1319" s="174" t="n"/>
      <c r="W1319" s="174" t="n"/>
      <c r="X1319" s="174" t="n"/>
      <c r="Y1319" s="174" t="n"/>
      <c r="Z1319" s="174" t="n"/>
      <c r="AA1319" s="174" t="n"/>
      <c r="AB1319" s="174" t="n"/>
      <c r="AC1319" s="174" t="n"/>
      <c r="AD1319" s="174" t="n"/>
      <c r="AE1319" s="174" t="n"/>
      <c r="AT1319" s="19" t="inlineStr">
        <is>
          <t>PP</t>
        </is>
      </c>
      <c r="AU1319" s="19" t="inlineStr">
        <is>
          <t>2</t>
        </is>
      </c>
    </row>
    <row r="1320" customFormat="1" s="174">
      <c r="A1320" s="174" t="n"/>
      <c r="B1320" s="48" t="n"/>
      <c r="C1320" s="174" t="n"/>
      <c r="D1320" s="175" t="inlineStr">
        <is>
          <t>Online PSC</t>
        </is>
      </c>
      <c r="E1320" s="174" t="n"/>
      <c r="F1320" s="176" t="inlineStr">
        <is>
          <t>https://podminky.urs.cz/item/CS_URS_2026_02/713120821</t>
        </is>
      </c>
      <c r="G1320" s="174" t="n"/>
      <c r="H1320" s="174" t="n"/>
      <c r="I1320" s="174" t="n"/>
      <c r="J1320" s="174" t="n"/>
      <c r="K1320" s="174" t="n"/>
      <c r="L1320" s="48" t="n"/>
      <c r="M1320" s="173" t="n"/>
      <c r="N1320" s="174" t="n"/>
      <c r="O1320" s="174" t="n"/>
      <c r="P1320" s="174" t="n"/>
      <c r="Q1320" s="174" t="n"/>
      <c r="R1320" s="174" t="n"/>
      <c r="S1320" s="174" t="n"/>
      <c r="T1320" s="71" t="n"/>
      <c r="U1320" s="174" t="n"/>
      <c r="V1320" s="174" t="n"/>
      <c r="W1320" s="174" t="n"/>
      <c r="X1320" s="174" t="n"/>
      <c r="Y1320" s="174" t="n"/>
      <c r="Z1320" s="174" t="n"/>
      <c r="AA1320" s="174" t="n"/>
      <c r="AB1320" s="174" t="n"/>
      <c r="AC1320" s="174" t="n"/>
      <c r="AD1320" s="174" t="n"/>
      <c r="AE1320" s="174" t="n"/>
      <c r="AT1320" s="19" t="inlineStr">
        <is>
          <t>Online PSC</t>
        </is>
      </c>
      <c r="AU1320" s="19" t="inlineStr">
        <is>
          <t>2</t>
        </is>
      </c>
    </row>
    <row r="1321" customFormat="1" s="181">
      <c r="A1321" s="181" t="n"/>
      <c r="B1321" s="177" t="n"/>
      <c r="C1321" s="181" t="n"/>
      <c r="D1321" s="171" t="inlineStr">
        <is>
          <t>VV</t>
        </is>
      </c>
      <c r="E1321" s="178" t="inlineStr"/>
      <c r="F1321" s="179" t="inlineStr">
        <is>
          <t>1. np</t>
        </is>
      </c>
      <c r="G1321" s="181" t="n"/>
      <c r="H1321" s="178" t="inlineStr"/>
      <c r="I1321" s="181" t="n"/>
      <c r="J1321" s="181" t="n"/>
      <c r="K1321" s="181" t="n"/>
      <c r="L1321" s="177" t="n"/>
      <c r="M1321" s="180" t="n"/>
      <c r="N1321" s="181" t="n"/>
      <c r="O1321" s="181" t="n"/>
      <c r="P1321" s="181" t="n"/>
      <c r="Q1321" s="181" t="n"/>
      <c r="R1321" s="181" t="n"/>
      <c r="S1321" s="181" t="n"/>
      <c r="T1321" s="182" t="n"/>
      <c r="U1321" s="181" t="n"/>
      <c r="V1321" s="181" t="n"/>
      <c r="W1321" s="181" t="n"/>
      <c r="X1321" s="181" t="n"/>
      <c r="Y1321" s="181" t="n"/>
      <c r="Z1321" s="181" t="n"/>
      <c r="AA1321" s="181" t="n"/>
      <c r="AB1321" s="181" t="n"/>
      <c r="AC1321" s="181" t="n"/>
      <c r="AD1321" s="181" t="n"/>
      <c r="AE1321" s="181" t="n"/>
      <c r="AT1321" s="178" t="inlineStr">
        <is>
          <t>VV</t>
        </is>
      </c>
      <c r="AU1321" s="178" t="inlineStr">
        <is>
          <t>2</t>
        </is>
      </c>
      <c r="AV1321" s="181" t="inlineStr">
        <is>
          <t>1</t>
        </is>
      </c>
      <c r="AW1321" s="181" t="inlineStr">
        <is>
          <t>True</t>
        </is>
      </c>
      <c r="AX1321" s="181" t="inlineStr">
        <is>
          <t>0</t>
        </is>
      </c>
      <c r="AY1321" s="178" t="inlineStr">
        <is>
          <t>ROZPOCET</t>
        </is>
      </c>
    </row>
    <row r="1322" customFormat="1" s="188">
      <c r="A1322" s="188" t="n"/>
      <c r="B1322" s="183" t="n"/>
      <c r="C1322" s="188" t="n"/>
      <c r="D1322" s="171" t="inlineStr">
        <is>
          <t>VV</t>
        </is>
      </c>
      <c r="E1322" s="184" t="inlineStr"/>
      <c r="F1322" s="185" t="inlineStr">
        <is>
          <t>205,69</t>
        </is>
      </c>
      <c r="G1322" s="188" t="n"/>
      <c r="H1322" s="186" t="n">
        <v>205.69</v>
      </c>
      <c r="I1322" s="188" t="n"/>
      <c r="J1322" s="188" t="n"/>
      <c r="K1322" s="188" t="n"/>
      <c r="L1322" s="183" t="n"/>
      <c r="M1322" s="187" t="n"/>
      <c r="N1322" s="188" t="n"/>
      <c r="O1322" s="188" t="n"/>
      <c r="P1322" s="188" t="n"/>
      <c r="Q1322" s="188" t="n"/>
      <c r="R1322" s="188" t="n"/>
      <c r="S1322" s="188" t="n"/>
      <c r="T1322" s="189" t="n"/>
      <c r="U1322" s="188" t="n"/>
      <c r="V1322" s="188" t="n"/>
      <c r="W1322" s="188" t="n"/>
      <c r="X1322" s="188" t="n"/>
      <c r="Y1322" s="188" t="n"/>
      <c r="Z1322" s="188" t="n"/>
      <c r="AA1322" s="188" t="n"/>
      <c r="AB1322" s="188" t="n"/>
      <c r="AC1322" s="188" t="n"/>
      <c r="AD1322" s="188" t="n"/>
      <c r="AE1322" s="188" t="n"/>
      <c r="AT1322" s="184" t="inlineStr">
        <is>
          <t>VV</t>
        </is>
      </c>
      <c r="AU1322" s="184" t="inlineStr">
        <is>
          <t>2</t>
        </is>
      </c>
      <c r="AV1322" s="188" t="inlineStr">
        <is>
          <t>2</t>
        </is>
      </c>
      <c r="AW1322" s="188" t="inlineStr">
        <is>
          <t>True</t>
        </is>
      </c>
      <c r="AX1322" s="188" t="inlineStr">
        <is>
          <t>0</t>
        </is>
      </c>
      <c r="AY1322" s="184" t="inlineStr">
        <is>
          <t>ROZPOCET</t>
        </is>
      </c>
    </row>
    <row r="1323" customFormat="1" s="181">
      <c r="A1323" s="181" t="n"/>
      <c r="B1323" s="177" t="n"/>
      <c r="C1323" s="181" t="n"/>
      <c r="D1323" s="171" t="inlineStr">
        <is>
          <t>VV</t>
        </is>
      </c>
      <c r="E1323" s="178" t="inlineStr"/>
      <c r="F1323" s="179" t="inlineStr">
        <is>
          <t>2. np</t>
        </is>
      </c>
      <c r="G1323" s="181" t="n"/>
      <c r="H1323" s="178" t="inlineStr"/>
      <c r="I1323" s="181" t="n"/>
      <c r="J1323" s="181" t="n"/>
      <c r="K1323" s="181" t="n"/>
      <c r="L1323" s="177" t="n"/>
      <c r="M1323" s="180" t="n"/>
      <c r="N1323" s="181" t="n"/>
      <c r="O1323" s="181" t="n"/>
      <c r="P1323" s="181" t="n"/>
      <c r="Q1323" s="181" t="n"/>
      <c r="R1323" s="181" t="n"/>
      <c r="S1323" s="181" t="n"/>
      <c r="T1323" s="182" t="n"/>
      <c r="U1323" s="181" t="n"/>
      <c r="V1323" s="181" t="n"/>
      <c r="W1323" s="181" t="n"/>
      <c r="X1323" s="181" t="n"/>
      <c r="Y1323" s="181" t="n"/>
      <c r="Z1323" s="181" t="n"/>
      <c r="AA1323" s="181" t="n"/>
      <c r="AB1323" s="181" t="n"/>
      <c r="AC1323" s="181" t="n"/>
      <c r="AD1323" s="181" t="n"/>
      <c r="AE1323" s="181" t="n"/>
      <c r="AT1323" s="178" t="inlineStr">
        <is>
          <t>VV</t>
        </is>
      </c>
      <c r="AU1323" s="178" t="inlineStr">
        <is>
          <t>2</t>
        </is>
      </c>
      <c r="AV1323" s="181" t="inlineStr">
        <is>
          <t>1</t>
        </is>
      </c>
      <c r="AW1323" s="181" t="inlineStr">
        <is>
          <t>True</t>
        </is>
      </c>
      <c r="AX1323" s="181" t="inlineStr">
        <is>
          <t>0</t>
        </is>
      </c>
      <c r="AY1323" s="178" t="inlineStr">
        <is>
          <t>ROZPOCET</t>
        </is>
      </c>
    </row>
    <row r="1324" customFormat="1" s="188">
      <c r="A1324" s="188" t="n"/>
      <c r="B1324" s="183" t="n"/>
      <c r="C1324" s="188" t="n"/>
      <c r="D1324" s="171" t="inlineStr">
        <is>
          <t>VV</t>
        </is>
      </c>
      <c r="E1324" s="184" t="inlineStr"/>
      <c r="F1324" s="185" t="inlineStr">
        <is>
          <t>251,58</t>
        </is>
      </c>
      <c r="G1324" s="188" t="n"/>
      <c r="H1324" s="186" t="n">
        <v>251.58</v>
      </c>
      <c r="I1324" s="188" t="n"/>
      <c r="J1324" s="188" t="n"/>
      <c r="K1324" s="188" t="n"/>
      <c r="L1324" s="183" t="n"/>
      <c r="M1324" s="187" t="n"/>
      <c r="N1324" s="188" t="n"/>
      <c r="O1324" s="188" t="n"/>
      <c r="P1324" s="188" t="n"/>
      <c r="Q1324" s="188" t="n"/>
      <c r="R1324" s="188" t="n"/>
      <c r="S1324" s="188" t="n"/>
      <c r="T1324" s="189" t="n"/>
      <c r="U1324" s="188" t="n"/>
      <c r="V1324" s="188" t="n"/>
      <c r="W1324" s="188" t="n"/>
      <c r="X1324" s="188" t="n"/>
      <c r="Y1324" s="188" t="n"/>
      <c r="Z1324" s="188" t="n"/>
      <c r="AA1324" s="188" t="n"/>
      <c r="AB1324" s="188" t="n"/>
      <c r="AC1324" s="188" t="n"/>
      <c r="AD1324" s="188" t="n"/>
      <c r="AE1324" s="188" t="n"/>
      <c r="AT1324" s="184" t="inlineStr">
        <is>
          <t>VV</t>
        </is>
      </c>
      <c r="AU1324" s="184" t="inlineStr">
        <is>
          <t>2</t>
        </is>
      </c>
      <c r="AV1324" s="188" t="inlineStr">
        <is>
          <t>2</t>
        </is>
      </c>
      <c r="AW1324" s="188" t="inlineStr">
        <is>
          <t>True</t>
        </is>
      </c>
      <c r="AX1324" s="188" t="inlineStr">
        <is>
          <t>0</t>
        </is>
      </c>
      <c r="AY1324" s="184" t="inlineStr">
        <is>
          <t>ROZPOCET</t>
        </is>
      </c>
    </row>
    <row r="1325" customFormat="1" s="195">
      <c r="A1325" s="195" t="n"/>
      <c r="B1325" s="190" t="n"/>
      <c r="C1325" s="195" t="n"/>
      <c r="D1325" s="171" t="inlineStr">
        <is>
          <t>VV</t>
        </is>
      </c>
      <c r="E1325" s="191" t="inlineStr"/>
      <c r="F1325" s="192" t="inlineStr">
        <is>
          <t>Součet</t>
        </is>
      </c>
      <c r="G1325" s="195" t="n"/>
      <c r="H1325" s="193" t="n">
        <v>457.27</v>
      </c>
      <c r="I1325" s="195" t="n"/>
      <c r="J1325" s="195" t="n"/>
      <c r="K1325" s="195" t="n"/>
      <c r="L1325" s="190" t="n"/>
      <c r="M1325" s="194" t="n"/>
      <c r="N1325" s="195" t="n"/>
      <c r="O1325" s="195" t="n"/>
      <c r="P1325" s="195" t="n"/>
      <c r="Q1325" s="195" t="n"/>
      <c r="R1325" s="195" t="n"/>
      <c r="S1325" s="195" t="n"/>
      <c r="T1325" s="196" t="n"/>
      <c r="U1325" s="195" t="n"/>
      <c r="V1325" s="195" t="n"/>
      <c r="W1325" s="195" t="n"/>
      <c r="X1325" s="195" t="n"/>
      <c r="Y1325" s="195" t="n"/>
      <c r="Z1325" s="195" t="n"/>
      <c r="AA1325" s="195" t="n"/>
      <c r="AB1325" s="195" t="n"/>
      <c r="AC1325" s="195" t="n"/>
      <c r="AD1325" s="195" t="n"/>
      <c r="AE1325" s="195" t="n"/>
      <c r="AT1325" s="191" t="inlineStr">
        <is>
          <t>VV</t>
        </is>
      </c>
      <c r="AU1325" s="191" t="inlineStr">
        <is>
          <t>2</t>
        </is>
      </c>
      <c r="AV1325" s="195" t="inlineStr">
        <is>
          <t>4</t>
        </is>
      </c>
      <c r="AW1325" s="195" t="inlineStr">
        <is>
          <t>True</t>
        </is>
      </c>
      <c r="AX1325" s="195" t="inlineStr">
        <is>
          <t>1</t>
        </is>
      </c>
      <c r="AY1325" s="191" t="inlineStr">
        <is>
          <t>ROZPOCET</t>
        </is>
      </c>
    </row>
    <row r="1326" ht="24.15" customFormat="1" customHeight="1" s="174">
      <c r="A1326" s="174" t="n"/>
      <c r="B1326" s="158" t="n"/>
      <c r="C1326" s="159" t="inlineStr">
        <is>
          <t>148</t>
        </is>
      </c>
      <c r="D1326" s="159" t="inlineStr">
        <is>
          <t>K</t>
        </is>
      </c>
      <c r="E1326" s="160" t="inlineStr">
        <is>
          <t>713121111</t>
        </is>
      </c>
      <c r="F1326" s="161" t="inlineStr">
        <is>
          <t>Montáž izolace tepelné podlah volně kladenými rohožemi, pásy, dílci, deskami 1 vrstva</t>
        </is>
      </c>
      <c r="G1326" s="162" t="inlineStr">
        <is>
          <t>m2</t>
        </is>
      </c>
      <c r="H1326" s="163" t="n">
        <v>236.58</v>
      </c>
      <c r="I1326" s="164" t="n"/>
      <c r="J1326" s="164">
        <f>ROUND(I1326*H1326,2)</f>
        <v/>
      </c>
      <c r="K1326" s="161" t="inlineStr">
        <is>
          <t>CS ÚRS 2026 02</t>
        </is>
      </c>
      <c r="L1326" s="48" t="n"/>
      <c r="M1326" s="165" t="inlineStr"/>
      <c r="N1326" s="166" t="inlineStr">
        <is>
          <t>snížená</t>
        </is>
      </c>
      <c r="O1326" s="167" t="n">
        <v>0.111</v>
      </c>
      <c r="P1326" s="167">
        <f>O1326*H1326</f>
        <v/>
      </c>
      <c r="Q1326" s="167" t="n">
        <v>0</v>
      </c>
      <c r="R1326" s="167">
        <f>Q1326*H1326</f>
        <v/>
      </c>
      <c r="S1326" s="167" t="n">
        <v>0</v>
      </c>
      <c r="T1326" s="168">
        <f>S1326*H1326</f>
        <v/>
      </c>
      <c r="U1326" s="174" t="n"/>
      <c r="V1326" s="174" t="n"/>
      <c r="W1326" s="174" t="n"/>
      <c r="X1326" s="174" t="n"/>
      <c r="Y1326" s="174" t="n"/>
      <c r="Z1326" s="174" t="n"/>
      <c r="AA1326" s="174" t="n"/>
      <c r="AB1326" s="174" t="n"/>
      <c r="AC1326" s="174" t="n"/>
      <c r="AD1326" s="174" t="n"/>
      <c r="AE1326" s="174" t="n"/>
      <c r="AR1326" s="169" t="inlineStr">
        <is>
          <t>16</t>
        </is>
      </c>
      <c r="AT1326" s="169" t="inlineStr">
        <is>
          <t>K</t>
        </is>
      </c>
      <c r="AU1326" s="169" t="inlineStr">
        <is>
          <t>2</t>
        </is>
      </c>
      <c r="AY1326" s="19" t="inlineStr">
        <is>
          <t>ROZPOCET</t>
        </is>
      </c>
      <c r="BE1326" s="170">
        <f>IF(N1326="základní",J1326,0)</f>
        <v/>
      </c>
      <c r="BF1326" s="170">
        <f>IF(N1326="snížená",J1326,0)</f>
        <v/>
      </c>
      <c r="BG1326" s="170">
        <f>IF(N1326="zákl. přenesená",J1326,0)</f>
        <v/>
      </c>
      <c r="BH1326" s="170">
        <f>IF(N1326="sníž. přenesená",J1326,0)</f>
        <v/>
      </c>
      <c r="BI1326" s="170">
        <f>IF(N1326="nulová",J1326,0)</f>
        <v/>
      </c>
      <c r="BJ1326" s="19" t="inlineStr">
        <is>
          <t>2</t>
        </is>
      </c>
      <c r="BK1326" s="170">
        <f>ROUND(I1326*H1326,2)</f>
        <v/>
      </c>
      <c r="BL1326" s="19" t="inlineStr">
        <is>
          <t>16</t>
        </is>
      </c>
      <c r="BM1326" s="169" t="inlineStr">
        <is>
          <t>-647207250</t>
        </is>
      </c>
    </row>
    <row r="1327" customFormat="1" s="174">
      <c r="A1327" s="174" t="n"/>
      <c r="B1327" s="48" t="n"/>
      <c r="C1327" s="174" t="n"/>
      <c r="D1327" s="171" t="inlineStr">
        <is>
          <t>PP</t>
        </is>
      </c>
      <c r="E1327" s="174" t="n"/>
      <c r="F1327" s="172" t="inlineStr">
        <is>
          <t>Montáž tepelné izolace podlah rohožemi, pásy, deskami, dílci, bloky (izolační materiál ve specifikaci) kladenými volně jednovrstvá</t>
        </is>
      </c>
      <c r="G1327" s="174" t="n"/>
      <c r="H1327" s="174" t="n"/>
      <c r="I1327" s="174" t="n"/>
      <c r="J1327" s="174" t="n"/>
      <c r="K1327" s="174" t="n"/>
      <c r="L1327" s="48" t="n"/>
      <c r="M1327" s="173" t="n"/>
      <c r="N1327" s="174" t="n"/>
      <c r="O1327" s="174" t="n"/>
      <c r="P1327" s="174" t="n"/>
      <c r="Q1327" s="174" t="n"/>
      <c r="R1327" s="174" t="n"/>
      <c r="S1327" s="174" t="n"/>
      <c r="T1327" s="71" t="n"/>
      <c r="U1327" s="174" t="n"/>
      <c r="V1327" s="174" t="n"/>
      <c r="W1327" s="174" t="n"/>
      <c r="X1327" s="174" t="n"/>
      <c r="Y1327" s="174" t="n"/>
      <c r="Z1327" s="174" t="n"/>
      <c r="AA1327" s="174" t="n"/>
      <c r="AB1327" s="174" t="n"/>
      <c r="AC1327" s="174" t="n"/>
      <c r="AD1327" s="174" t="n"/>
      <c r="AE1327" s="174" t="n"/>
      <c r="AT1327" s="19" t="inlineStr">
        <is>
          <t>PP</t>
        </is>
      </c>
      <c r="AU1327" s="19" t="inlineStr">
        <is>
          <t>2</t>
        </is>
      </c>
    </row>
    <row r="1328" customFormat="1" s="174">
      <c r="A1328" s="174" t="n"/>
      <c r="B1328" s="48" t="n"/>
      <c r="C1328" s="174" t="n"/>
      <c r="D1328" s="175" t="inlineStr">
        <is>
          <t>Online PSC</t>
        </is>
      </c>
      <c r="E1328" s="174" t="n"/>
      <c r="F1328" s="176" t="inlineStr">
        <is>
          <t>https://podminky.urs.cz/item/CS_URS_2026_02/713121111</t>
        </is>
      </c>
      <c r="G1328" s="174" t="n"/>
      <c r="H1328" s="174" t="n"/>
      <c r="I1328" s="174" t="n"/>
      <c r="J1328" s="174" t="n"/>
      <c r="K1328" s="174" t="n"/>
      <c r="L1328" s="48" t="n"/>
      <c r="M1328" s="173" t="n"/>
      <c r="N1328" s="174" t="n"/>
      <c r="O1328" s="174" t="n"/>
      <c r="P1328" s="174" t="n"/>
      <c r="Q1328" s="174" t="n"/>
      <c r="R1328" s="174" t="n"/>
      <c r="S1328" s="174" t="n"/>
      <c r="T1328" s="71" t="n"/>
      <c r="U1328" s="174" t="n"/>
      <c r="V1328" s="174" t="n"/>
      <c r="W1328" s="174" t="n"/>
      <c r="X1328" s="174" t="n"/>
      <c r="Y1328" s="174" t="n"/>
      <c r="Z1328" s="174" t="n"/>
      <c r="AA1328" s="174" t="n"/>
      <c r="AB1328" s="174" t="n"/>
      <c r="AC1328" s="174" t="n"/>
      <c r="AD1328" s="174" t="n"/>
      <c r="AE1328" s="174" t="n"/>
      <c r="AT1328" s="19" t="inlineStr">
        <is>
          <t>Online PSC</t>
        </is>
      </c>
      <c r="AU1328" s="19" t="inlineStr">
        <is>
          <t>2</t>
        </is>
      </c>
    </row>
    <row r="1329" customFormat="1" s="181">
      <c r="A1329" s="181" t="n"/>
      <c r="B1329" s="177" t="n"/>
      <c r="C1329" s="181" t="n"/>
      <c r="D1329" s="171" t="inlineStr">
        <is>
          <t>VV</t>
        </is>
      </c>
      <c r="E1329" s="178" t="inlineStr"/>
      <c r="F1329" s="179" t="inlineStr">
        <is>
          <t>podlaha ve 2. np - kročejová izolace - výměra dle tabulek podlah</t>
        </is>
      </c>
      <c r="G1329" s="181" t="n"/>
      <c r="H1329" s="178" t="inlineStr"/>
      <c r="I1329" s="181" t="n"/>
      <c r="J1329" s="181" t="n"/>
      <c r="K1329" s="181" t="n"/>
      <c r="L1329" s="177" t="n"/>
      <c r="M1329" s="180" t="n"/>
      <c r="N1329" s="181" t="n"/>
      <c r="O1329" s="181" t="n"/>
      <c r="P1329" s="181" t="n"/>
      <c r="Q1329" s="181" t="n"/>
      <c r="R1329" s="181" t="n"/>
      <c r="S1329" s="181" t="n"/>
      <c r="T1329" s="182" t="n"/>
      <c r="U1329" s="181" t="n"/>
      <c r="V1329" s="181" t="n"/>
      <c r="W1329" s="181" t="n"/>
      <c r="X1329" s="181" t="n"/>
      <c r="Y1329" s="181" t="n"/>
      <c r="Z1329" s="181" t="n"/>
      <c r="AA1329" s="181" t="n"/>
      <c r="AB1329" s="181" t="n"/>
      <c r="AC1329" s="181" t="n"/>
      <c r="AD1329" s="181" t="n"/>
      <c r="AE1329" s="181" t="n"/>
      <c r="AT1329" s="178" t="inlineStr">
        <is>
          <t>VV</t>
        </is>
      </c>
      <c r="AU1329" s="178" t="inlineStr">
        <is>
          <t>2</t>
        </is>
      </c>
      <c r="AV1329" s="181" t="inlineStr">
        <is>
          <t>1</t>
        </is>
      </c>
      <c r="AW1329" s="181" t="inlineStr">
        <is>
          <t>True</t>
        </is>
      </c>
      <c r="AX1329" s="181" t="inlineStr">
        <is>
          <t>0</t>
        </is>
      </c>
      <c r="AY1329" s="178" t="inlineStr">
        <is>
          <t>ROZPOCET</t>
        </is>
      </c>
    </row>
    <row r="1330" customFormat="1" s="188">
      <c r="A1330" s="188" t="n"/>
      <c r="B1330" s="183" t="n"/>
      <c r="C1330" s="188" t="n"/>
      <c r="D1330" s="171" t="inlineStr">
        <is>
          <t>VV</t>
        </is>
      </c>
      <c r="E1330" s="184" t="inlineStr"/>
      <c r="F1330" s="185" t="inlineStr">
        <is>
          <t>236,58</t>
        </is>
      </c>
      <c r="G1330" s="188" t="n"/>
      <c r="H1330" s="186" t="n">
        <v>236.58</v>
      </c>
      <c r="I1330" s="188" t="n"/>
      <c r="J1330" s="188" t="n"/>
      <c r="K1330" s="188" t="n"/>
      <c r="L1330" s="183" t="n"/>
      <c r="M1330" s="187" t="n"/>
      <c r="N1330" s="188" t="n"/>
      <c r="O1330" s="188" t="n"/>
      <c r="P1330" s="188" t="n"/>
      <c r="Q1330" s="188" t="n"/>
      <c r="R1330" s="188" t="n"/>
      <c r="S1330" s="188" t="n"/>
      <c r="T1330" s="189" t="n"/>
      <c r="U1330" s="188" t="n"/>
      <c r="V1330" s="188" t="n"/>
      <c r="W1330" s="188" t="n"/>
      <c r="X1330" s="188" t="n"/>
      <c r="Y1330" s="188" t="n"/>
      <c r="Z1330" s="188" t="n"/>
      <c r="AA1330" s="188" t="n"/>
      <c r="AB1330" s="188" t="n"/>
      <c r="AC1330" s="188" t="n"/>
      <c r="AD1330" s="188" t="n"/>
      <c r="AE1330" s="188" t="n"/>
      <c r="AT1330" s="184" t="inlineStr">
        <is>
          <t>VV</t>
        </is>
      </c>
      <c r="AU1330" s="184" t="inlineStr">
        <is>
          <t>2</t>
        </is>
      </c>
      <c r="AV1330" s="188" t="inlineStr">
        <is>
          <t>2</t>
        </is>
      </c>
      <c r="AW1330" s="188" t="inlineStr">
        <is>
          <t>True</t>
        </is>
      </c>
      <c r="AX1330" s="188" t="inlineStr">
        <is>
          <t>0</t>
        </is>
      </c>
      <c r="AY1330" s="184" t="inlineStr">
        <is>
          <t>ROZPOCET</t>
        </is>
      </c>
    </row>
    <row r="1331" customFormat="1" s="195">
      <c r="A1331" s="195" t="n"/>
      <c r="B1331" s="190" t="n"/>
      <c r="C1331" s="195" t="n"/>
      <c r="D1331" s="171" t="inlineStr">
        <is>
          <t>VV</t>
        </is>
      </c>
      <c r="E1331" s="191" t="inlineStr"/>
      <c r="F1331" s="192" t="inlineStr">
        <is>
          <t>Součet</t>
        </is>
      </c>
      <c r="G1331" s="195" t="n"/>
      <c r="H1331" s="193" t="n">
        <v>236.58</v>
      </c>
      <c r="I1331" s="195" t="n"/>
      <c r="J1331" s="195" t="n"/>
      <c r="K1331" s="195" t="n"/>
      <c r="L1331" s="190" t="n"/>
      <c r="M1331" s="194" t="n"/>
      <c r="N1331" s="195" t="n"/>
      <c r="O1331" s="195" t="n"/>
      <c r="P1331" s="195" t="n"/>
      <c r="Q1331" s="195" t="n"/>
      <c r="R1331" s="195" t="n"/>
      <c r="S1331" s="195" t="n"/>
      <c r="T1331" s="196" t="n"/>
      <c r="U1331" s="195" t="n"/>
      <c r="V1331" s="195" t="n"/>
      <c r="W1331" s="195" t="n"/>
      <c r="X1331" s="195" t="n"/>
      <c r="Y1331" s="195" t="n"/>
      <c r="Z1331" s="195" t="n"/>
      <c r="AA1331" s="195" t="n"/>
      <c r="AB1331" s="195" t="n"/>
      <c r="AC1331" s="195" t="n"/>
      <c r="AD1331" s="195" t="n"/>
      <c r="AE1331" s="195" t="n"/>
      <c r="AT1331" s="191" t="inlineStr">
        <is>
          <t>VV</t>
        </is>
      </c>
      <c r="AU1331" s="191" t="inlineStr">
        <is>
          <t>2</t>
        </is>
      </c>
      <c r="AV1331" s="195" t="inlineStr">
        <is>
          <t>4</t>
        </is>
      </c>
      <c r="AW1331" s="195" t="inlineStr">
        <is>
          <t>True</t>
        </is>
      </c>
      <c r="AX1331" s="195" t="inlineStr">
        <is>
          <t>1</t>
        </is>
      </c>
      <c r="AY1331" s="191" t="inlineStr">
        <is>
          <t>ROZPOCET</t>
        </is>
      </c>
    </row>
    <row r="1332" ht="24.15" customFormat="1" customHeight="1" s="174">
      <c r="A1332" s="174" t="n"/>
      <c r="B1332" s="158" t="n"/>
      <c r="C1332" s="197" t="inlineStr">
        <is>
          <t>149</t>
        </is>
      </c>
      <c r="D1332" s="197" t="inlineStr">
        <is>
          <t>M</t>
        </is>
      </c>
      <c r="E1332" s="198" t="inlineStr">
        <is>
          <t>28376555</t>
        </is>
      </c>
      <c r="F1332" s="199" t="inlineStr">
        <is>
          <t>deska polystyrénová pro snížení kročejového hluku (max. zatížení 4 kN/m2) tl 50mm</t>
        </is>
      </c>
      <c r="G1332" s="200" t="inlineStr">
        <is>
          <t>m2</t>
        </is>
      </c>
      <c r="H1332" s="201" t="n">
        <v>260.238</v>
      </c>
      <c r="I1332" s="202" t="n"/>
      <c r="J1332" s="202">
        <f>ROUND(I1332*H1332,2)</f>
        <v/>
      </c>
      <c r="K1332" s="199" t="inlineStr">
        <is>
          <t>CS ÚRS 2026 02</t>
        </is>
      </c>
      <c r="L1332" s="203" t="n"/>
      <c r="M1332" s="204" t="inlineStr"/>
      <c r="N1332" s="205" t="inlineStr">
        <is>
          <t>snížená</t>
        </is>
      </c>
      <c r="O1332" s="167" t="n">
        <v>0</v>
      </c>
      <c r="P1332" s="167">
        <f>O1332*H1332</f>
        <v/>
      </c>
      <c r="Q1332" s="167" t="n">
        <v>0.00065</v>
      </c>
      <c r="R1332" s="167">
        <f>Q1332*H1332</f>
        <v/>
      </c>
      <c r="S1332" s="167" t="n">
        <v>0</v>
      </c>
      <c r="T1332" s="168">
        <f>S1332*H1332</f>
        <v/>
      </c>
      <c r="U1332" s="174" t="n"/>
      <c r="V1332" s="174" t="n"/>
      <c r="W1332" s="174" t="n"/>
      <c r="X1332" s="174" t="n"/>
      <c r="Y1332" s="174" t="n"/>
      <c r="Z1332" s="174" t="n"/>
      <c r="AA1332" s="174" t="n"/>
      <c r="AB1332" s="174" t="n"/>
      <c r="AC1332" s="174" t="n"/>
      <c r="AD1332" s="174" t="n"/>
      <c r="AE1332" s="174" t="n"/>
      <c r="AR1332" s="169" t="inlineStr">
        <is>
          <t>32</t>
        </is>
      </c>
      <c r="AT1332" s="169" t="inlineStr">
        <is>
          <t>M</t>
        </is>
      </c>
      <c r="AU1332" s="169" t="inlineStr">
        <is>
          <t>2</t>
        </is>
      </c>
      <c r="AY1332" s="19" t="inlineStr">
        <is>
          <t>ROZPOCET</t>
        </is>
      </c>
      <c r="BE1332" s="170">
        <f>IF(N1332="základní",J1332,0)</f>
        <v/>
      </c>
      <c r="BF1332" s="170">
        <f>IF(N1332="snížená",J1332,0)</f>
        <v/>
      </c>
      <c r="BG1332" s="170">
        <f>IF(N1332="zákl. přenesená",J1332,0)</f>
        <v/>
      </c>
      <c r="BH1332" s="170">
        <f>IF(N1332="sníž. přenesená",J1332,0)</f>
        <v/>
      </c>
      <c r="BI1332" s="170">
        <f>IF(N1332="nulová",J1332,0)</f>
        <v/>
      </c>
      <c r="BJ1332" s="19" t="inlineStr">
        <is>
          <t>2</t>
        </is>
      </c>
      <c r="BK1332" s="170">
        <f>ROUND(I1332*H1332,2)</f>
        <v/>
      </c>
      <c r="BL1332" s="19" t="inlineStr">
        <is>
          <t>16</t>
        </is>
      </c>
      <c r="BM1332" s="169" t="inlineStr">
        <is>
          <t>1259909939</t>
        </is>
      </c>
    </row>
    <row r="1333" customFormat="1" s="174">
      <c r="A1333" s="174" t="n"/>
      <c r="B1333" s="48" t="n"/>
      <c r="C1333" s="174" t="n"/>
      <c r="D1333" s="171" t="inlineStr">
        <is>
          <t>PP</t>
        </is>
      </c>
      <c r="E1333" s="174" t="n"/>
      <c r="F1333" s="172" t="inlineStr">
        <is>
          <t>deska polystyrénová pro snížení kročejového hluku (max. zatížení 4 kN/m2) tl 50mm</t>
        </is>
      </c>
      <c r="G1333" s="174" t="n"/>
      <c r="H1333" s="174" t="n"/>
      <c r="I1333" s="174" t="n"/>
      <c r="J1333" s="174" t="n"/>
      <c r="K1333" s="174" t="n"/>
      <c r="L1333" s="48" t="n"/>
      <c r="M1333" s="173" t="n"/>
      <c r="N1333" s="174" t="n"/>
      <c r="O1333" s="174" t="n"/>
      <c r="P1333" s="174" t="n"/>
      <c r="Q1333" s="174" t="n"/>
      <c r="R1333" s="174" t="n"/>
      <c r="S1333" s="174" t="n"/>
      <c r="T1333" s="71" t="n"/>
      <c r="U1333" s="174" t="n"/>
      <c r="V1333" s="174" t="n"/>
      <c r="W1333" s="174" t="n"/>
      <c r="X1333" s="174" t="n"/>
      <c r="Y1333" s="174" t="n"/>
      <c r="Z1333" s="174" t="n"/>
      <c r="AA1333" s="174" t="n"/>
      <c r="AB1333" s="174" t="n"/>
      <c r="AC1333" s="174" t="n"/>
      <c r="AD1333" s="174" t="n"/>
      <c r="AE1333" s="174" t="n"/>
      <c r="AT1333" s="19" t="inlineStr">
        <is>
          <t>PP</t>
        </is>
      </c>
      <c r="AU1333" s="19" t="inlineStr">
        <is>
          <t>2</t>
        </is>
      </c>
    </row>
    <row r="1334" customFormat="1" s="188">
      <c r="A1334" s="188" t="n"/>
      <c r="B1334" s="183" t="n"/>
      <c r="C1334" s="188" t="n"/>
      <c r="D1334" s="171" t="inlineStr">
        <is>
          <t>VV</t>
        </is>
      </c>
      <c r="E1334" s="188" t="n"/>
      <c r="F1334" s="185" t="inlineStr">
        <is>
          <t>236,58*1,1 'Přepočtené koeficientem množství</t>
        </is>
      </c>
      <c r="G1334" s="188" t="n"/>
      <c r="H1334" s="186" t="n">
        <v>260.238</v>
      </c>
      <c r="I1334" s="188" t="n"/>
      <c r="J1334" s="188" t="n"/>
      <c r="K1334" s="188" t="n"/>
      <c r="L1334" s="183" t="n"/>
      <c r="M1334" s="187" t="n"/>
      <c r="N1334" s="188" t="n"/>
      <c r="O1334" s="188" t="n"/>
      <c r="P1334" s="188" t="n"/>
      <c r="Q1334" s="188" t="n"/>
      <c r="R1334" s="188" t="n"/>
      <c r="S1334" s="188" t="n"/>
      <c r="T1334" s="189" t="n"/>
      <c r="U1334" s="188" t="n"/>
      <c r="V1334" s="188" t="n"/>
      <c r="W1334" s="188" t="n"/>
      <c r="X1334" s="188" t="n"/>
      <c r="Y1334" s="188" t="n"/>
      <c r="Z1334" s="188" t="n"/>
      <c r="AA1334" s="188" t="n"/>
      <c r="AB1334" s="188" t="n"/>
      <c r="AC1334" s="188" t="n"/>
      <c r="AD1334" s="188" t="n"/>
      <c r="AE1334" s="188" t="n"/>
      <c r="AT1334" s="184" t="inlineStr">
        <is>
          <t>VV</t>
        </is>
      </c>
      <c r="AU1334" s="184" t="inlineStr">
        <is>
          <t>2</t>
        </is>
      </c>
      <c r="AV1334" s="188" t="inlineStr">
        <is>
          <t>2</t>
        </is>
      </c>
      <c r="AW1334" s="188" t="inlineStr">
        <is>
          <t>False</t>
        </is>
      </c>
      <c r="AX1334" s="188" t="inlineStr">
        <is>
          <t>1</t>
        </is>
      </c>
      <c r="AY1334" s="184" t="inlineStr">
        <is>
          <t>ROZPOCET</t>
        </is>
      </c>
    </row>
    <row r="1335" ht="24.15" customFormat="1" customHeight="1" s="174">
      <c r="A1335" s="174" t="n"/>
      <c r="B1335" s="158" t="n"/>
      <c r="C1335" s="159" t="inlineStr">
        <is>
          <t>150</t>
        </is>
      </c>
      <c r="D1335" s="159" t="inlineStr">
        <is>
          <t>K</t>
        </is>
      </c>
      <c r="E1335" s="160" t="inlineStr">
        <is>
          <t>713121121</t>
        </is>
      </c>
      <c r="F1335" s="161" t="inlineStr">
        <is>
          <t>Montáž izolace tepelné podlah volně kladenými rohožemi, pásy, dílci, deskami 2 vrstvy</t>
        </is>
      </c>
      <c r="G1335" s="162" t="inlineStr">
        <is>
          <t>m2</t>
        </is>
      </c>
      <c r="H1335" s="163" t="n">
        <v>216.37</v>
      </c>
      <c r="I1335" s="164" t="n"/>
      <c r="J1335" s="164">
        <f>ROUND(I1335*H1335,2)</f>
        <v/>
      </c>
      <c r="K1335" s="161" t="inlineStr">
        <is>
          <t>CS ÚRS 2026 02</t>
        </is>
      </c>
      <c r="L1335" s="48" t="n"/>
      <c r="M1335" s="165" t="inlineStr"/>
      <c r="N1335" s="166" t="inlineStr">
        <is>
          <t>snížená</t>
        </is>
      </c>
      <c r="O1335" s="167" t="n">
        <v>0.167</v>
      </c>
      <c r="P1335" s="167">
        <f>O1335*H1335</f>
        <v/>
      </c>
      <c r="Q1335" s="167" t="n">
        <v>0</v>
      </c>
      <c r="R1335" s="167">
        <f>Q1335*H1335</f>
        <v/>
      </c>
      <c r="S1335" s="167" t="n">
        <v>0</v>
      </c>
      <c r="T1335" s="168">
        <f>S1335*H1335</f>
        <v/>
      </c>
      <c r="U1335" s="174" t="n"/>
      <c r="V1335" s="174" t="n"/>
      <c r="W1335" s="174" t="n"/>
      <c r="X1335" s="174" t="n"/>
      <c r="Y1335" s="174" t="n"/>
      <c r="Z1335" s="174" t="n"/>
      <c r="AA1335" s="174" t="n"/>
      <c r="AB1335" s="174" t="n"/>
      <c r="AC1335" s="174" t="n"/>
      <c r="AD1335" s="174" t="n"/>
      <c r="AE1335" s="174" t="n"/>
      <c r="AR1335" s="169" t="inlineStr">
        <is>
          <t>16</t>
        </is>
      </c>
      <c r="AT1335" s="169" t="inlineStr">
        <is>
          <t>K</t>
        </is>
      </c>
      <c r="AU1335" s="169" t="inlineStr">
        <is>
          <t>2</t>
        </is>
      </c>
      <c r="AY1335" s="19" t="inlineStr">
        <is>
          <t>ROZPOCET</t>
        </is>
      </c>
      <c r="BE1335" s="170">
        <f>IF(N1335="základní",J1335,0)</f>
        <v/>
      </c>
      <c r="BF1335" s="170">
        <f>IF(N1335="snížená",J1335,0)</f>
        <v/>
      </c>
      <c r="BG1335" s="170">
        <f>IF(N1335="zákl. přenesená",J1335,0)</f>
        <v/>
      </c>
      <c r="BH1335" s="170">
        <f>IF(N1335="sníž. přenesená",J1335,0)</f>
        <v/>
      </c>
      <c r="BI1335" s="170">
        <f>IF(N1335="nulová",J1335,0)</f>
        <v/>
      </c>
      <c r="BJ1335" s="19" t="inlineStr">
        <is>
          <t>2</t>
        </is>
      </c>
      <c r="BK1335" s="170">
        <f>ROUND(I1335*H1335,2)</f>
        <v/>
      </c>
      <c r="BL1335" s="19" t="inlineStr">
        <is>
          <t>16</t>
        </is>
      </c>
      <c r="BM1335" s="169" t="inlineStr">
        <is>
          <t>-1300351424</t>
        </is>
      </c>
    </row>
    <row r="1336" customFormat="1" s="174">
      <c r="A1336" s="174" t="n"/>
      <c r="B1336" s="48" t="n"/>
      <c r="C1336" s="174" t="n"/>
      <c r="D1336" s="171" t="inlineStr">
        <is>
          <t>PP</t>
        </is>
      </c>
      <c r="E1336" s="174" t="n"/>
      <c r="F1336" s="172" t="inlineStr">
        <is>
          <t>Montáž tepelné izolace podlah rohožemi, pásy, deskami, dílci, bloky (izolační materiál ve specifikaci) kladenými volně dvouvrstvá</t>
        </is>
      </c>
      <c r="G1336" s="174" t="n"/>
      <c r="H1336" s="174" t="n"/>
      <c r="I1336" s="174" t="n"/>
      <c r="J1336" s="174" t="n"/>
      <c r="K1336" s="174" t="n"/>
      <c r="L1336" s="48" t="n"/>
      <c r="M1336" s="173" t="n"/>
      <c r="N1336" s="174" t="n"/>
      <c r="O1336" s="174" t="n"/>
      <c r="P1336" s="174" t="n"/>
      <c r="Q1336" s="174" t="n"/>
      <c r="R1336" s="174" t="n"/>
      <c r="S1336" s="174" t="n"/>
      <c r="T1336" s="71" t="n"/>
      <c r="U1336" s="174" t="n"/>
      <c r="V1336" s="174" t="n"/>
      <c r="W1336" s="174" t="n"/>
      <c r="X1336" s="174" t="n"/>
      <c r="Y1336" s="174" t="n"/>
      <c r="Z1336" s="174" t="n"/>
      <c r="AA1336" s="174" t="n"/>
      <c r="AB1336" s="174" t="n"/>
      <c r="AC1336" s="174" t="n"/>
      <c r="AD1336" s="174" t="n"/>
      <c r="AE1336" s="174" t="n"/>
      <c r="AT1336" s="19" t="inlineStr">
        <is>
          <t>PP</t>
        </is>
      </c>
      <c r="AU1336" s="19" t="inlineStr">
        <is>
          <t>2</t>
        </is>
      </c>
    </row>
    <row r="1337" customFormat="1" s="174">
      <c r="A1337" s="174" t="n"/>
      <c r="B1337" s="48" t="n"/>
      <c r="C1337" s="174" t="n"/>
      <c r="D1337" s="175" t="inlineStr">
        <is>
          <t>Online PSC</t>
        </is>
      </c>
      <c r="E1337" s="174" t="n"/>
      <c r="F1337" s="176" t="inlineStr">
        <is>
          <t>https://podminky.urs.cz/item/CS_URS_2026_02/713121121</t>
        </is>
      </c>
      <c r="G1337" s="174" t="n"/>
      <c r="H1337" s="174" t="n"/>
      <c r="I1337" s="174" t="n"/>
      <c r="J1337" s="174" t="n"/>
      <c r="K1337" s="174" t="n"/>
      <c r="L1337" s="48" t="n"/>
      <c r="M1337" s="173" t="n"/>
      <c r="N1337" s="174" t="n"/>
      <c r="O1337" s="174" t="n"/>
      <c r="P1337" s="174" t="n"/>
      <c r="Q1337" s="174" t="n"/>
      <c r="R1337" s="174" t="n"/>
      <c r="S1337" s="174" t="n"/>
      <c r="T1337" s="71" t="n"/>
      <c r="U1337" s="174" t="n"/>
      <c r="V1337" s="174" t="n"/>
      <c r="W1337" s="174" t="n"/>
      <c r="X1337" s="174" t="n"/>
      <c r="Y1337" s="174" t="n"/>
      <c r="Z1337" s="174" t="n"/>
      <c r="AA1337" s="174" t="n"/>
      <c r="AB1337" s="174" t="n"/>
      <c r="AC1337" s="174" t="n"/>
      <c r="AD1337" s="174" t="n"/>
      <c r="AE1337" s="174" t="n"/>
      <c r="AT1337" s="19" t="inlineStr">
        <is>
          <t>Online PSC</t>
        </is>
      </c>
      <c r="AU1337" s="19" t="inlineStr">
        <is>
          <t>2</t>
        </is>
      </c>
    </row>
    <row r="1338" customFormat="1" s="181">
      <c r="A1338" s="181" t="n"/>
      <c r="B1338" s="177" t="n"/>
      <c r="C1338" s="181" t="n"/>
      <c r="D1338" s="171" t="inlineStr">
        <is>
          <t>VV</t>
        </is>
      </c>
      <c r="E1338" s="178" t="inlineStr"/>
      <c r="F1338" s="179" t="inlineStr">
        <is>
          <t>podlaha v 1. np - výměra dle tabulek podlah</t>
        </is>
      </c>
      <c r="G1338" s="181" t="n"/>
      <c r="H1338" s="178" t="inlineStr"/>
      <c r="I1338" s="181" t="n"/>
      <c r="J1338" s="181" t="n"/>
      <c r="K1338" s="181" t="n"/>
      <c r="L1338" s="177" t="n"/>
      <c r="M1338" s="180" t="n"/>
      <c r="N1338" s="181" t="n"/>
      <c r="O1338" s="181" t="n"/>
      <c r="P1338" s="181" t="n"/>
      <c r="Q1338" s="181" t="n"/>
      <c r="R1338" s="181" t="n"/>
      <c r="S1338" s="181" t="n"/>
      <c r="T1338" s="182" t="n"/>
      <c r="U1338" s="181" t="n"/>
      <c r="V1338" s="181" t="n"/>
      <c r="W1338" s="181" t="n"/>
      <c r="X1338" s="181" t="n"/>
      <c r="Y1338" s="181" t="n"/>
      <c r="Z1338" s="181" t="n"/>
      <c r="AA1338" s="181" t="n"/>
      <c r="AB1338" s="181" t="n"/>
      <c r="AC1338" s="181" t="n"/>
      <c r="AD1338" s="181" t="n"/>
      <c r="AE1338" s="181" t="n"/>
      <c r="AT1338" s="178" t="inlineStr">
        <is>
          <t>VV</t>
        </is>
      </c>
      <c r="AU1338" s="178" t="inlineStr">
        <is>
          <t>2</t>
        </is>
      </c>
      <c r="AV1338" s="181" t="inlineStr">
        <is>
          <t>1</t>
        </is>
      </c>
      <c r="AW1338" s="181" t="inlineStr">
        <is>
          <t>True</t>
        </is>
      </c>
      <c r="AX1338" s="181" t="inlineStr">
        <is>
          <t>0</t>
        </is>
      </c>
      <c r="AY1338" s="178" t="inlineStr">
        <is>
          <t>ROZPOCET</t>
        </is>
      </c>
    </row>
    <row r="1339" customFormat="1" s="188">
      <c r="A1339" s="188" t="n"/>
      <c r="B1339" s="183" t="n"/>
      <c r="C1339" s="188" t="n"/>
      <c r="D1339" s="171" t="inlineStr">
        <is>
          <t>VV</t>
        </is>
      </c>
      <c r="E1339" s="184" t="inlineStr"/>
      <c r="F1339" s="185" t="inlineStr">
        <is>
          <t>216,37</t>
        </is>
      </c>
      <c r="G1339" s="188" t="n"/>
      <c r="H1339" s="186" t="n">
        <v>216.37</v>
      </c>
      <c r="I1339" s="188" t="n"/>
      <c r="J1339" s="188" t="n"/>
      <c r="K1339" s="188" t="n"/>
      <c r="L1339" s="183" t="n"/>
      <c r="M1339" s="187" t="n"/>
      <c r="N1339" s="188" t="n"/>
      <c r="O1339" s="188" t="n"/>
      <c r="P1339" s="188" t="n"/>
      <c r="Q1339" s="188" t="n"/>
      <c r="R1339" s="188" t="n"/>
      <c r="S1339" s="188" t="n"/>
      <c r="T1339" s="189" t="n"/>
      <c r="U1339" s="188" t="n"/>
      <c r="V1339" s="188" t="n"/>
      <c r="W1339" s="188" t="n"/>
      <c r="X1339" s="188" t="n"/>
      <c r="Y1339" s="188" t="n"/>
      <c r="Z1339" s="188" t="n"/>
      <c r="AA1339" s="188" t="n"/>
      <c r="AB1339" s="188" t="n"/>
      <c r="AC1339" s="188" t="n"/>
      <c r="AD1339" s="188" t="n"/>
      <c r="AE1339" s="188" t="n"/>
      <c r="AT1339" s="184" t="inlineStr">
        <is>
          <t>VV</t>
        </is>
      </c>
      <c r="AU1339" s="184" t="inlineStr">
        <is>
          <t>2</t>
        </is>
      </c>
      <c r="AV1339" s="188" t="inlineStr">
        <is>
          <t>2</t>
        </is>
      </c>
      <c r="AW1339" s="188" t="inlineStr">
        <is>
          <t>True</t>
        </is>
      </c>
      <c r="AX1339" s="188" t="inlineStr">
        <is>
          <t>0</t>
        </is>
      </c>
      <c r="AY1339" s="184" t="inlineStr">
        <is>
          <t>ROZPOCET</t>
        </is>
      </c>
    </row>
    <row r="1340" customFormat="1" s="195">
      <c r="A1340" s="195" t="n"/>
      <c r="B1340" s="190" t="n"/>
      <c r="C1340" s="195" t="n"/>
      <c r="D1340" s="171" t="inlineStr">
        <is>
          <t>VV</t>
        </is>
      </c>
      <c r="E1340" s="191" t="inlineStr"/>
      <c r="F1340" s="192" t="inlineStr">
        <is>
          <t>Součet</t>
        </is>
      </c>
      <c r="G1340" s="195" t="n"/>
      <c r="H1340" s="193" t="n">
        <v>216.37</v>
      </c>
      <c r="I1340" s="195" t="n"/>
      <c r="J1340" s="195" t="n"/>
      <c r="K1340" s="195" t="n"/>
      <c r="L1340" s="190" t="n"/>
      <c r="M1340" s="194" t="n"/>
      <c r="N1340" s="195" t="n"/>
      <c r="O1340" s="195" t="n"/>
      <c r="P1340" s="195" t="n"/>
      <c r="Q1340" s="195" t="n"/>
      <c r="R1340" s="195" t="n"/>
      <c r="S1340" s="195" t="n"/>
      <c r="T1340" s="196" t="n"/>
      <c r="U1340" s="195" t="n"/>
      <c r="V1340" s="195" t="n"/>
      <c r="W1340" s="195" t="n"/>
      <c r="X1340" s="195" t="n"/>
      <c r="Y1340" s="195" t="n"/>
      <c r="Z1340" s="195" t="n"/>
      <c r="AA1340" s="195" t="n"/>
      <c r="AB1340" s="195" t="n"/>
      <c r="AC1340" s="195" t="n"/>
      <c r="AD1340" s="195" t="n"/>
      <c r="AE1340" s="195" t="n"/>
      <c r="AT1340" s="191" t="inlineStr">
        <is>
          <t>VV</t>
        </is>
      </c>
      <c r="AU1340" s="191" t="inlineStr">
        <is>
          <t>2</t>
        </is>
      </c>
      <c r="AV1340" s="195" t="inlineStr">
        <is>
          <t>4</t>
        </is>
      </c>
      <c r="AW1340" s="195" t="inlineStr">
        <is>
          <t>True</t>
        </is>
      </c>
      <c r="AX1340" s="195" t="inlineStr">
        <is>
          <t>1</t>
        </is>
      </c>
      <c r="AY1340" s="191" t="inlineStr">
        <is>
          <t>ROZPOCET</t>
        </is>
      </c>
    </row>
    <row r="1341" ht="24.15" customFormat="1" customHeight="1" s="174">
      <c r="A1341" s="174" t="n"/>
      <c r="B1341" s="158" t="n"/>
      <c r="C1341" s="197" t="inlineStr">
        <is>
          <t>151</t>
        </is>
      </c>
      <c r="D1341" s="197" t="inlineStr">
        <is>
          <t>M</t>
        </is>
      </c>
      <c r="E1341" s="198" t="inlineStr">
        <is>
          <t>28372307</t>
        </is>
      </c>
      <c r="F1341" s="199" t="inlineStr">
        <is>
          <t>deska EPS 100 pro konstrukce s běžným zatížením λ=0,037 tl 70mm</t>
        </is>
      </c>
      <c r="G1341" s="200" t="inlineStr">
        <is>
          <t>m2</t>
        </is>
      </c>
      <c r="H1341" s="201" t="n">
        <v>238.007</v>
      </c>
      <c r="I1341" s="202" t="n"/>
      <c r="J1341" s="202">
        <f>ROUND(I1341*H1341,2)</f>
        <v/>
      </c>
      <c r="K1341" s="199" t="inlineStr">
        <is>
          <t>CS ÚRS 2026 02</t>
        </is>
      </c>
      <c r="L1341" s="203" t="n"/>
      <c r="M1341" s="204" t="inlineStr"/>
      <c r="N1341" s="205" t="inlineStr">
        <is>
          <t>snížená</t>
        </is>
      </c>
      <c r="O1341" s="167" t="n">
        <v>0</v>
      </c>
      <c r="P1341" s="167">
        <f>O1341*H1341</f>
        <v/>
      </c>
      <c r="Q1341" s="167" t="n">
        <v>0.00175</v>
      </c>
      <c r="R1341" s="167">
        <f>Q1341*H1341</f>
        <v/>
      </c>
      <c r="S1341" s="167" t="n">
        <v>0</v>
      </c>
      <c r="T1341" s="168">
        <f>S1341*H1341</f>
        <v/>
      </c>
      <c r="U1341" s="174" t="n"/>
      <c r="V1341" s="174" t="n"/>
      <c r="W1341" s="174" t="n"/>
      <c r="X1341" s="174" t="n"/>
      <c r="Y1341" s="174" t="n"/>
      <c r="Z1341" s="174" t="n"/>
      <c r="AA1341" s="174" t="n"/>
      <c r="AB1341" s="174" t="n"/>
      <c r="AC1341" s="174" t="n"/>
      <c r="AD1341" s="174" t="n"/>
      <c r="AE1341" s="174" t="n"/>
      <c r="AR1341" s="169" t="inlineStr">
        <is>
          <t>32</t>
        </is>
      </c>
      <c r="AT1341" s="169" t="inlineStr">
        <is>
          <t>M</t>
        </is>
      </c>
      <c r="AU1341" s="169" t="inlineStr">
        <is>
          <t>2</t>
        </is>
      </c>
      <c r="AY1341" s="19" t="inlineStr">
        <is>
          <t>ROZPOCET</t>
        </is>
      </c>
      <c r="BE1341" s="170">
        <f>IF(N1341="základní",J1341,0)</f>
        <v/>
      </c>
      <c r="BF1341" s="170">
        <f>IF(N1341="snížená",J1341,0)</f>
        <v/>
      </c>
      <c r="BG1341" s="170">
        <f>IF(N1341="zákl. přenesená",J1341,0)</f>
        <v/>
      </c>
      <c r="BH1341" s="170">
        <f>IF(N1341="sníž. přenesená",J1341,0)</f>
        <v/>
      </c>
      <c r="BI1341" s="170">
        <f>IF(N1341="nulová",J1341,0)</f>
        <v/>
      </c>
      <c r="BJ1341" s="19" t="inlineStr">
        <is>
          <t>2</t>
        </is>
      </c>
      <c r="BK1341" s="170">
        <f>ROUND(I1341*H1341,2)</f>
        <v/>
      </c>
      <c r="BL1341" s="19" t="inlineStr">
        <is>
          <t>16</t>
        </is>
      </c>
      <c r="BM1341" s="169" t="inlineStr">
        <is>
          <t>545919599</t>
        </is>
      </c>
    </row>
    <row r="1342" customFormat="1" s="174">
      <c r="A1342" s="174" t="n"/>
      <c r="B1342" s="48" t="n"/>
      <c r="C1342" s="174" t="n"/>
      <c r="D1342" s="171" t="inlineStr">
        <is>
          <t>PP</t>
        </is>
      </c>
      <c r="E1342" s="174" t="n"/>
      <c r="F1342" s="172" t="inlineStr">
        <is>
          <t>deska EPS 100 pro konstrukce s běžným zatížením λ=0,037 tl 70mm</t>
        </is>
      </c>
      <c r="G1342" s="174" t="n"/>
      <c r="H1342" s="174" t="n"/>
      <c r="I1342" s="174" t="n"/>
      <c r="J1342" s="174" t="n"/>
      <c r="K1342" s="174" t="n"/>
      <c r="L1342" s="48" t="n"/>
      <c r="M1342" s="173" t="n"/>
      <c r="N1342" s="174" t="n"/>
      <c r="O1342" s="174" t="n"/>
      <c r="P1342" s="174" t="n"/>
      <c r="Q1342" s="174" t="n"/>
      <c r="R1342" s="174" t="n"/>
      <c r="S1342" s="174" t="n"/>
      <c r="T1342" s="71" t="n"/>
      <c r="U1342" s="174" t="n"/>
      <c r="V1342" s="174" t="n"/>
      <c r="W1342" s="174" t="n"/>
      <c r="X1342" s="174" t="n"/>
      <c r="Y1342" s="174" t="n"/>
      <c r="Z1342" s="174" t="n"/>
      <c r="AA1342" s="174" t="n"/>
      <c r="AB1342" s="174" t="n"/>
      <c r="AC1342" s="174" t="n"/>
      <c r="AD1342" s="174" t="n"/>
      <c r="AE1342" s="174" t="n"/>
      <c r="AT1342" s="19" t="inlineStr">
        <is>
          <t>PP</t>
        </is>
      </c>
      <c r="AU1342" s="19" t="inlineStr">
        <is>
          <t>2</t>
        </is>
      </c>
    </row>
    <row r="1343" customFormat="1" s="188">
      <c r="A1343" s="188" t="n"/>
      <c r="B1343" s="183" t="n"/>
      <c r="C1343" s="188" t="n"/>
      <c r="D1343" s="171" t="inlineStr">
        <is>
          <t>VV</t>
        </is>
      </c>
      <c r="E1343" s="188" t="n"/>
      <c r="F1343" s="185" t="inlineStr">
        <is>
          <t>216,37*1,1 'Přepočtené koeficientem množství</t>
        </is>
      </c>
      <c r="G1343" s="188" t="n"/>
      <c r="H1343" s="186" t="n">
        <v>238.007</v>
      </c>
      <c r="I1343" s="188" t="n"/>
      <c r="J1343" s="188" t="n"/>
      <c r="K1343" s="188" t="n"/>
      <c r="L1343" s="183" t="n"/>
      <c r="M1343" s="187" t="n"/>
      <c r="N1343" s="188" t="n"/>
      <c r="O1343" s="188" t="n"/>
      <c r="P1343" s="188" t="n"/>
      <c r="Q1343" s="188" t="n"/>
      <c r="R1343" s="188" t="n"/>
      <c r="S1343" s="188" t="n"/>
      <c r="T1343" s="189" t="n"/>
      <c r="U1343" s="188" t="n"/>
      <c r="V1343" s="188" t="n"/>
      <c r="W1343" s="188" t="n"/>
      <c r="X1343" s="188" t="n"/>
      <c r="Y1343" s="188" t="n"/>
      <c r="Z1343" s="188" t="n"/>
      <c r="AA1343" s="188" t="n"/>
      <c r="AB1343" s="188" t="n"/>
      <c r="AC1343" s="188" t="n"/>
      <c r="AD1343" s="188" t="n"/>
      <c r="AE1343" s="188" t="n"/>
      <c r="AT1343" s="184" t="inlineStr">
        <is>
          <t>VV</t>
        </is>
      </c>
      <c r="AU1343" s="184" t="inlineStr">
        <is>
          <t>2</t>
        </is>
      </c>
      <c r="AV1343" s="188" t="inlineStr">
        <is>
          <t>2</t>
        </is>
      </c>
      <c r="AW1343" s="188" t="inlineStr">
        <is>
          <t>False</t>
        </is>
      </c>
      <c r="AX1343" s="188" t="inlineStr">
        <is>
          <t>1</t>
        </is>
      </c>
      <c r="AY1343" s="184" t="inlineStr">
        <is>
          <t>ROZPOCET</t>
        </is>
      </c>
    </row>
    <row r="1344" ht="24.15" customFormat="1" customHeight="1" s="174">
      <c r="A1344" s="174" t="n"/>
      <c r="B1344" s="158" t="n"/>
      <c r="C1344" s="197" t="inlineStr">
        <is>
          <t>152</t>
        </is>
      </c>
      <c r="D1344" s="197" t="inlineStr">
        <is>
          <t>M</t>
        </is>
      </c>
      <c r="E1344" s="198" t="inlineStr">
        <is>
          <t>28372308</t>
        </is>
      </c>
      <c r="F1344" s="199" t="inlineStr">
        <is>
          <t>deska EPS 100 pro konstrukce s běžným zatížením λ=0,037 tl 80mm</t>
        </is>
      </c>
      <c r="G1344" s="200" t="inlineStr">
        <is>
          <t>m2</t>
        </is>
      </c>
      <c r="H1344" s="201" t="n">
        <v>238.007</v>
      </c>
      <c r="I1344" s="202" t="n"/>
      <c r="J1344" s="202">
        <f>ROUND(I1344*H1344,2)</f>
        <v/>
      </c>
      <c r="K1344" s="199" t="inlineStr">
        <is>
          <t>CS ÚRS 2026 02</t>
        </is>
      </c>
      <c r="L1344" s="203" t="n"/>
      <c r="M1344" s="204" t="inlineStr"/>
      <c r="N1344" s="205" t="inlineStr">
        <is>
          <t>snížená</t>
        </is>
      </c>
      <c r="O1344" s="167" t="n">
        <v>0</v>
      </c>
      <c r="P1344" s="167">
        <f>O1344*H1344</f>
        <v/>
      </c>
      <c r="Q1344" s="167" t="n">
        <v>0.002</v>
      </c>
      <c r="R1344" s="167">
        <f>Q1344*H1344</f>
        <v/>
      </c>
      <c r="S1344" s="167" t="n">
        <v>0</v>
      </c>
      <c r="T1344" s="168">
        <f>S1344*H1344</f>
        <v/>
      </c>
      <c r="U1344" s="174" t="n"/>
      <c r="V1344" s="174" t="n"/>
      <c r="W1344" s="174" t="n"/>
      <c r="X1344" s="174" t="n"/>
      <c r="Y1344" s="174" t="n"/>
      <c r="Z1344" s="174" t="n"/>
      <c r="AA1344" s="174" t="n"/>
      <c r="AB1344" s="174" t="n"/>
      <c r="AC1344" s="174" t="n"/>
      <c r="AD1344" s="174" t="n"/>
      <c r="AE1344" s="174" t="n"/>
      <c r="AR1344" s="169" t="inlineStr">
        <is>
          <t>32</t>
        </is>
      </c>
      <c r="AT1344" s="169" t="inlineStr">
        <is>
          <t>M</t>
        </is>
      </c>
      <c r="AU1344" s="169" t="inlineStr">
        <is>
          <t>2</t>
        </is>
      </c>
      <c r="AY1344" s="19" t="inlineStr">
        <is>
          <t>ROZPOCET</t>
        </is>
      </c>
      <c r="BE1344" s="170">
        <f>IF(N1344="základní",J1344,0)</f>
        <v/>
      </c>
      <c r="BF1344" s="170">
        <f>IF(N1344="snížená",J1344,0)</f>
        <v/>
      </c>
      <c r="BG1344" s="170">
        <f>IF(N1344="zákl. přenesená",J1344,0)</f>
        <v/>
      </c>
      <c r="BH1344" s="170">
        <f>IF(N1344="sníž. přenesená",J1344,0)</f>
        <v/>
      </c>
      <c r="BI1344" s="170">
        <f>IF(N1344="nulová",J1344,0)</f>
        <v/>
      </c>
      <c r="BJ1344" s="19" t="inlineStr">
        <is>
          <t>2</t>
        </is>
      </c>
      <c r="BK1344" s="170">
        <f>ROUND(I1344*H1344,2)</f>
        <v/>
      </c>
      <c r="BL1344" s="19" t="inlineStr">
        <is>
          <t>16</t>
        </is>
      </c>
      <c r="BM1344" s="169" t="inlineStr">
        <is>
          <t>489715841</t>
        </is>
      </c>
    </row>
    <row r="1345" customFormat="1" s="174">
      <c r="A1345" s="174" t="n"/>
      <c r="B1345" s="48" t="n"/>
      <c r="C1345" s="174" t="n"/>
      <c r="D1345" s="171" t="inlineStr">
        <is>
          <t>PP</t>
        </is>
      </c>
      <c r="E1345" s="174" t="n"/>
      <c r="F1345" s="172" t="inlineStr">
        <is>
          <t>deska EPS 100 pro konstrukce s běžným zatížením λ=0,037 tl 80mm</t>
        </is>
      </c>
      <c r="G1345" s="174" t="n"/>
      <c r="H1345" s="174" t="n"/>
      <c r="I1345" s="174" t="n"/>
      <c r="J1345" s="174" t="n"/>
      <c r="K1345" s="174" t="n"/>
      <c r="L1345" s="48" t="n"/>
      <c r="M1345" s="173" t="n"/>
      <c r="N1345" s="174" t="n"/>
      <c r="O1345" s="174" t="n"/>
      <c r="P1345" s="174" t="n"/>
      <c r="Q1345" s="174" t="n"/>
      <c r="R1345" s="174" t="n"/>
      <c r="S1345" s="174" t="n"/>
      <c r="T1345" s="71" t="n"/>
      <c r="U1345" s="174" t="n"/>
      <c r="V1345" s="174" t="n"/>
      <c r="W1345" s="174" t="n"/>
      <c r="X1345" s="174" t="n"/>
      <c r="Y1345" s="174" t="n"/>
      <c r="Z1345" s="174" t="n"/>
      <c r="AA1345" s="174" t="n"/>
      <c r="AB1345" s="174" t="n"/>
      <c r="AC1345" s="174" t="n"/>
      <c r="AD1345" s="174" t="n"/>
      <c r="AE1345" s="174" t="n"/>
      <c r="AT1345" s="19" t="inlineStr">
        <is>
          <t>PP</t>
        </is>
      </c>
      <c r="AU1345" s="19" t="inlineStr">
        <is>
          <t>2</t>
        </is>
      </c>
    </row>
    <row r="1346" customFormat="1" s="188">
      <c r="A1346" s="188" t="n"/>
      <c r="B1346" s="183" t="n"/>
      <c r="C1346" s="188" t="n"/>
      <c r="D1346" s="171" t="inlineStr">
        <is>
          <t>VV</t>
        </is>
      </c>
      <c r="E1346" s="188" t="n"/>
      <c r="F1346" s="185" t="inlineStr">
        <is>
          <t>216,37*1,1 'Přepočtené koeficientem množství</t>
        </is>
      </c>
      <c r="G1346" s="188" t="n"/>
      <c r="H1346" s="186" t="n">
        <v>238.007</v>
      </c>
      <c r="I1346" s="188" t="n"/>
      <c r="J1346" s="188" t="n"/>
      <c r="K1346" s="188" t="n"/>
      <c r="L1346" s="183" t="n"/>
      <c r="M1346" s="187" t="n"/>
      <c r="N1346" s="188" t="n"/>
      <c r="O1346" s="188" t="n"/>
      <c r="P1346" s="188" t="n"/>
      <c r="Q1346" s="188" t="n"/>
      <c r="R1346" s="188" t="n"/>
      <c r="S1346" s="188" t="n"/>
      <c r="T1346" s="189" t="n"/>
      <c r="U1346" s="188" t="n"/>
      <c r="V1346" s="188" t="n"/>
      <c r="W1346" s="188" t="n"/>
      <c r="X1346" s="188" t="n"/>
      <c r="Y1346" s="188" t="n"/>
      <c r="Z1346" s="188" t="n"/>
      <c r="AA1346" s="188" t="n"/>
      <c r="AB1346" s="188" t="n"/>
      <c r="AC1346" s="188" t="n"/>
      <c r="AD1346" s="188" t="n"/>
      <c r="AE1346" s="188" t="n"/>
      <c r="AT1346" s="184" t="inlineStr">
        <is>
          <t>VV</t>
        </is>
      </c>
      <c r="AU1346" s="184" t="inlineStr">
        <is>
          <t>2</t>
        </is>
      </c>
      <c r="AV1346" s="188" t="inlineStr">
        <is>
          <t>2</t>
        </is>
      </c>
      <c r="AW1346" s="188" t="inlineStr">
        <is>
          <t>False</t>
        </is>
      </c>
      <c r="AX1346" s="188" t="inlineStr">
        <is>
          <t>1</t>
        </is>
      </c>
      <c r="AY1346" s="184" t="inlineStr">
        <is>
          <t>ROZPOCET</t>
        </is>
      </c>
    </row>
    <row r="1347" ht="33" customFormat="1" customHeight="1" s="174">
      <c r="A1347" s="174" t="n"/>
      <c r="B1347" s="158" t="n"/>
      <c r="C1347" s="159" t="inlineStr">
        <is>
          <t>153</t>
        </is>
      </c>
      <c r="D1347" s="159" t="inlineStr">
        <is>
          <t>K</t>
        </is>
      </c>
      <c r="E1347" s="160" t="inlineStr">
        <is>
          <t>713121122</t>
        </is>
      </c>
      <c r="F1347" s="161" t="inlineStr">
        <is>
          <t>Montáž izolace tepelné podlah volně kladenými mezi trámy nebo rošt rohožemi, pásy, dílci, deskami 2 vrstvy</t>
        </is>
      </c>
      <c r="G1347" s="162" t="inlineStr">
        <is>
          <t>m2</t>
        </is>
      </c>
      <c r="H1347" s="163" t="n">
        <v>254.57</v>
      </c>
      <c r="I1347" s="164" t="n"/>
      <c r="J1347" s="164">
        <f>ROUND(I1347*H1347,2)</f>
        <v/>
      </c>
      <c r="K1347" s="161" t="inlineStr">
        <is>
          <t>CS ÚRS 2026 02</t>
        </is>
      </c>
      <c r="L1347" s="48" t="n"/>
      <c r="M1347" s="165" t="inlineStr"/>
      <c r="N1347" s="166" t="inlineStr">
        <is>
          <t>snížená</t>
        </is>
      </c>
      <c r="O1347" s="167" t="n">
        <v>0.31</v>
      </c>
      <c r="P1347" s="167">
        <f>O1347*H1347</f>
        <v/>
      </c>
      <c r="Q1347" s="167" t="n">
        <v>0</v>
      </c>
      <c r="R1347" s="167">
        <f>Q1347*H1347</f>
        <v/>
      </c>
      <c r="S1347" s="167" t="n">
        <v>0</v>
      </c>
      <c r="T1347" s="168">
        <f>S1347*H1347</f>
        <v/>
      </c>
      <c r="U1347" s="174" t="n"/>
      <c r="V1347" s="174" t="n"/>
      <c r="W1347" s="174" t="n"/>
      <c r="X1347" s="174" t="n"/>
      <c r="Y1347" s="174" t="n"/>
      <c r="Z1347" s="174" t="n"/>
      <c r="AA1347" s="174" t="n"/>
      <c r="AB1347" s="174" t="n"/>
      <c r="AC1347" s="174" t="n"/>
      <c r="AD1347" s="174" t="n"/>
      <c r="AE1347" s="174" t="n"/>
      <c r="AR1347" s="169" t="inlineStr">
        <is>
          <t>16</t>
        </is>
      </c>
      <c r="AT1347" s="169" t="inlineStr">
        <is>
          <t>K</t>
        </is>
      </c>
      <c r="AU1347" s="169" t="inlineStr">
        <is>
          <t>2</t>
        </is>
      </c>
      <c r="AY1347" s="19" t="inlineStr">
        <is>
          <t>ROZPOCET</t>
        </is>
      </c>
      <c r="BE1347" s="170">
        <f>IF(N1347="základní",J1347,0)</f>
        <v/>
      </c>
      <c r="BF1347" s="170">
        <f>IF(N1347="snížená",J1347,0)</f>
        <v/>
      </c>
      <c r="BG1347" s="170">
        <f>IF(N1347="zákl. přenesená",J1347,0)</f>
        <v/>
      </c>
      <c r="BH1347" s="170">
        <f>IF(N1347="sníž. přenesená",J1347,0)</f>
        <v/>
      </c>
      <c r="BI1347" s="170">
        <f>IF(N1347="nulová",J1347,0)</f>
        <v/>
      </c>
      <c r="BJ1347" s="19" t="inlineStr">
        <is>
          <t>2</t>
        </is>
      </c>
      <c r="BK1347" s="170">
        <f>ROUND(I1347*H1347,2)</f>
        <v/>
      </c>
      <c r="BL1347" s="19" t="inlineStr">
        <is>
          <t>16</t>
        </is>
      </c>
      <c r="BM1347" s="169" t="inlineStr">
        <is>
          <t>-975269794</t>
        </is>
      </c>
    </row>
    <row r="1348" customFormat="1" s="174">
      <c r="A1348" s="174" t="n"/>
      <c r="B1348" s="48" t="n"/>
      <c r="C1348" s="174" t="n"/>
      <c r="D1348" s="171" t="inlineStr">
        <is>
          <t>PP</t>
        </is>
      </c>
      <c r="E1348" s="174" t="n"/>
      <c r="F1348" s="172" t="inlineStr">
        <is>
          <t>Montáž tepelné izolace podlah rohožemi, pásy, deskami, dílci, bloky (izolační materiál ve specifikaci) kladenými volně mezi trámy nebo rošt dvouvrstvá</t>
        </is>
      </c>
      <c r="G1348" s="174" t="n"/>
      <c r="H1348" s="174" t="n"/>
      <c r="I1348" s="174" t="n"/>
      <c r="J1348" s="174" t="n"/>
      <c r="K1348" s="174" t="n"/>
      <c r="L1348" s="48" t="n"/>
      <c r="M1348" s="173" t="n"/>
      <c r="N1348" s="174" t="n"/>
      <c r="O1348" s="174" t="n"/>
      <c r="P1348" s="174" t="n"/>
      <c r="Q1348" s="174" t="n"/>
      <c r="R1348" s="174" t="n"/>
      <c r="S1348" s="174" t="n"/>
      <c r="T1348" s="71" t="n"/>
      <c r="U1348" s="174" t="n"/>
      <c r="V1348" s="174" t="n"/>
      <c r="W1348" s="174" t="n"/>
      <c r="X1348" s="174" t="n"/>
      <c r="Y1348" s="174" t="n"/>
      <c r="Z1348" s="174" t="n"/>
      <c r="AA1348" s="174" t="n"/>
      <c r="AB1348" s="174" t="n"/>
      <c r="AC1348" s="174" t="n"/>
      <c r="AD1348" s="174" t="n"/>
      <c r="AE1348" s="174" t="n"/>
      <c r="AT1348" s="19" t="inlineStr">
        <is>
          <t>PP</t>
        </is>
      </c>
      <c r="AU1348" s="19" t="inlineStr">
        <is>
          <t>2</t>
        </is>
      </c>
    </row>
    <row r="1349" customFormat="1" s="174">
      <c r="A1349" s="174" t="n"/>
      <c r="B1349" s="48" t="n"/>
      <c r="C1349" s="174" t="n"/>
      <c r="D1349" s="175" t="inlineStr">
        <is>
          <t>Online PSC</t>
        </is>
      </c>
      <c r="E1349" s="174" t="n"/>
      <c r="F1349" s="176" t="inlineStr">
        <is>
          <t>https://podminky.urs.cz/item/CS_URS_2026_02/713121122</t>
        </is>
      </c>
      <c r="G1349" s="174" t="n"/>
      <c r="H1349" s="174" t="n"/>
      <c r="I1349" s="174" t="n"/>
      <c r="J1349" s="174" t="n"/>
      <c r="K1349" s="174" t="n"/>
      <c r="L1349" s="48" t="n"/>
      <c r="M1349" s="173" t="n"/>
      <c r="N1349" s="174" t="n"/>
      <c r="O1349" s="174" t="n"/>
      <c r="P1349" s="174" t="n"/>
      <c r="Q1349" s="174" t="n"/>
      <c r="R1349" s="174" t="n"/>
      <c r="S1349" s="174" t="n"/>
      <c r="T1349" s="71" t="n"/>
      <c r="U1349" s="174" t="n"/>
      <c r="V1349" s="174" t="n"/>
      <c r="W1349" s="174" t="n"/>
      <c r="X1349" s="174" t="n"/>
      <c r="Y1349" s="174" t="n"/>
      <c r="Z1349" s="174" t="n"/>
      <c r="AA1349" s="174" t="n"/>
      <c r="AB1349" s="174" t="n"/>
      <c r="AC1349" s="174" t="n"/>
      <c r="AD1349" s="174" t="n"/>
      <c r="AE1349" s="174" t="n"/>
      <c r="AT1349" s="19" t="inlineStr">
        <is>
          <t>Online PSC</t>
        </is>
      </c>
      <c r="AU1349" s="19" t="inlineStr">
        <is>
          <t>2</t>
        </is>
      </c>
    </row>
    <row r="1350" customFormat="1" s="181">
      <c r="A1350" s="181" t="n"/>
      <c r="B1350" s="177" t="n"/>
      <c r="C1350" s="181" t="n"/>
      <c r="D1350" s="171" t="inlineStr">
        <is>
          <t>VV</t>
        </is>
      </c>
      <c r="E1350" s="178" t="inlineStr"/>
      <c r="F1350" s="179" t="inlineStr">
        <is>
          <t>podlaha v půdním prostoru</t>
        </is>
      </c>
      <c r="G1350" s="181" t="n"/>
      <c r="H1350" s="178" t="inlineStr"/>
      <c r="I1350" s="181" t="n"/>
      <c r="J1350" s="181" t="n"/>
      <c r="K1350" s="181" t="n"/>
      <c r="L1350" s="177" t="n"/>
      <c r="M1350" s="180" t="n"/>
      <c r="N1350" s="181" t="n"/>
      <c r="O1350" s="181" t="n"/>
      <c r="P1350" s="181" t="n"/>
      <c r="Q1350" s="181" t="n"/>
      <c r="R1350" s="181" t="n"/>
      <c r="S1350" s="181" t="n"/>
      <c r="T1350" s="182" t="n"/>
      <c r="U1350" s="181" t="n"/>
      <c r="V1350" s="181" t="n"/>
      <c r="W1350" s="181" t="n"/>
      <c r="X1350" s="181" t="n"/>
      <c r="Y1350" s="181" t="n"/>
      <c r="Z1350" s="181" t="n"/>
      <c r="AA1350" s="181" t="n"/>
      <c r="AB1350" s="181" t="n"/>
      <c r="AC1350" s="181" t="n"/>
      <c r="AD1350" s="181" t="n"/>
      <c r="AE1350" s="181" t="n"/>
      <c r="AT1350" s="178" t="inlineStr">
        <is>
          <t>VV</t>
        </is>
      </c>
      <c r="AU1350" s="178" t="inlineStr">
        <is>
          <t>2</t>
        </is>
      </c>
      <c r="AV1350" s="181" t="inlineStr">
        <is>
          <t>1</t>
        </is>
      </c>
      <c r="AW1350" s="181" t="inlineStr">
        <is>
          <t>True</t>
        </is>
      </c>
      <c r="AX1350" s="181" t="inlineStr">
        <is>
          <t>0</t>
        </is>
      </c>
      <c r="AY1350" s="178" t="inlineStr">
        <is>
          <t>ROZPOCET</t>
        </is>
      </c>
    </row>
    <row r="1351" customFormat="1" s="188">
      <c r="A1351" s="188" t="n"/>
      <c r="B1351" s="183" t="n"/>
      <c r="C1351" s="188" t="n"/>
      <c r="D1351" s="171" t="inlineStr">
        <is>
          <t>VV</t>
        </is>
      </c>
      <c r="E1351" s="184" t="inlineStr"/>
      <c r="F1351" s="185" t="inlineStr">
        <is>
          <t>146,65+107,92</t>
        </is>
      </c>
      <c r="G1351" s="188" t="n"/>
      <c r="H1351" s="186" t="n">
        <v>254.57</v>
      </c>
      <c r="I1351" s="188" t="n"/>
      <c r="J1351" s="188" t="n"/>
      <c r="K1351" s="188" t="n"/>
      <c r="L1351" s="183" t="n"/>
      <c r="M1351" s="187" t="n"/>
      <c r="N1351" s="188" t="n"/>
      <c r="O1351" s="188" t="n"/>
      <c r="P1351" s="188" t="n"/>
      <c r="Q1351" s="188" t="n"/>
      <c r="R1351" s="188" t="n"/>
      <c r="S1351" s="188" t="n"/>
      <c r="T1351" s="189" t="n"/>
      <c r="U1351" s="188" t="n"/>
      <c r="V1351" s="188" t="n"/>
      <c r="W1351" s="188" t="n"/>
      <c r="X1351" s="188" t="n"/>
      <c r="Y1351" s="188" t="n"/>
      <c r="Z1351" s="188" t="n"/>
      <c r="AA1351" s="188" t="n"/>
      <c r="AB1351" s="188" t="n"/>
      <c r="AC1351" s="188" t="n"/>
      <c r="AD1351" s="188" t="n"/>
      <c r="AE1351" s="188" t="n"/>
      <c r="AT1351" s="184" t="inlineStr">
        <is>
          <t>VV</t>
        </is>
      </c>
      <c r="AU1351" s="184" t="inlineStr">
        <is>
          <t>2</t>
        </is>
      </c>
      <c r="AV1351" s="188" t="inlineStr">
        <is>
          <t>2</t>
        </is>
      </c>
      <c r="AW1351" s="188" t="inlineStr">
        <is>
          <t>True</t>
        </is>
      </c>
      <c r="AX1351" s="188" t="inlineStr">
        <is>
          <t>0</t>
        </is>
      </c>
      <c r="AY1351" s="184" t="inlineStr">
        <is>
          <t>ROZPOCET</t>
        </is>
      </c>
    </row>
    <row r="1352" customFormat="1" s="195">
      <c r="A1352" s="195" t="n"/>
      <c r="B1352" s="190" t="n"/>
      <c r="C1352" s="195" t="n"/>
      <c r="D1352" s="171" t="inlineStr">
        <is>
          <t>VV</t>
        </is>
      </c>
      <c r="E1352" s="191" t="inlineStr"/>
      <c r="F1352" s="192" t="inlineStr">
        <is>
          <t>Součet</t>
        </is>
      </c>
      <c r="G1352" s="195" t="n"/>
      <c r="H1352" s="193" t="n">
        <v>254.57</v>
      </c>
      <c r="I1352" s="195" t="n"/>
      <c r="J1352" s="195" t="n"/>
      <c r="K1352" s="195" t="n"/>
      <c r="L1352" s="190" t="n"/>
      <c r="M1352" s="194" t="n"/>
      <c r="N1352" s="195" t="n"/>
      <c r="O1352" s="195" t="n"/>
      <c r="P1352" s="195" t="n"/>
      <c r="Q1352" s="195" t="n"/>
      <c r="R1352" s="195" t="n"/>
      <c r="S1352" s="195" t="n"/>
      <c r="T1352" s="196" t="n"/>
      <c r="U1352" s="195" t="n"/>
      <c r="V1352" s="195" t="n"/>
      <c r="W1352" s="195" t="n"/>
      <c r="X1352" s="195" t="n"/>
      <c r="Y1352" s="195" t="n"/>
      <c r="Z1352" s="195" t="n"/>
      <c r="AA1352" s="195" t="n"/>
      <c r="AB1352" s="195" t="n"/>
      <c r="AC1352" s="195" t="n"/>
      <c r="AD1352" s="195" t="n"/>
      <c r="AE1352" s="195" t="n"/>
      <c r="AT1352" s="191" t="inlineStr">
        <is>
          <t>VV</t>
        </is>
      </c>
      <c r="AU1352" s="191" t="inlineStr">
        <is>
          <t>2</t>
        </is>
      </c>
      <c r="AV1352" s="195" t="inlineStr">
        <is>
          <t>4</t>
        </is>
      </c>
      <c r="AW1352" s="195" t="inlineStr">
        <is>
          <t>True</t>
        </is>
      </c>
      <c r="AX1352" s="195" t="inlineStr">
        <is>
          <t>1</t>
        </is>
      </c>
      <c r="AY1352" s="191" t="inlineStr">
        <is>
          <t>ROZPOCET</t>
        </is>
      </c>
    </row>
    <row r="1353" ht="24.15" customFormat="1" customHeight="1" s="174">
      <c r="A1353" s="174" t="n"/>
      <c r="B1353" s="158" t="n"/>
      <c r="C1353" s="197" t="inlineStr">
        <is>
          <t>154</t>
        </is>
      </c>
      <c r="D1353" s="197" t="inlineStr">
        <is>
          <t>M</t>
        </is>
      </c>
      <c r="E1353" s="198" t="inlineStr">
        <is>
          <t>63148105</t>
        </is>
      </c>
      <c r="F1353" s="199" t="inlineStr">
        <is>
          <t>deska tepelně izolační minerální univerzální λ=0,038-0,039 tl 120mm</t>
        </is>
      </c>
      <c r="G1353" s="200" t="inlineStr">
        <is>
          <t>m2</t>
        </is>
      </c>
      <c r="H1353" s="201" t="n">
        <v>280.027</v>
      </c>
      <c r="I1353" s="202" t="n"/>
      <c r="J1353" s="202">
        <f>ROUND(I1353*H1353,2)</f>
        <v/>
      </c>
      <c r="K1353" s="199" t="inlineStr">
        <is>
          <t>CS ÚRS 2026 02</t>
        </is>
      </c>
      <c r="L1353" s="203" t="n"/>
      <c r="M1353" s="204" t="inlineStr"/>
      <c r="N1353" s="205" t="inlineStr">
        <is>
          <t>snížená</t>
        </is>
      </c>
      <c r="O1353" s="167" t="n">
        <v>0</v>
      </c>
      <c r="P1353" s="167">
        <f>O1353*H1353</f>
        <v/>
      </c>
      <c r="Q1353" s="167" t="n">
        <v>0.0042</v>
      </c>
      <c r="R1353" s="167">
        <f>Q1353*H1353</f>
        <v/>
      </c>
      <c r="S1353" s="167" t="n">
        <v>0</v>
      </c>
      <c r="T1353" s="168">
        <f>S1353*H1353</f>
        <v/>
      </c>
      <c r="U1353" s="174" t="n"/>
      <c r="V1353" s="174" t="n"/>
      <c r="W1353" s="174" t="n"/>
      <c r="X1353" s="174" t="n"/>
      <c r="Y1353" s="174" t="n"/>
      <c r="Z1353" s="174" t="n"/>
      <c r="AA1353" s="174" t="n"/>
      <c r="AB1353" s="174" t="n"/>
      <c r="AC1353" s="174" t="n"/>
      <c r="AD1353" s="174" t="n"/>
      <c r="AE1353" s="174" t="n"/>
      <c r="AR1353" s="169" t="inlineStr">
        <is>
          <t>32</t>
        </is>
      </c>
      <c r="AT1353" s="169" t="inlineStr">
        <is>
          <t>M</t>
        </is>
      </c>
      <c r="AU1353" s="169" t="inlineStr">
        <is>
          <t>2</t>
        </is>
      </c>
      <c r="AY1353" s="19" t="inlineStr">
        <is>
          <t>ROZPOCET</t>
        </is>
      </c>
      <c r="BE1353" s="170">
        <f>IF(N1353="základní",J1353,0)</f>
        <v/>
      </c>
      <c r="BF1353" s="170">
        <f>IF(N1353="snížená",J1353,0)</f>
        <v/>
      </c>
      <c r="BG1353" s="170">
        <f>IF(N1353="zákl. přenesená",J1353,0)</f>
        <v/>
      </c>
      <c r="BH1353" s="170">
        <f>IF(N1353="sníž. přenesená",J1353,0)</f>
        <v/>
      </c>
      <c r="BI1353" s="170">
        <f>IF(N1353="nulová",J1353,0)</f>
        <v/>
      </c>
      <c r="BJ1353" s="19" t="inlineStr">
        <is>
          <t>2</t>
        </is>
      </c>
      <c r="BK1353" s="170">
        <f>ROUND(I1353*H1353,2)</f>
        <v/>
      </c>
      <c r="BL1353" s="19" t="inlineStr">
        <is>
          <t>16</t>
        </is>
      </c>
      <c r="BM1353" s="169" t="inlineStr">
        <is>
          <t>385032819</t>
        </is>
      </c>
    </row>
    <row r="1354" customFormat="1" s="174">
      <c r="A1354" s="174" t="n"/>
      <c r="B1354" s="48" t="n"/>
      <c r="C1354" s="174" t="n"/>
      <c r="D1354" s="171" t="inlineStr">
        <is>
          <t>PP</t>
        </is>
      </c>
      <c r="E1354" s="174" t="n"/>
      <c r="F1354" s="172" t="inlineStr">
        <is>
          <t>deska tepelně izolační minerální univerzální λ=0,038-0,039 tl 120mm</t>
        </is>
      </c>
      <c r="G1354" s="174" t="n"/>
      <c r="H1354" s="174" t="n"/>
      <c r="I1354" s="174" t="n"/>
      <c r="J1354" s="174" t="n"/>
      <c r="K1354" s="174" t="n"/>
      <c r="L1354" s="48" t="n"/>
      <c r="M1354" s="173" t="n"/>
      <c r="N1354" s="174" t="n"/>
      <c r="O1354" s="174" t="n"/>
      <c r="P1354" s="174" t="n"/>
      <c r="Q1354" s="174" t="n"/>
      <c r="R1354" s="174" t="n"/>
      <c r="S1354" s="174" t="n"/>
      <c r="T1354" s="71" t="n"/>
      <c r="U1354" s="174" t="n"/>
      <c r="V1354" s="174" t="n"/>
      <c r="W1354" s="174" t="n"/>
      <c r="X1354" s="174" t="n"/>
      <c r="Y1354" s="174" t="n"/>
      <c r="Z1354" s="174" t="n"/>
      <c r="AA1354" s="174" t="n"/>
      <c r="AB1354" s="174" t="n"/>
      <c r="AC1354" s="174" t="n"/>
      <c r="AD1354" s="174" t="n"/>
      <c r="AE1354" s="174" t="n"/>
      <c r="AT1354" s="19" t="inlineStr">
        <is>
          <t>PP</t>
        </is>
      </c>
      <c r="AU1354" s="19" t="inlineStr">
        <is>
          <t>2</t>
        </is>
      </c>
    </row>
    <row r="1355" customFormat="1" s="188">
      <c r="A1355" s="188" t="n"/>
      <c r="B1355" s="183" t="n"/>
      <c r="C1355" s="188" t="n"/>
      <c r="D1355" s="171" t="inlineStr">
        <is>
          <t>VV</t>
        </is>
      </c>
      <c r="E1355" s="188" t="n"/>
      <c r="F1355" s="185" t="inlineStr">
        <is>
          <t>254,57*1,1 'Přepočtené koeficientem množství</t>
        </is>
      </c>
      <c r="G1355" s="188" t="n"/>
      <c r="H1355" s="186" t="n">
        <v>280.027</v>
      </c>
      <c r="I1355" s="188" t="n"/>
      <c r="J1355" s="188" t="n"/>
      <c r="K1355" s="188" t="n"/>
      <c r="L1355" s="183" t="n"/>
      <c r="M1355" s="187" t="n"/>
      <c r="N1355" s="188" t="n"/>
      <c r="O1355" s="188" t="n"/>
      <c r="P1355" s="188" t="n"/>
      <c r="Q1355" s="188" t="n"/>
      <c r="R1355" s="188" t="n"/>
      <c r="S1355" s="188" t="n"/>
      <c r="T1355" s="189" t="n"/>
      <c r="U1355" s="188" t="n"/>
      <c r="V1355" s="188" t="n"/>
      <c r="W1355" s="188" t="n"/>
      <c r="X1355" s="188" t="n"/>
      <c r="Y1355" s="188" t="n"/>
      <c r="Z1355" s="188" t="n"/>
      <c r="AA1355" s="188" t="n"/>
      <c r="AB1355" s="188" t="n"/>
      <c r="AC1355" s="188" t="n"/>
      <c r="AD1355" s="188" t="n"/>
      <c r="AE1355" s="188" t="n"/>
      <c r="AT1355" s="184" t="inlineStr">
        <is>
          <t>VV</t>
        </is>
      </c>
      <c r="AU1355" s="184" t="inlineStr">
        <is>
          <t>2</t>
        </is>
      </c>
      <c r="AV1355" s="188" t="inlineStr">
        <is>
          <t>2</t>
        </is>
      </c>
      <c r="AW1355" s="188" t="inlineStr">
        <is>
          <t>False</t>
        </is>
      </c>
      <c r="AX1355" s="188" t="inlineStr">
        <is>
          <t>1</t>
        </is>
      </c>
      <c r="AY1355" s="184" t="inlineStr">
        <is>
          <t>ROZPOCET</t>
        </is>
      </c>
    </row>
    <row r="1356" ht="24.15" customFormat="1" customHeight="1" s="174">
      <c r="A1356" s="174" t="n"/>
      <c r="B1356" s="158" t="n"/>
      <c r="C1356" s="197" t="inlineStr">
        <is>
          <t>155</t>
        </is>
      </c>
      <c r="D1356" s="197" t="inlineStr">
        <is>
          <t>M</t>
        </is>
      </c>
      <c r="E1356" s="198" t="inlineStr">
        <is>
          <t>63148106</t>
        </is>
      </c>
      <c r="F1356" s="199" t="inlineStr">
        <is>
          <t>deska tepelně izolační minerální univerzální λ=0,038-0,039 tl 140mm</t>
        </is>
      </c>
      <c r="G1356" s="200" t="inlineStr">
        <is>
          <t>m2</t>
        </is>
      </c>
      <c r="H1356" s="201" t="n">
        <v>280.027</v>
      </c>
      <c r="I1356" s="202" t="n"/>
      <c r="J1356" s="202">
        <f>ROUND(I1356*H1356,2)</f>
        <v/>
      </c>
      <c r="K1356" s="199" t="inlineStr">
        <is>
          <t>CS ÚRS 2026 02</t>
        </is>
      </c>
      <c r="L1356" s="203" t="n"/>
      <c r="M1356" s="204" t="inlineStr"/>
      <c r="N1356" s="205" t="inlineStr">
        <is>
          <t>snížená</t>
        </is>
      </c>
      <c r="O1356" s="167" t="n">
        <v>0</v>
      </c>
      <c r="P1356" s="167">
        <f>O1356*H1356</f>
        <v/>
      </c>
      <c r="Q1356" s="167" t="n">
        <v>0.0049</v>
      </c>
      <c r="R1356" s="167">
        <f>Q1356*H1356</f>
        <v/>
      </c>
      <c r="S1356" s="167" t="n">
        <v>0</v>
      </c>
      <c r="T1356" s="168">
        <f>S1356*H1356</f>
        <v/>
      </c>
      <c r="U1356" s="174" t="n"/>
      <c r="V1356" s="174" t="n"/>
      <c r="W1356" s="174" t="n"/>
      <c r="X1356" s="174" t="n"/>
      <c r="Y1356" s="174" t="n"/>
      <c r="Z1356" s="174" t="n"/>
      <c r="AA1356" s="174" t="n"/>
      <c r="AB1356" s="174" t="n"/>
      <c r="AC1356" s="174" t="n"/>
      <c r="AD1356" s="174" t="n"/>
      <c r="AE1356" s="174" t="n"/>
      <c r="AR1356" s="169" t="inlineStr">
        <is>
          <t>32</t>
        </is>
      </c>
      <c r="AT1356" s="169" t="inlineStr">
        <is>
          <t>M</t>
        </is>
      </c>
      <c r="AU1356" s="169" t="inlineStr">
        <is>
          <t>2</t>
        </is>
      </c>
      <c r="AY1356" s="19" t="inlineStr">
        <is>
          <t>ROZPOCET</t>
        </is>
      </c>
      <c r="BE1356" s="170">
        <f>IF(N1356="základní",J1356,0)</f>
        <v/>
      </c>
      <c r="BF1356" s="170">
        <f>IF(N1356="snížená",J1356,0)</f>
        <v/>
      </c>
      <c r="BG1356" s="170">
        <f>IF(N1356="zákl. přenesená",J1356,0)</f>
        <v/>
      </c>
      <c r="BH1356" s="170">
        <f>IF(N1356="sníž. přenesená",J1356,0)</f>
        <v/>
      </c>
      <c r="BI1356" s="170">
        <f>IF(N1356="nulová",J1356,0)</f>
        <v/>
      </c>
      <c r="BJ1356" s="19" t="inlineStr">
        <is>
          <t>2</t>
        </is>
      </c>
      <c r="BK1356" s="170">
        <f>ROUND(I1356*H1356,2)</f>
        <v/>
      </c>
      <c r="BL1356" s="19" t="inlineStr">
        <is>
          <t>16</t>
        </is>
      </c>
      <c r="BM1356" s="169" t="inlineStr">
        <is>
          <t>1294134175</t>
        </is>
      </c>
    </row>
    <row r="1357" customFormat="1" s="174">
      <c r="A1357" s="174" t="n"/>
      <c r="B1357" s="48" t="n"/>
      <c r="C1357" s="174" t="n"/>
      <c r="D1357" s="171" t="inlineStr">
        <is>
          <t>PP</t>
        </is>
      </c>
      <c r="E1357" s="174" t="n"/>
      <c r="F1357" s="172" t="inlineStr">
        <is>
          <t>deska tepelně izolační minerální univerzální λ=0,038-0,039 tl 140mm</t>
        </is>
      </c>
      <c r="G1357" s="174" t="n"/>
      <c r="H1357" s="174" t="n"/>
      <c r="I1357" s="174" t="n"/>
      <c r="J1357" s="174" t="n"/>
      <c r="K1357" s="174" t="n"/>
      <c r="L1357" s="48" t="n"/>
      <c r="M1357" s="173" t="n"/>
      <c r="N1357" s="174" t="n"/>
      <c r="O1357" s="174" t="n"/>
      <c r="P1357" s="174" t="n"/>
      <c r="Q1357" s="174" t="n"/>
      <c r="R1357" s="174" t="n"/>
      <c r="S1357" s="174" t="n"/>
      <c r="T1357" s="71" t="n"/>
      <c r="U1357" s="174" t="n"/>
      <c r="V1357" s="174" t="n"/>
      <c r="W1357" s="174" t="n"/>
      <c r="X1357" s="174" t="n"/>
      <c r="Y1357" s="174" t="n"/>
      <c r="Z1357" s="174" t="n"/>
      <c r="AA1357" s="174" t="n"/>
      <c r="AB1357" s="174" t="n"/>
      <c r="AC1357" s="174" t="n"/>
      <c r="AD1357" s="174" t="n"/>
      <c r="AE1357" s="174" t="n"/>
      <c r="AT1357" s="19" t="inlineStr">
        <is>
          <t>PP</t>
        </is>
      </c>
      <c r="AU1357" s="19" t="inlineStr">
        <is>
          <t>2</t>
        </is>
      </c>
    </row>
    <row r="1358" customFormat="1" s="188">
      <c r="A1358" s="188" t="n"/>
      <c r="B1358" s="183" t="n"/>
      <c r="C1358" s="188" t="n"/>
      <c r="D1358" s="171" t="inlineStr">
        <is>
          <t>VV</t>
        </is>
      </c>
      <c r="E1358" s="188" t="n"/>
      <c r="F1358" s="185" t="inlineStr">
        <is>
          <t>254,57*1,1 'Přepočtené koeficientem množství</t>
        </is>
      </c>
      <c r="G1358" s="188" t="n"/>
      <c r="H1358" s="186" t="n">
        <v>280.027</v>
      </c>
      <c r="I1358" s="188" t="n"/>
      <c r="J1358" s="188" t="n"/>
      <c r="K1358" s="188" t="n"/>
      <c r="L1358" s="183" t="n"/>
      <c r="M1358" s="187" t="n"/>
      <c r="N1358" s="188" t="n"/>
      <c r="O1358" s="188" t="n"/>
      <c r="P1358" s="188" t="n"/>
      <c r="Q1358" s="188" t="n"/>
      <c r="R1358" s="188" t="n"/>
      <c r="S1358" s="188" t="n"/>
      <c r="T1358" s="189" t="n"/>
      <c r="U1358" s="188" t="n"/>
      <c r="V1358" s="188" t="n"/>
      <c r="W1358" s="188" t="n"/>
      <c r="X1358" s="188" t="n"/>
      <c r="Y1358" s="188" t="n"/>
      <c r="Z1358" s="188" t="n"/>
      <c r="AA1358" s="188" t="n"/>
      <c r="AB1358" s="188" t="n"/>
      <c r="AC1358" s="188" t="n"/>
      <c r="AD1358" s="188" t="n"/>
      <c r="AE1358" s="188" t="n"/>
      <c r="AT1358" s="184" t="inlineStr">
        <is>
          <t>VV</t>
        </is>
      </c>
      <c r="AU1358" s="184" t="inlineStr">
        <is>
          <t>2</t>
        </is>
      </c>
      <c r="AV1358" s="188" t="inlineStr">
        <is>
          <t>2</t>
        </is>
      </c>
      <c r="AW1358" s="188" t="inlineStr">
        <is>
          <t>False</t>
        </is>
      </c>
      <c r="AX1358" s="188" t="inlineStr">
        <is>
          <t>1</t>
        </is>
      </c>
      <c r="AY1358" s="184" t="inlineStr">
        <is>
          <t>ROZPOCET</t>
        </is>
      </c>
    </row>
    <row r="1359" ht="37.8" customFormat="1" customHeight="1" s="174">
      <c r="A1359" s="174" t="n"/>
      <c r="B1359" s="158" t="n"/>
      <c r="C1359" s="159" t="inlineStr">
        <is>
          <t>156</t>
        </is>
      </c>
      <c r="D1359" s="159" t="inlineStr">
        <is>
          <t>K</t>
        </is>
      </c>
      <c r="E1359" s="160" t="inlineStr">
        <is>
          <t>713122124.ISV</t>
        </is>
      </c>
      <c r="F1359" s="161" t="inlineStr">
        <is>
          <t>Nosný rošt z EPS trámců pro pochozí půdy z prvků Isover KŘÍŽ EPS a TRAM EPS tl 280 mm Isover STEPcross</t>
        </is>
      </c>
      <c r="G1359" s="162" t="inlineStr">
        <is>
          <t>m2</t>
        </is>
      </c>
      <c r="H1359" s="163" t="n">
        <v>254.57</v>
      </c>
      <c r="I1359" s="164" t="n"/>
      <c r="J1359" s="164">
        <f>ROUND(I1359*H1359,2)</f>
        <v/>
      </c>
      <c r="K1359" s="161" t="inlineStr"/>
      <c r="L1359" s="48" t="n"/>
      <c r="M1359" s="165" t="inlineStr"/>
      <c r="N1359" s="166" t="inlineStr">
        <is>
          <t>snížená</t>
        </is>
      </c>
      <c r="O1359" s="167" t="n">
        <v>0.108</v>
      </c>
      <c r="P1359" s="167">
        <f>O1359*H1359</f>
        <v/>
      </c>
      <c r="Q1359" s="167" t="n">
        <v>0.00158</v>
      </c>
      <c r="R1359" s="167">
        <f>Q1359*H1359</f>
        <v/>
      </c>
      <c r="S1359" s="167" t="n">
        <v>0</v>
      </c>
      <c r="T1359" s="168">
        <f>S1359*H1359</f>
        <v/>
      </c>
      <c r="U1359" s="174" t="n"/>
      <c r="V1359" s="174" t="n"/>
      <c r="W1359" s="174" t="n"/>
      <c r="X1359" s="174" t="n"/>
      <c r="Y1359" s="174" t="n"/>
      <c r="Z1359" s="174" t="n"/>
      <c r="AA1359" s="174" t="n"/>
      <c r="AB1359" s="174" t="n"/>
      <c r="AC1359" s="174" t="n"/>
      <c r="AD1359" s="174" t="n"/>
      <c r="AE1359" s="174" t="n"/>
      <c r="AR1359" s="169" t="inlineStr">
        <is>
          <t>16</t>
        </is>
      </c>
      <c r="AT1359" s="169" t="inlineStr">
        <is>
          <t>K</t>
        </is>
      </c>
      <c r="AU1359" s="169" t="inlineStr">
        <is>
          <t>2</t>
        </is>
      </c>
      <c r="AY1359" s="19" t="inlineStr">
        <is>
          <t>ROZPOCET</t>
        </is>
      </c>
      <c r="BE1359" s="170">
        <f>IF(N1359="základní",J1359,0)</f>
        <v/>
      </c>
      <c r="BF1359" s="170">
        <f>IF(N1359="snížená",J1359,0)</f>
        <v/>
      </c>
      <c r="BG1359" s="170">
        <f>IF(N1359="zákl. přenesená",J1359,0)</f>
        <v/>
      </c>
      <c r="BH1359" s="170">
        <f>IF(N1359="sníž. přenesená",J1359,0)</f>
        <v/>
      </c>
      <c r="BI1359" s="170">
        <f>IF(N1359="nulová",J1359,0)</f>
        <v/>
      </c>
      <c r="BJ1359" s="19" t="inlineStr">
        <is>
          <t>2</t>
        </is>
      </c>
      <c r="BK1359" s="170">
        <f>ROUND(I1359*H1359,2)</f>
        <v/>
      </c>
      <c r="BL1359" s="19" t="inlineStr">
        <is>
          <t>16</t>
        </is>
      </c>
      <c r="BM1359" s="169" t="inlineStr">
        <is>
          <t>-2041986928</t>
        </is>
      </c>
    </row>
    <row r="1360" customFormat="1" s="174">
      <c r="A1360" s="174" t="n"/>
      <c r="B1360" s="48" t="n"/>
      <c r="C1360" s="174" t="n"/>
      <c r="D1360" s="171" t="inlineStr">
        <is>
          <t>PP</t>
        </is>
      </c>
      <c r="E1360" s="174" t="n"/>
      <c r="F1360" s="172" t="inlineStr">
        <is>
          <t>Nosný rošt z EPS trámců pro pochozí půdy z prvků Isover KŘÍŽ EPS a TRAM EPS tl 280 mm Isover STEPcross</t>
        </is>
      </c>
      <c r="G1360" s="174" t="n"/>
      <c r="H1360" s="174" t="n"/>
      <c r="I1360" s="174" t="n"/>
      <c r="J1360" s="174" t="n"/>
      <c r="K1360" s="174" t="n"/>
      <c r="L1360" s="48" t="n"/>
      <c r="M1360" s="173" t="n"/>
      <c r="N1360" s="174" t="n"/>
      <c r="O1360" s="174" t="n"/>
      <c r="P1360" s="174" t="n"/>
      <c r="Q1360" s="174" t="n"/>
      <c r="R1360" s="174" t="n"/>
      <c r="S1360" s="174" t="n"/>
      <c r="T1360" s="71" t="n"/>
      <c r="U1360" s="174" t="n"/>
      <c r="V1360" s="174" t="n"/>
      <c r="W1360" s="174" t="n"/>
      <c r="X1360" s="174" t="n"/>
      <c r="Y1360" s="174" t="n"/>
      <c r="Z1360" s="174" t="n"/>
      <c r="AA1360" s="174" t="n"/>
      <c r="AB1360" s="174" t="n"/>
      <c r="AC1360" s="174" t="n"/>
      <c r="AD1360" s="174" t="n"/>
      <c r="AE1360" s="174" t="n"/>
      <c r="AT1360" s="19" t="inlineStr">
        <is>
          <t>PP</t>
        </is>
      </c>
      <c r="AU1360" s="19" t="inlineStr">
        <is>
          <t>2</t>
        </is>
      </c>
    </row>
    <row r="1361" customFormat="1" s="181">
      <c r="A1361" s="181" t="n"/>
      <c r="B1361" s="177" t="n"/>
      <c r="C1361" s="181" t="n"/>
      <c r="D1361" s="171" t="inlineStr">
        <is>
          <t>VV</t>
        </is>
      </c>
      <c r="E1361" s="178" t="inlineStr"/>
      <c r="F1361" s="179" t="inlineStr">
        <is>
          <t>podlaha v půdním prostoru</t>
        </is>
      </c>
      <c r="G1361" s="181" t="n"/>
      <c r="H1361" s="178" t="inlineStr"/>
      <c r="I1361" s="181" t="n"/>
      <c r="J1361" s="181" t="n"/>
      <c r="K1361" s="181" t="n"/>
      <c r="L1361" s="177" t="n"/>
      <c r="M1361" s="180" t="n"/>
      <c r="N1361" s="181" t="n"/>
      <c r="O1361" s="181" t="n"/>
      <c r="P1361" s="181" t="n"/>
      <c r="Q1361" s="181" t="n"/>
      <c r="R1361" s="181" t="n"/>
      <c r="S1361" s="181" t="n"/>
      <c r="T1361" s="182" t="n"/>
      <c r="U1361" s="181" t="n"/>
      <c r="V1361" s="181" t="n"/>
      <c r="W1361" s="181" t="n"/>
      <c r="X1361" s="181" t="n"/>
      <c r="Y1361" s="181" t="n"/>
      <c r="Z1361" s="181" t="n"/>
      <c r="AA1361" s="181" t="n"/>
      <c r="AB1361" s="181" t="n"/>
      <c r="AC1361" s="181" t="n"/>
      <c r="AD1361" s="181" t="n"/>
      <c r="AE1361" s="181" t="n"/>
      <c r="AT1361" s="178" t="inlineStr">
        <is>
          <t>VV</t>
        </is>
      </c>
      <c r="AU1361" s="178" t="inlineStr">
        <is>
          <t>2</t>
        </is>
      </c>
      <c r="AV1361" s="181" t="inlineStr">
        <is>
          <t>1</t>
        </is>
      </c>
      <c r="AW1361" s="181" t="inlineStr">
        <is>
          <t>True</t>
        </is>
      </c>
      <c r="AX1361" s="181" t="inlineStr">
        <is>
          <t>0</t>
        </is>
      </c>
      <c r="AY1361" s="178" t="inlineStr">
        <is>
          <t>ROZPOCET</t>
        </is>
      </c>
    </row>
    <row r="1362" customFormat="1" s="188">
      <c r="A1362" s="188" t="n"/>
      <c r="B1362" s="183" t="n"/>
      <c r="C1362" s="188" t="n"/>
      <c r="D1362" s="171" t="inlineStr">
        <is>
          <t>VV</t>
        </is>
      </c>
      <c r="E1362" s="184" t="inlineStr"/>
      <c r="F1362" s="185" t="inlineStr">
        <is>
          <t>146,65+107,92</t>
        </is>
      </c>
      <c r="G1362" s="188" t="n"/>
      <c r="H1362" s="186" t="n">
        <v>254.57</v>
      </c>
      <c r="I1362" s="188" t="n"/>
      <c r="J1362" s="188" t="n"/>
      <c r="K1362" s="188" t="n"/>
      <c r="L1362" s="183" t="n"/>
      <c r="M1362" s="187" t="n"/>
      <c r="N1362" s="188" t="n"/>
      <c r="O1362" s="188" t="n"/>
      <c r="P1362" s="188" t="n"/>
      <c r="Q1362" s="188" t="n"/>
      <c r="R1362" s="188" t="n"/>
      <c r="S1362" s="188" t="n"/>
      <c r="T1362" s="189" t="n"/>
      <c r="U1362" s="188" t="n"/>
      <c r="V1362" s="188" t="n"/>
      <c r="W1362" s="188" t="n"/>
      <c r="X1362" s="188" t="n"/>
      <c r="Y1362" s="188" t="n"/>
      <c r="Z1362" s="188" t="n"/>
      <c r="AA1362" s="188" t="n"/>
      <c r="AB1362" s="188" t="n"/>
      <c r="AC1362" s="188" t="n"/>
      <c r="AD1362" s="188" t="n"/>
      <c r="AE1362" s="188" t="n"/>
      <c r="AT1362" s="184" t="inlineStr">
        <is>
          <t>VV</t>
        </is>
      </c>
      <c r="AU1362" s="184" t="inlineStr">
        <is>
          <t>2</t>
        </is>
      </c>
      <c r="AV1362" s="188" t="inlineStr">
        <is>
          <t>2</t>
        </is>
      </c>
      <c r="AW1362" s="188" t="inlineStr">
        <is>
          <t>True</t>
        </is>
      </c>
      <c r="AX1362" s="188" t="inlineStr">
        <is>
          <t>0</t>
        </is>
      </c>
      <c r="AY1362" s="184" t="inlineStr">
        <is>
          <t>ROZPOCET</t>
        </is>
      </c>
    </row>
    <row r="1363" customFormat="1" s="195">
      <c r="A1363" s="195" t="n"/>
      <c r="B1363" s="190" t="n"/>
      <c r="C1363" s="195" t="n"/>
      <c r="D1363" s="171" t="inlineStr">
        <is>
          <t>VV</t>
        </is>
      </c>
      <c r="E1363" s="191" t="inlineStr"/>
      <c r="F1363" s="192" t="inlineStr">
        <is>
          <t>Součet</t>
        </is>
      </c>
      <c r="G1363" s="195" t="n"/>
      <c r="H1363" s="193" t="n">
        <v>254.57</v>
      </c>
      <c r="I1363" s="195" t="n"/>
      <c r="J1363" s="195" t="n"/>
      <c r="K1363" s="195" t="n"/>
      <c r="L1363" s="190" t="n"/>
      <c r="M1363" s="194" t="n"/>
      <c r="N1363" s="195" t="n"/>
      <c r="O1363" s="195" t="n"/>
      <c r="P1363" s="195" t="n"/>
      <c r="Q1363" s="195" t="n"/>
      <c r="R1363" s="195" t="n"/>
      <c r="S1363" s="195" t="n"/>
      <c r="T1363" s="196" t="n"/>
      <c r="U1363" s="195" t="n"/>
      <c r="V1363" s="195" t="n"/>
      <c r="W1363" s="195" t="n"/>
      <c r="X1363" s="195" t="n"/>
      <c r="Y1363" s="195" t="n"/>
      <c r="Z1363" s="195" t="n"/>
      <c r="AA1363" s="195" t="n"/>
      <c r="AB1363" s="195" t="n"/>
      <c r="AC1363" s="195" t="n"/>
      <c r="AD1363" s="195" t="n"/>
      <c r="AE1363" s="195" t="n"/>
      <c r="AT1363" s="191" t="inlineStr">
        <is>
          <t>VV</t>
        </is>
      </c>
      <c r="AU1363" s="191" t="inlineStr">
        <is>
          <t>2</t>
        </is>
      </c>
      <c r="AV1363" s="195" t="inlineStr">
        <is>
          <t>4</t>
        </is>
      </c>
      <c r="AW1363" s="195" t="inlineStr">
        <is>
          <t>True</t>
        </is>
      </c>
      <c r="AX1363" s="195" t="inlineStr">
        <is>
          <t>1</t>
        </is>
      </c>
      <c r="AY1363" s="191" t="inlineStr">
        <is>
          <t>ROZPOCET</t>
        </is>
      </c>
    </row>
    <row r="1364" ht="24.15" customFormat="1" customHeight="1" s="174">
      <c r="A1364" s="174" t="n"/>
      <c r="B1364" s="158" t="n"/>
      <c r="C1364" s="159" t="inlineStr">
        <is>
          <t>157</t>
        </is>
      </c>
      <c r="D1364" s="159" t="inlineStr">
        <is>
          <t>K</t>
        </is>
      </c>
      <c r="E1364" s="160" t="inlineStr">
        <is>
          <t>713131141</t>
        </is>
      </c>
      <c r="F1364" s="161" t="inlineStr">
        <is>
          <t>Montáž izolace tepelné stěn lepením celoplošně rohoží, pásů, dílců, desek</t>
        </is>
      </c>
      <c r="G1364" s="162" t="inlineStr">
        <is>
          <t>m2</t>
        </is>
      </c>
      <c r="H1364" s="163" t="n">
        <v>30.78</v>
      </c>
      <c r="I1364" s="164" t="n"/>
      <c r="J1364" s="164">
        <f>ROUND(I1364*H1364,2)</f>
        <v/>
      </c>
      <c r="K1364" s="161" t="inlineStr">
        <is>
          <t>CS ÚRS 2026 02</t>
        </is>
      </c>
      <c r="L1364" s="48" t="n"/>
      <c r="M1364" s="165" t="inlineStr"/>
      <c r="N1364" s="166" t="inlineStr">
        <is>
          <t>snížená</t>
        </is>
      </c>
      <c r="O1364" s="167" t="n">
        <v>0.241</v>
      </c>
      <c r="P1364" s="167">
        <f>O1364*H1364</f>
        <v/>
      </c>
      <c r="Q1364" s="167" t="n">
        <v>0.006</v>
      </c>
      <c r="R1364" s="167">
        <f>Q1364*H1364</f>
        <v/>
      </c>
      <c r="S1364" s="167" t="n">
        <v>0</v>
      </c>
      <c r="T1364" s="168">
        <f>S1364*H1364</f>
        <v/>
      </c>
      <c r="U1364" s="174" t="n"/>
      <c r="V1364" s="174" t="n"/>
      <c r="W1364" s="174" t="n"/>
      <c r="X1364" s="174" t="n"/>
      <c r="Y1364" s="174" t="n"/>
      <c r="Z1364" s="174" t="n"/>
      <c r="AA1364" s="174" t="n"/>
      <c r="AB1364" s="174" t="n"/>
      <c r="AC1364" s="174" t="n"/>
      <c r="AD1364" s="174" t="n"/>
      <c r="AE1364" s="174" t="n"/>
      <c r="AR1364" s="169" t="inlineStr">
        <is>
          <t>16</t>
        </is>
      </c>
      <c r="AT1364" s="169" t="inlineStr">
        <is>
          <t>K</t>
        </is>
      </c>
      <c r="AU1364" s="169" t="inlineStr">
        <is>
          <t>2</t>
        </is>
      </c>
      <c r="AY1364" s="19" t="inlineStr">
        <is>
          <t>ROZPOCET</t>
        </is>
      </c>
      <c r="BE1364" s="170">
        <f>IF(N1364="základní",J1364,0)</f>
        <v/>
      </c>
      <c r="BF1364" s="170">
        <f>IF(N1364="snížená",J1364,0)</f>
        <v/>
      </c>
      <c r="BG1364" s="170">
        <f>IF(N1364="zákl. přenesená",J1364,0)</f>
        <v/>
      </c>
      <c r="BH1364" s="170">
        <f>IF(N1364="sníž. přenesená",J1364,0)</f>
        <v/>
      </c>
      <c r="BI1364" s="170">
        <f>IF(N1364="nulová",J1364,0)</f>
        <v/>
      </c>
      <c r="BJ1364" s="19" t="inlineStr">
        <is>
          <t>2</t>
        </is>
      </c>
      <c r="BK1364" s="170">
        <f>ROUND(I1364*H1364,2)</f>
        <v/>
      </c>
      <c r="BL1364" s="19" t="inlineStr">
        <is>
          <t>16</t>
        </is>
      </c>
      <c r="BM1364" s="169" t="inlineStr">
        <is>
          <t>1042210630</t>
        </is>
      </c>
    </row>
    <row r="1365" customFormat="1" s="174">
      <c r="A1365" s="174" t="n"/>
      <c r="B1365" s="48" t="n"/>
      <c r="C1365" s="174" t="n"/>
      <c r="D1365" s="171" t="inlineStr">
        <is>
          <t>PP</t>
        </is>
      </c>
      <c r="E1365" s="174" t="n"/>
      <c r="F1365" s="172" t="inlineStr">
        <is>
          <t>Montáž tepelné izolace stěn rohožemi, pásy, deskami, dílci, bloky (izolační materiál ve specifikaci) lepením celoplošně bez mechanického kotvení</t>
        </is>
      </c>
      <c r="G1365" s="174" t="n"/>
      <c r="H1365" s="174" t="n"/>
      <c r="I1365" s="174" t="n"/>
      <c r="J1365" s="174" t="n"/>
      <c r="K1365" s="174" t="n"/>
      <c r="L1365" s="48" t="n"/>
      <c r="M1365" s="173" t="n"/>
      <c r="N1365" s="174" t="n"/>
      <c r="O1365" s="174" t="n"/>
      <c r="P1365" s="174" t="n"/>
      <c r="Q1365" s="174" t="n"/>
      <c r="R1365" s="174" t="n"/>
      <c r="S1365" s="174" t="n"/>
      <c r="T1365" s="71" t="n"/>
      <c r="U1365" s="174" t="n"/>
      <c r="V1365" s="174" t="n"/>
      <c r="W1365" s="174" t="n"/>
      <c r="X1365" s="174" t="n"/>
      <c r="Y1365" s="174" t="n"/>
      <c r="Z1365" s="174" t="n"/>
      <c r="AA1365" s="174" t="n"/>
      <c r="AB1365" s="174" t="n"/>
      <c r="AC1365" s="174" t="n"/>
      <c r="AD1365" s="174" t="n"/>
      <c r="AE1365" s="174" t="n"/>
      <c r="AT1365" s="19" t="inlineStr">
        <is>
          <t>PP</t>
        </is>
      </c>
      <c r="AU1365" s="19" t="inlineStr">
        <is>
          <t>2</t>
        </is>
      </c>
    </row>
    <row r="1366" customFormat="1" s="174">
      <c r="A1366" s="174" t="n"/>
      <c r="B1366" s="48" t="n"/>
      <c r="C1366" s="174" t="n"/>
      <c r="D1366" s="175" t="inlineStr">
        <is>
          <t>Online PSC</t>
        </is>
      </c>
      <c r="E1366" s="174" t="n"/>
      <c r="F1366" s="176" t="inlineStr">
        <is>
          <t>https://podminky.urs.cz/item/CS_URS_2026_02/713131141</t>
        </is>
      </c>
      <c r="G1366" s="174" t="n"/>
      <c r="H1366" s="174" t="n"/>
      <c r="I1366" s="174" t="n"/>
      <c r="J1366" s="174" t="n"/>
      <c r="K1366" s="174" t="n"/>
      <c r="L1366" s="48" t="n"/>
      <c r="M1366" s="173" t="n"/>
      <c r="N1366" s="174" t="n"/>
      <c r="O1366" s="174" t="n"/>
      <c r="P1366" s="174" t="n"/>
      <c r="Q1366" s="174" t="n"/>
      <c r="R1366" s="174" t="n"/>
      <c r="S1366" s="174" t="n"/>
      <c r="T1366" s="71" t="n"/>
      <c r="U1366" s="174" t="n"/>
      <c r="V1366" s="174" t="n"/>
      <c r="W1366" s="174" t="n"/>
      <c r="X1366" s="174" t="n"/>
      <c r="Y1366" s="174" t="n"/>
      <c r="Z1366" s="174" t="n"/>
      <c r="AA1366" s="174" t="n"/>
      <c r="AB1366" s="174" t="n"/>
      <c r="AC1366" s="174" t="n"/>
      <c r="AD1366" s="174" t="n"/>
      <c r="AE1366" s="174" t="n"/>
      <c r="AT1366" s="19" t="inlineStr">
        <is>
          <t>Online PSC</t>
        </is>
      </c>
      <c r="AU1366" s="19" t="inlineStr">
        <is>
          <t>2</t>
        </is>
      </c>
    </row>
    <row r="1367" customFormat="1" s="181">
      <c r="A1367" s="181" t="n"/>
      <c r="B1367" s="177" t="n"/>
      <c r="C1367" s="181" t="n"/>
      <c r="D1367" s="171" t="inlineStr">
        <is>
          <t>VV</t>
        </is>
      </c>
      <c r="E1367" s="178" t="inlineStr"/>
      <c r="F1367" s="179" t="inlineStr">
        <is>
          <t>zateplení základů</t>
        </is>
      </c>
      <c r="G1367" s="181" t="n"/>
      <c r="H1367" s="178" t="inlineStr"/>
      <c r="I1367" s="181" t="n"/>
      <c r="J1367" s="181" t="n"/>
      <c r="K1367" s="181" t="n"/>
      <c r="L1367" s="177" t="n"/>
      <c r="M1367" s="180" t="n"/>
      <c r="N1367" s="181" t="n"/>
      <c r="O1367" s="181" t="n"/>
      <c r="P1367" s="181" t="n"/>
      <c r="Q1367" s="181" t="n"/>
      <c r="R1367" s="181" t="n"/>
      <c r="S1367" s="181" t="n"/>
      <c r="T1367" s="182" t="n"/>
      <c r="U1367" s="181" t="n"/>
      <c r="V1367" s="181" t="n"/>
      <c r="W1367" s="181" t="n"/>
      <c r="X1367" s="181" t="n"/>
      <c r="Y1367" s="181" t="n"/>
      <c r="Z1367" s="181" t="n"/>
      <c r="AA1367" s="181" t="n"/>
      <c r="AB1367" s="181" t="n"/>
      <c r="AC1367" s="181" t="n"/>
      <c r="AD1367" s="181" t="n"/>
      <c r="AE1367" s="181" t="n"/>
      <c r="AT1367" s="178" t="inlineStr">
        <is>
          <t>VV</t>
        </is>
      </c>
      <c r="AU1367" s="178" t="inlineStr">
        <is>
          <t>2</t>
        </is>
      </c>
      <c r="AV1367" s="181" t="inlineStr">
        <is>
          <t>1</t>
        </is>
      </c>
      <c r="AW1367" s="181" t="inlineStr">
        <is>
          <t>True</t>
        </is>
      </c>
      <c r="AX1367" s="181" t="inlineStr">
        <is>
          <t>0</t>
        </is>
      </c>
      <c r="AY1367" s="178" t="inlineStr">
        <is>
          <t>ROZPOCET</t>
        </is>
      </c>
    </row>
    <row r="1368" customFormat="1" s="188">
      <c r="A1368" s="188" t="n"/>
      <c r="B1368" s="183" t="n"/>
      <c r="C1368" s="188" t="n"/>
      <c r="D1368" s="171" t="inlineStr">
        <is>
          <t>VV</t>
        </is>
      </c>
      <c r="E1368" s="184" t="inlineStr"/>
      <c r="F1368" s="185" t="inlineStr">
        <is>
          <t>(22,00+19,00+-8,50+12,80+6,00)*0,60</t>
        </is>
      </c>
      <c r="G1368" s="188" t="n"/>
      <c r="H1368" s="186" t="n">
        <v>30.78</v>
      </c>
      <c r="I1368" s="188" t="n"/>
      <c r="J1368" s="188" t="n"/>
      <c r="K1368" s="188" t="n"/>
      <c r="L1368" s="183" t="n"/>
      <c r="M1368" s="187" t="n"/>
      <c r="N1368" s="188" t="n"/>
      <c r="O1368" s="188" t="n"/>
      <c r="P1368" s="188" t="n"/>
      <c r="Q1368" s="188" t="n"/>
      <c r="R1368" s="188" t="n"/>
      <c r="S1368" s="188" t="n"/>
      <c r="T1368" s="189" t="n"/>
      <c r="U1368" s="188" t="n"/>
      <c r="V1368" s="188" t="n"/>
      <c r="W1368" s="188" t="n"/>
      <c r="X1368" s="188" t="n"/>
      <c r="Y1368" s="188" t="n"/>
      <c r="Z1368" s="188" t="n"/>
      <c r="AA1368" s="188" t="n"/>
      <c r="AB1368" s="188" t="n"/>
      <c r="AC1368" s="188" t="n"/>
      <c r="AD1368" s="188" t="n"/>
      <c r="AE1368" s="188" t="n"/>
      <c r="AT1368" s="184" t="inlineStr">
        <is>
          <t>VV</t>
        </is>
      </c>
      <c r="AU1368" s="184" t="inlineStr">
        <is>
          <t>2</t>
        </is>
      </c>
      <c r="AV1368" s="188" t="inlineStr">
        <is>
          <t>2</t>
        </is>
      </c>
      <c r="AW1368" s="188" t="inlineStr">
        <is>
          <t>True</t>
        </is>
      </c>
      <c r="AX1368" s="188" t="inlineStr">
        <is>
          <t>0</t>
        </is>
      </c>
      <c r="AY1368" s="184" t="inlineStr">
        <is>
          <t>ROZPOCET</t>
        </is>
      </c>
    </row>
    <row r="1369" customFormat="1" s="195">
      <c r="A1369" s="195" t="n"/>
      <c r="B1369" s="190" t="n"/>
      <c r="C1369" s="195" t="n"/>
      <c r="D1369" s="171" t="inlineStr">
        <is>
          <t>VV</t>
        </is>
      </c>
      <c r="E1369" s="191" t="inlineStr"/>
      <c r="F1369" s="192" t="inlineStr">
        <is>
          <t>Součet</t>
        </is>
      </c>
      <c r="G1369" s="195" t="n"/>
      <c r="H1369" s="193" t="n">
        <v>30.78</v>
      </c>
      <c r="I1369" s="195" t="n"/>
      <c r="J1369" s="195" t="n"/>
      <c r="K1369" s="195" t="n"/>
      <c r="L1369" s="190" t="n"/>
      <c r="M1369" s="194" t="n"/>
      <c r="N1369" s="195" t="n"/>
      <c r="O1369" s="195" t="n"/>
      <c r="P1369" s="195" t="n"/>
      <c r="Q1369" s="195" t="n"/>
      <c r="R1369" s="195" t="n"/>
      <c r="S1369" s="195" t="n"/>
      <c r="T1369" s="196" t="n"/>
      <c r="U1369" s="195" t="n"/>
      <c r="V1369" s="195" t="n"/>
      <c r="W1369" s="195" t="n"/>
      <c r="X1369" s="195" t="n"/>
      <c r="Y1369" s="195" t="n"/>
      <c r="Z1369" s="195" t="n"/>
      <c r="AA1369" s="195" t="n"/>
      <c r="AB1369" s="195" t="n"/>
      <c r="AC1369" s="195" t="n"/>
      <c r="AD1369" s="195" t="n"/>
      <c r="AE1369" s="195" t="n"/>
      <c r="AT1369" s="191" t="inlineStr">
        <is>
          <t>VV</t>
        </is>
      </c>
      <c r="AU1369" s="191" t="inlineStr">
        <is>
          <t>2</t>
        </is>
      </c>
      <c r="AV1369" s="195" t="inlineStr">
        <is>
          <t>4</t>
        </is>
      </c>
      <c r="AW1369" s="195" t="inlineStr">
        <is>
          <t>True</t>
        </is>
      </c>
      <c r="AX1369" s="195" t="inlineStr">
        <is>
          <t>1</t>
        </is>
      </c>
      <c r="AY1369" s="191" t="inlineStr">
        <is>
          <t>ROZPOCET</t>
        </is>
      </c>
    </row>
    <row r="1370" ht="24.15" customFormat="1" customHeight="1" s="174">
      <c r="A1370" s="174" t="n"/>
      <c r="B1370" s="158" t="n"/>
      <c r="C1370" s="197" t="inlineStr">
        <is>
          <t>158</t>
        </is>
      </c>
      <c r="D1370" s="197" t="inlineStr">
        <is>
          <t>M</t>
        </is>
      </c>
      <c r="E1370" s="198" t="inlineStr">
        <is>
          <t>28376425</t>
        </is>
      </c>
      <c r="F1370" s="199" t="inlineStr">
        <is>
          <t>deska XPS hrana polodrážková a hladký povrch 300kPa λ=0,032-0,035 tl 160mm</t>
        </is>
      </c>
      <c r="G1370" s="200" t="inlineStr">
        <is>
          <t>m2</t>
        </is>
      </c>
      <c r="H1370" s="201" t="n">
        <v>33.858</v>
      </c>
      <c r="I1370" s="202" t="n"/>
      <c r="J1370" s="202">
        <f>ROUND(I1370*H1370,2)</f>
        <v/>
      </c>
      <c r="K1370" s="199" t="inlineStr">
        <is>
          <t>CS ÚRS 2026 02</t>
        </is>
      </c>
      <c r="L1370" s="203" t="n"/>
      <c r="M1370" s="204" t="inlineStr"/>
      <c r="N1370" s="205" t="inlineStr">
        <is>
          <t>snížená</t>
        </is>
      </c>
      <c r="O1370" s="167" t="n">
        <v>0</v>
      </c>
      <c r="P1370" s="167">
        <f>O1370*H1370</f>
        <v/>
      </c>
      <c r="Q1370" s="167" t="n">
        <v>0.0048</v>
      </c>
      <c r="R1370" s="167">
        <f>Q1370*H1370</f>
        <v/>
      </c>
      <c r="S1370" s="167" t="n">
        <v>0</v>
      </c>
      <c r="T1370" s="168">
        <f>S1370*H1370</f>
        <v/>
      </c>
      <c r="U1370" s="174" t="n"/>
      <c r="V1370" s="174" t="n"/>
      <c r="W1370" s="174" t="n"/>
      <c r="X1370" s="174" t="n"/>
      <c r="Y1370" s="174" t="n"/>
      <c r="Z1370" s="174" t="n"/>
      <c r="AA1370" s="174" t="n"/>
      <c r="AB1370" s="174" t="n"/>
      <c r="AC1370" s="174" t="n"/>
      <c r="AD1370" s="174" t="n"/>
      <c r="AE1370" s="174" t="n"/>
      <c r="AR1370" s="169" t="inlineStr">
        <is>
          <t>32</t>
        </is>
      </c>
      <c r="AT1370" s="169" t="inlineStr">
        <is>
          <t>M</t>
        </is>
      </c>
      <c r="AU1370" s="169" t="inlineStr">
        <is>
          <t>2</t>
        </is>
      </c>
      <c r="AY1370" s="19" t="inlineStr">
        <is>
          <t>ROZPOCET</t>
        </is>
      </c>
      <c r="BE1370" s="170">
        <f>IF(N1370="základní",J1370,0)</f>
        <v/>
      </c>
      <c r="BF1370" s="170">
        <f>IF(N1370="snížená",J1370,0)</f>
        <v/>
      </c>
      <c r="BG1370" s="170">
        <f>IF(N1370="zákl. přenesená",J1370,0)</f>
        <v/>
      </c>
      <c r="BH1370" s="170">
        <f>IF(N1370="sníž. přenesená",J1370,0)</f>
        <v/>
      </c>
      <c r="BI1370" s="170">
        <f>IF(N1370="nulová",J1370,0)</f>
        <v/>
      </c>
      <c r="BJ1370" s="19" t="inlineStr">
        <is>
          <t>2</t>
        </is>
      </c>
      <c r="BK1370" s="170">
        <f>ROUND(I1370*H1370,2)</f>
        <v/>
      </c>
      <c r="BL1370" s="19" t="inlineStr">
        <is>
          <t>16</t>
        </is>
      </c>
      <c r="BM1370" s="169" t="inlineStr">
        <is>
          <t>-1737961674</t>
        </is>
      </c>
    </row>
    <row r="1371" customFormat="1" s="174">
      <c r="A1371" s="174" t="n"/>
      <c r="B1371" s="48" t="n"/>
      <c r="C1371" s="174" t="n"/>
      <c r="D1371" s="171" t="inlineStr">
        <is>
          <t>PP</t>
        </is>
      </c>
      <c r="E1371" s="174" t="n"/>
      <c r="F1371" s="172" t="inlineStr">
        <is>
          <t>deska XPS hrana polodrážková a hladký povrch 300kPa λ=0,032-0,035 tl 160mm</t>
        </is>
      </c>
      <c r="G1371" s="174" t="n"/>
      <c r="H1371" s="174" t="n"/>
      <c r="I1371" s="174" t="n"/>
      <c r="J1371" s="174" t="n"/>
      <c r="K1371" s="174" t="n"/>
      <c r="L1371" s="48" t="n"/>
      <c r="M1371" s="173" t="n"/>
      <c r="N1371" s="174" t="n"/>
      <c r="O1371" s="174" t="n"/>
      <c r="P1371" s="174" t="n"/>
      <c r="Q1371" s="174" t="n"/>
      <c r="R1371" s="174" t="n"/>
      <c r="S1371" s="174" t="n"/>
      <c r="T1371" s="71" t="n"/>
      <c r="U1371" s="174" t="n"/>
      <c r="V1371" s="174" t="n"/>
      <c r="W1371" s="174" t="n"/>
      <c r="X1371" s="174" t="n"/>
      <c r="Y1371" s="174" t="n"/>
      <c r="Z1371" s="174" t="n"/>
      <c r="AA1371" s="174" t="n"/>
      <c r="AB1371" s="174" t="n"/>
      <c r="AC1371" s="174" t="n"/>
      <c r="AD1371" s="174" t="n"/>
      <c r="AE1371" s="174" t="n"/>
      <c r="AT1371" s="19" t="inlineStr">
        <is>
          <t>PP</t>
        </is>
      </c>
      <c r="AU1371" s="19" t="inlineStr">
        <is>
          <t>2</t>
        </is>
      </c>
    </row>
    <row r="1372" customFormat="1" s="188">
      <c r="A1372" s="188" t="n"/>
      <c r="B1372" s="183" t="n"/>
      <c r="C1372" s="188" t="n"/>
      <c r="D1372" s="171" t="inlineStr">
        <is>
          <t>VV</t>
        </is>
      </c>
      <c r="E1372" s="188" t="n"/>
      <c r="F1372" s="185" t="inlineStr">
        <is>
          <t>30,78*1,1 'Přepočtené koeficientem množství</t>
        </is>
      </c>
      <c r="G1372" s="188" t="n"/>
      <c r="H1372" s="186" t="n">
        <v>33.858</v>
      </c>
      <c r="I1372" s="188" t="n"/>
      <c r="J1372" s="188" t="n"/>
      <c r="K1372" s="188" t="n"/>
      <c r="L1372" s="183" t="n"/>
      <c r="M1372" s="187" t="n"/>
      <c r="N1372" s="188" t="n"/>
      <c r="O1372" s="188" t="n"/>
      <c r="P1372" s="188" t="n"/>
      <c r="Q1372" s="188" t="n"/>
      <c r="R1372" s="188" t="n"/>
      <c r="S1372" s="188" t="n"/>
      <c r="T1372" s="189" t="n"/>
      <c r="U1372" s="188" t="n"/>
      <c r="V1372" s="188" t="n"/>
      <c r="W1372" s="188" t="n"/>
      <c r="X1372" s="188" t="n"/>
      <c r="Y1372" s="188" t="n"/>
      <c r="Z1372" s="188" t="n"/>
      <c r="AA1372" s="188" t="n"/>
      <c r="AB1372" s="188" t="n"/>
      <c r="AC1372" s="188" t="n"/>
      <c r="AD1372" s="188" t="n"/>
      <c r="AE1372" s="188" t="n"/>
      <c r="AT1372" s="184" t="inlineStr">
        <is>
          <t>VV</t>
        </is>
      </c>
      <c r="AU1372" s="184" t="inlineStr">
        <is>
          <t>2</t>
        </is>
      </c>
      <c r="AV1372" s="188" t="inlineStr">
        <is>
          <t>2</t>
        </is>
      </c>
      <c r="AW1372" s="188" t="inlineStr">
        <is>
          <t>False</t>
        </is>
      </c>
      <c r="AX1372" s="188" t="inlineStr">
        <is>
          <t>1</t>
        </is>
      </c>
      <c r="AY1372" s="184" t="inlineStr">
        <is>
          <t>ROZPOCET</t>
        </is>
      </c>
    </row>
    <row r="1373" ht="24.15" customFormat="1" customHeight="1" s="174">
      <c r="A1373" s="174" t="n"/>
      <c r="B1373" s="158" t="n"/>
      <c r="C1373" s="159" t="inlineStr">
        <is>
          <t>159</t>
        </is>
      </c>
      <c r="D1373" s="159" t="inlineStr">
        <is>
          <t>K</t>
        </is>
      </c>
      <c r="E1373" s="160" t="inlineStr">
        <is>
          <t>713191133</t>
        </is>
      </c>
      <c r="F1373" s="161" t="inlineStr">
        <is>
          <t>Montáž izolace tepelné podlah, stropů vrchem nebo střech překrytí fólií s přelepeným spojem</t>
        </is>
      </c>
      <c r="G1373" s="162" t="inlineStr">
        <is>
          <t>m2</t>
        </is>
      </c>
      <c r="H1373" s="163" t="n">
        <v>254.57</v>
      </c>
      <c r="I1373" s="164" t="n"/>
      <c r="J1373" s="164">
        <f>ROUND(I1373*H1373,2)</f>
        <v/>
      </c>
      <c r="K1373" s="161" t="inlineStr">
        <is>
          <t>CS ÚRS 2026 02</t>
        </is>
      </c>
      <c r="L1373" s="48" t="n"/>
      <c r="M1373" s="165" t="inlineStr"/>
      <c r="N1373" s="166" t="inlineStr">
        <is>
          <t>snížená</t>
        </is>
      </c>
      <c r="O1373" s="167" t="n">
        <v>0.06</v>
      </c>
      <c r="P1373" s="167">
        <f>O1373*H1373</f>
        <v/>
      </c>
      <c r="Q1373" s="167" t="n">
        <v>1e-05</v>
      </c>
      <c r="R1373" s="167">
        <f>Q1373*H1373</f>
        <v/>
      </c>
      <c r="S1373" s="167" t="n">
        <v>0</v>
      </c>
      <c r="T1373" s="168">
        <f>S1373*H1373</f>
        <v/>
      </c>
      <c r="U1373" s="174" t="n"/>
      <c r="V1373" s="174" t="n"/>
      <c r="W1373" s="174" t="n"/>
      <c r="X1373" s="174" t="n"/>
      <c r="Y1373" s="174" t="n"/>
      <c r="Z1373" s="174" t="n"/>
      <c r="AA1373" s="174" t="n"/>
      <c r="AB1373" s="174" t="n"/>
      <c r="AC1373" s="174" t="n"/>
      <c r="AD1373" s="174" t="n"/>
      <c r="AE1373" s="174" t="n"/>
      <c r="AR1373" s="169" t="inlineStr">
        <is>
          <t>16</t>
        </is>
      </c>
      <c r="AT1373" s="169" t="inlineStr">
        <is>
          <t>K</t>
        </is>
      </c>
      <c r="AU1373" s="169" t="inlineStr">
        <is>
          <t>2</t>
        </is>
      </c>
      <c r="AY1373" s="19" t="inlineStr">
        <is>
          <t>ROZPOCET</t>
        </is>
      </c>
      <c r="BE1373" s="170">
        <f>IF(N1373="základní",J1373,0)</f>
        <v/>
      </c>
      <c r="BF1373" s="170">
        <f>IF(N1373="snížená",J1373,0)</f>
        <v/>
      </c>
      <c r="BG1373" s="170">
        <f>IF(N1373="zákl. přenesená",J1373,0)</f>
        <v/>
      </c>
      <c r="BH1373" s="170">
        <f>IF(N1373="sníž. přenesená",J1373,0)</f>
        <v/>
      </c>
      <c r="BI1373" s="170">
        <f>IF(N1373="nulová",J1373,0)</f>
        <v/>
      </c>
      <c r="BJ1373" s="19" t="inlineStr">
        <is>
          <t>2</t>
        </is>
      </c>
      <c r="BK1373" s="170">
        <f>ROUND(I1373*H1373,2)</f>
        <v/>
      </c>
      <c r="BL1373" s="19" t="inlineStr">
        <is>
          <t>16</t>
        </is>
      </c>
      <c r="BM1373" s="169" t="inlineStr">
        <is>
          <t>639726319</t>
        </is>
      </c>
    </row>
    <row r="1374" customFormat="1" s="174">
      <c r="A1374" s="174" t="n"/>
      <c r="B1374" s="48" t="n"/>
      <c r="C1374" s="174" t="n"/>
      <c r="D1374" s="171" t="inlineStr">
        <is>
          <t>PP</t>
        </is>
      </c>
      <c r="E1374" s="174" t="n"/>
      <c r="F1374" s="172" t="inlineStr">
        <is>
          <t>Montáž tepelné izolace stavebních konstrukcí - doplňky a konstrukční součásti podlah, stropů vrchem nebo střech překrytí fólií položenou volně s přelepením spojů</t>
        </is>
      </c>
      <c r="G1374" s="174" t="n"/>
      <c r="H1374" s="174" t="n"/>
      <c r="I1374" s="174" t="n"/>
      <c r="J1374" s="174" t="n"/>
      <c r="K1374" s="174" t="n"/>
      <c r="L1374" s="48" t="n"/>
      <c r="M1374" s="173" t="n"/>
      <c r="N1374" s="174" t="n"/>
      <c r="O1374" s="174" t="n"/>
      <c r="P1374" s="174" t="n"/>
      <c r="Q1374" s="174" t="n"/>
      <c r="R1374" s="174" t="n"/>
      <c r="S1374" s="174" t="n"/>
      <c r="T1374" s="71" t="n"/>
      <c r="U1374" s="174" t="n"/>
      <c r="V1374" s="174" t="n"/>
      <c r="W1374" s="174" t="n"/>
      <c r="X1374" s="174" t="n"/>
      <c r="Y1374" s="174" t="n"/>
      <c r="Z1374" s="174" t="n"/>
      <c r="AA1374" s="174" t="n"/>
      <c r="AB1374" s="174" t="n"/>
      <c r="AC1374" s="174" t="n"/>
      <c r="AD1374" s="174" t="n"/>
      <c r="AE1374" s="174" t="n"/>
      <c r="AT1374" s="19" t="inlineStr">
        <is>
          <t>PP</t>
        </is>
      </c>
      <c r="AU1374" s="19" t="inlineStr">
        <is>
          <t>2</t>
        </is>
      </c>
    </row>
    <row r="1375" customFormat="1" s="174">
      <c r="A1375" s="174" t="n"/>
      <c r="B1375" s="48" t="n"/>
      <c r="C1375" s="174" t="n"/>
      <c r="D1375" s="175" t="inlineStr">
        <is>
          <t>Online PSC</t>
        </is>
      </c>
      <c r="E1375" s="174" t="n"/>
      <c r="F1375" s="176" t="inlineStr">
        <is>
          <t>https://podminky.urs.cz/item/CS_URS_2026_02/713191133</t>
        </is>
      </c>
      <c r="G1375" s="174" t="n"/>
      <c r="H1375" s="174" t="n"/>
      <c r="I1375" s="174" t="n"/>
      <c r="J1375" s="174" t="n"/>
      <c r="K1375" s="174" t="n"/>
      <c r="L1375" s="48" t="n"/>
      <c r="M1375" s="173" t="n"/>
      <c r="N1375" s="174" t="n"/>
      <c r="O1375" s="174" t="n"/>
      <c r="P1375" s="174" t="n"/>
      <c r="Q1375" s="174" t="n"/>
      <c r="R1375" s="174" t="n"/>
      <c r="S1375" s="174" t="n"/>
      <c r="T1375" s="71" t="n"/>
      <c r="U1375" s="174" t="n"/>
      <c r="V1375" s="174" t="n"/>
      <c r="W1375" s="174" t="n"/>
      <c r="X1375" s="174" t="n"/>
      <c r="Y1375" s="174" t="n"/>
      <c r="Z1375" s="174" t="n"/>
      <c r="AA1375" s="174" t="n"/>
      <c r="AB1375" s="174" t="n"/>
      <c r="AC1375" s="174" t="n"/>
      <c r="AD1375" s="174" t="n"/>
      <c r="AE1375" s="174" t="n"/>
      <c r="AT1375" s="19" t="inlineStr">
        <is>
          <t>Online PSC</t>
        </is>
      </c>
      <c r="AU1375" s="19" t="inlineStr">
        <is>
          <t>2</t>
        </is>
      </c>
    </row>
    <row r="1376" customFormat="1" s="181">
      <c r="A1376" s="181" t="n"/>
      <c r="B1376" s="177" t="n"/>
      <c r="C1376" s="181" t="n"/>
      <c r="D1376" s="171" t="inlineStr">
        <is>
          <t>VV</t>
        </is>
      </c>
      <c r="E1376" s="178" t="inlineStr"/>
      <c r="F1376" s="179" t="inlineStr">
        <is>
          <t>podlaha v půdním prostoru</t>
        </is>
      </c>
      <c r="G1376" s="181" t="n"/>
      <c r="H1376" s="178" t="inlineStr"/>
      <c r="I1376" s="181" t="n"/>
      <c r="J1376" s="181" t="n"/>
      <c r="K1376" s="181" t="n"/>
      <c r="L1376" s="177" t="n"/>
      <c r="M1376" s="180" t="n"/>
      <c r="N1376" s="181" t="n"/>
      <c r="O1376" s="181" t="n"/>
      <c r="P1376" s="181" t="n"/>
      <c r="Q1376" s="181" t="n"/>
      <c r="R1376" s="181" t="n"/>
      <c r="S1376" s="181" t="n"/>
      <c r="T1376" s="182" t="n"/>
      <c r="U1376" s="181" t="n"/>
      <c r="V1376" s="181" t="n"/>
      <c r="W1376" s="181" t="n"/>
      <c r="X1376" s="181" t="n"/>
      <c r="Y1376" s="181" t="n"/>
      <c r="Z1376" s="181" t="n"/>
      <c r="AA1376" s="181" t="n"/>
      <c r="AB1376" s="181" t="n"/>
      <c r="AC1376" s="181" t="n"/>
      <c r="AD1376" s="181" t="n"/>
      <c r="AE1376" s="181" t="n"/>
      <c r="AT1376" s="178" t="inlineStr">
        <is>
          <t>VV</t>
        </is>
      </c>
      <c r="AU1376" s="178" t="inlineStr">
        <is>
          <t>2</t>
        </is>
      </c>
      <c r="AV1376" s="181" t="inlineStr">
        <is>
          <t>1</t>
        </is>
      </c>
      <c r="AW1376" s="181" t="inlineStr">
        <is>
          <t>True</t>
        </is>
      </c>
      <c r="AX1376" s="181" t="inlineStr">
        <is>
          <t>0</t>
        </is>
      </c>
      <c r="AY1376" s="178" t="inlineStr">
        <is>
          <t>ROZPOCET</t>
        </is>
      </c>
    </row>
    <row r="1377" customFormat="1" s="188">
      <c r="A1377" s="188" t="n"/>
      <c r="B1377" s="183" t="n"/>
      <c r="C1377" s="188" t="n"/>
      <c r="D1377" s="171" t="inlineStr">
        <is>
          <t>VV</t>
        </is>
      </c>
      <c r="E1377" s="184" t="inlineStr"/>
      <c r="F1377" s="185" t="inlineStr">
        <is>
          <t>146,65+107,92</t>
        </is>
      </c>
      <c r="G1377" s="188" t="n"/>
      <c r="H1377" s="186" t="n">
        <v>254.57</v>
      </c>
      <c r="I1377" s="188" t="n"/>
      <c r="J1377" s="188" t="n"/>
      <c r="K1377" s="188" t="n"/>
      <c r="L1377" s="183" t="n"/>
      <c r="M1377" s="187" t="n"/>
      <c r="N1377" s="188" t="n"/>
      <c r="O1377" s="188" t="n"/>
      <c r="P1377" s="188" t="n"/>
      <c r="Q1377" s="188" t="n"/>
      <c r="R1377" s="188" t="n"/>
      <c r="S1377" s="188" t="n"/>
      <c r="T1377" s="189" t="n"/>
      <c r="U1377" s="188" t="n"/>
      <c r="V1377" s="188" t="n"/>
      <c r="W1377" s="188" t="n"/>
      <c r="X1377" s="188" t="n"/>
      <c r="Y1377" s="188" t="n"/>
      <c r="Z1377" s="188" t="n"/>
      <c r="AA1377" s="188" t="n"/>
      <c r="AB1377" s="188" t="n"/>
      <c r="AC1377" s="188" t="n"/>
      <c r="AD1377" s="188" t="n"/>
      <c r="AE1377" s="188" t="n"/>
      <c r="AT1377" s="184" t="inlineStr">
        <is>
          <t>VV</t>
        </is>
      </c>
      <c r="AU1377" s="184" t="inlineStr">
        <is>
          <t>2</t>
        </is>
      </c>
      <c r="AV1377" s="188" t="inlineStr">
        <is>
          <t>2</t>
        </is>
      </c>
      <c r="AW1377" s="188" t="inlineStr">
        <is>
          <t>True</t>
        </is>
      </c>
      <c r="AX1377" s="188" t="inlineStr">
        <is>
          <t>0</t>
        </is>
      </c>
      <c r="AY1377" s="184" t="inlineStr">
        <is>
          <t>ROZPOCET</t>
        </is>
      </c>
    </row>
    <row r="1378" customFormat="1" s="195">
      <c r="A1378" s="195" t="n"/>
      <c r="B1378" s="190" t="n"/>
      <c r="C1378" s="195" t="n"/>
      <c r="D1378" s="171" t="inlineStr">
        <is>
          <t>VV</t>
        </is>
      </c>
      <c r="E1378" s="191" t="inlineStr"/>
      <c r="F1378" s="192" t="inlineStr">
        <is>
          <t>Součet</t>
        </is>
      </c>
      <c r="G1378" s="195" t="n"/>
      <c r="H1378" s="193" t="n">
        <v>254.57</v>
      </c>
      <c r="I1378" s="195" t="n"/>
      <c r="J1378" s="195" t="n"/>
      <c r="K1378" s="195" t="n"/>
      <c r="L1378" s="190" t="n"/>
      <c r="M1378" s="194" t="n"/>
      <c r="N1378" s="195" t="n"/>
      <c r="O1378" s="195" t="n"/>
      <c r="P1378" s="195" t="n"/>
      <c r="Q1378" s="195" t="n"/>
      <c r="R1378" s="195" t="n"/>
      <c r="S1378" s="195" t="n"/>
      <c r="T1378" s="196" t="n"/>
      <c r="U1378" s="195" t="n"/>
      <c r="V1378" s="195" t="n"/>
      <c r="W1378" s="195" t="n"/>
      <c r="X1378" s="195" t="n"/>
      <c r="Y1378" s="195" t="n"/>
      <c r="Z1378" s="195" t="n"/>
      <c r="AA1378" s="195" t="n"/>
      <c r="AB1378" s="195" t="n"/>
      <c r="AC1378" s="195" t="n"/>
      <c r="AD1378" s="195" t="n"/>
      <c r="AE1378" s="195" t="n"/>
      <c r="AT1378" s="191" t="inlineStr">
        <is>
          <t>VV</t>
        </is>
      </c>
      <c r="AU1378" s="191" t="inlineStr">
        <is>
          <t>2</t>
        </is>
      </c>
      <c r="AV1378" s="195" t="inlineStr">
        <is>
          <t>4</t>
        </is>
      </c>
      <c r="AW1378" s="195" t="inlineStr">
        <is>
          <t>True</t>
        </is>
      </c>
      <c r="AX1378" s="195" t="inlineStr">
        <is>
          <t>1</t>
        </is>
      </c>
      <c r="AY1378" s="191" t="inlineStr">
        <is>
          <t>ROZPOCET</t>
        </is>
      </c>
    </row>
    <row r="1379" ht="37.8" customFormat="1" customHeight="1" s="174">
      <c r="A1379" s="174" t="n"/>
      <c r="B1379" s="158" t="n"/>
      <c r="C1379" s="197" t="inlineStr">
        <is>
          <t>160</t>
        </is>
      </c>
      <c r="D1379" s="197" t="inlineStr">
        <is>
          <t>M</t>
        </is>
      </c>
      <c r="E1379" s="198" t="inlineStr">
        <is>
          <t>28329035</t>
        </is>
      </c>
      <c r="F1379" s="199" t="inlineStr">
        <is>
          <t>fólie kontaktní difuzně propustná pro doplňkovou hydroizolační vrstvu, třívrstvá mikroporézní PP 130-135g/m2 s integrovanou samolepící páskou</t>
        </is>
      </c>
      <c r="G1379" s="200" t="inlineStr">
        <is>
          <t>m2</t>
        </is>
      </c>
      <c r="H1379" s="201" t="n">
        <v>296.701</v>
      </c>
      <c r="I1379" s="202" t="n"/>
      <c r="J1379" s="202">
        <f>ROUND(I1379*H1379,2)</f>
        <v/>
      </c>
      <c r="K1379" s="199" t="inlineStr">
        <is>
          <t>CS ÚRS 2026 02</t>
        </is>
      </c>
      <c r="L1379" s="203" t="n"/>
      <c r="M1379" s="204" t="inlineStr"/>
      <c r="N1379" s="205" t="inlineStr">
        <is>
          <t>snížená</t>
        </is>
      </c>
      <c r="O1379" s="167" t="n">
        <v>0</v>
      </c>
      <c r="P1379" s="167">
        <f>O1379*H1379</f>
        <v/>
      </c>
      <c r="Q1379" s="167" t="n">
        <v>0.00013</v>
      </c>
      <c r="R1379" s="167">
        <f>Q1379*H1379</f>
        <v/>
      </c>
      <c r="S1379" s="167" t="n">
        <v>0</v>
      </c>
      <c r="T1379" s="168">
        <f>S1379*H1379</f>
        <v/>
      </c>
      <c r="U1379" s="174" t="n"/>
      <c r="V1379" s="174" t="n"/>
      <c r="W1379" s="174" t="n"/>
      <c r="X1379" s="174" t="n"/>
      <c r="Y1379" s="174" t="n"/>
      <c r="Z1379" s="174" t="n"/>
      <c r="AA1379" s="174" t="n"/>
      <c r="AB1379" s="174" t="n"/>
      <c r="AC1379" s="174" t="n"/>
      <c r="AD1379" s="174" t="n"/>
      <c r="AE1379" s="174" t="n"/>
      <c r="AR1379" s="169" t="inlineStr">
        <is>
          <t>32</t>
        </is>
      </c>
      <c r="AT1379" s="169" t="inlineStr">
        <is>
          <t>M</t>
        </is>
      </c>
      <c r="AU1379" s="169" t="inlineStr">
        <is>
          <t>2</t>
        </is>
      </c>
      <c r="AY1379" s="19" t="inlineStr">
        <is>
          <t>ROZPOCET</t>
        </is>
      </c>
      <c r="BE1379" s="170">
        <f>IF(N1379="základní",J1379,0)</f>
        <v/>
      </c>
      <c r="BF1379" s="170">
        <f>IF(N1379="snížená",J1379,0)</f>
        <v/>
      </c>
      <c r="BG1379" s="170">
        <f>IF(N1379="zákl. přenesená",J1379,0)</f>
        <v/>
      </c>
      <c r="BH1379" s="170">
        <f>IF(N1379="sníž. přenesená",J1379,0)</f>
        <v/>
      </c>
      <c r="BI1379" s="170">
        <f>IF(N1379="nulová",J1379,0)</f>
        <v/>
      </c>
      <c r="BJ1379" s="19" t="inlineStr">
        <is>
          <t>2</t>
        </is>
      </c>
      <c r="BK1379" s="170">
        <f>ROUND(I1379*H1379,2)</f>
        <v/>
      </c>
      <c r="BL1379" s="19" t="inlineStr">
        <is>
          <t>16</t>
        </is>
      </c>
      <c r="BM1379" s="169" t="inlineStr">
        <is>
          <t>605113918</t>
        </is>
      </c>
    </row>
    <row r="1380" customFormat="1" s="174">
      <c r="A1380" s="174" t="n"/>
      <c r="B1380" s="48" t="n"/>
      <c r="C1380" s="174" t="n"/>
      <c r="D1380" s="171" t="inlineStr">
        <is>
          <t>PP</t>
        </is>
      </c>
      <c r="E1380" s="174" t="n"/>
      <c r="F1380" s="172" t="inlineStr">
        <is>
          <t>fólie kontaktní difuzně propustná pro doplňkovou hydroizolační vrstvu, třívrstvá mikroporézní PP 130-135g/m2 s integrovanou samolepící páskou</t>
        </is>
      </c>
      <c r="G1380" s="174" t="n"/>
      <c r="H1380" s="174" t="n"/>
      <c r="I1380" s="174" t="n"/>
      <c r="J1380" s="174" t="n"/>
      <c r="K1380" s="174" t="n"/>
      <c r="L1380" s="48" t="n"/>
      <c r="M1380" s="173" t="n"/>
      <c r="N1380" s="174" t="n"/>
      <c r="O1380" s="174" t="n"/>
      <c r="P1380" s="174" t="n"/>
      <c r="Q1380" s="174" t="n"/>
      <c r="R1380" s="174" t="n"/>
      <c r="S1380" s="174" t="n"/>
      <c r="T1380" s="71" t="n"/>
      <c r="U1380" s="174" t="n"/>
      <c r="V1380" s="174" t="n"/>
      <c r="W1380" s="174" t="n"/>
      <c r="X1380" s="174" t="n"/>
      <c r="Y1380" s="174" t="n"/>
      <c r="Z1380" s="174" t="n"/>
      <c r="AA1380" s="174" t="n"/>
      <c r="AB1380" s="174" t="n"/>
      <c r="AC1380" s="174" t="n"/>
      <c r="AD1380" s="174" t="n"/>
      <c r="AE1380" s="174" t="n"/>
      <c r="AT1380" s="19" t="inlineStr">
        <is>
          <t>PP</t>
        </is>
      </c>
      <c r="AU1380" s="19" t="inlineStr">
        <is>
          <t>2</t>
        </is>
      </c>
    </row>
    <row r="1381" customFormat="1" s="188">
      <c r="A1381" s="188" t="n"/>
      <c r="B1381" s="183" t="n"/>
      <c r="C1381" s="188" t="n"/>
      <c r="D1381" s="171" t="inlineStr">
        <is>
          <t>VV</t>
        </is>
      </c>
      <c r="E1381" s="188" t="n"/>
      <c r="F1381" s="185" t="inlineStr">
        <is>
          <t>254,57*1,1655 'Přepočtené koeficientem množství</t>
        </is>
      </c>
      <c r="G1381" s="188" t="n"/>
      <c r="H1381" s="186" t="n">
        <v>296.701</v>
      </c>
      <c r="I1381" s="188" t="n"/>
      <c r="J1381" s="188" t="n"/>
      <c r="K1381" s="188" t="n"/>
      <c r="L1381" s="183" t="n"/>
      <c r="M1381" s="187" t="n"/>
      <c r="N1381" s="188" t="n"/>
      <c r="O1381" s="188" t="n"/>
      <c r="P1381" s="188" t="n"/>
      <c r="Q1381" s="188" t="n"/>
      <c r="R1381" s="188" t="n"/>
      <c r="S1381" s="188" t="n"/>
      <c r="T1381" s="189" t="n"/>
      <c r="U1381" s="188" t="n"/>
      <c r="V1381" s="188" t="n"/>
      <c r="W1381" s="188" t="n"/>
      <c r="X1381" s="188" t="n"/>
      <c r="Y1381" s="188" t="n"/>
      <c r="Z1381" s="188" t="n"/>
      <c r="AA1381" s="188" t="n"/>
      <c r="AB1381" s="188" t="n"/>
      <c r="AC1381" s="188" t="n"/>
      <c r="AD1381" s="188" t="n"/>
      <c r="AE1381" s="188" t="n"/>
      <c r="AT1381" s="184" t="inlineStr">
        <is>
          <t>VV</t>
        </is>
      </c>
      <c r="AU1381" s="184" t="inlineStr">
        <is>
          <t>2</t>
        </is>
      </c>
      <c r="AV1381" s="188" t="inlineStr">
        <is>
          <t>2</t>
        </is>
      </c>
      <c r="AW1381" s="188" t="inlineStr">
        <is>
          <t>False</t>
        </is>
      </c>
      <c r="AX1381" s="188" t="inlineStr">
        <is>
          <t>1</t>
        </is>
      </c>
      <c r="AY1381" s="184" t="inlineStr">
        <is>
          <t>ROZPOCET</t>
        </is>
      </c>
    </row>
    <row r="1382" ht="24.15" customFormat="1" customHeight="1" s="174">
      <c r="A1382" s="174" t="n"/>
      <c r="B1382" s="158" t="n"/>
      <c r="C1382" s="159" t="inlineStr">
        <is>
          <t>161</t>
        </is>
      </c>
      <c r="D1382" s="159" t="inlineStr">
        <is>
          <t>K</t>
        </is>
      </c>
      <c r="E1382" s="160" t="inlineStr">
        <is>
          <t>998713122</t>
        </is>
      </c>
      <c r="F1382" s="161" t="inlineStr">
        <is>
          <t>Přesun hmot tonážní pro izolace tepelné ruční v objektech v přes 6 do 12 m</t>
        </is>
      </c>
      <c r="G1382" s="162" t="inlineStr">
        <is>
          <t>t</t>
        </is>
      </c>
      <c r="H1382" s="163" t="n">
        <v>5.796</v>
      </c>
      <c r="I1382" s="164" t="n"/>
      <c r="J1382" s="164">
        <f>ROUND(I1382*H1382,2)</f>
        <v/>
      </c>
      <c r="K1382" s="161" t="inlineStr">
        <is>
          <t>CS ÚRS 2026 02</t>
        </is>
      </c>
      <c r="L1382" s="48" t="n"/>
      <c r="M1382" s="165" t="inlineStr"/>
      <c r="N1382" s="166" t="inlineStr">
        <is>
          <t>snížená</t>
        </is>
      </c>
      <c r="O1382" s="167" t="n">
        <v>7.242</v>
      </c>
      <c r="P1382" s="167">
        <f>O1382*H1382</f>
        <v/>
      </c>
      <c r="Q1382" s="167" t="n">
        <v>0</v>
      </c>
      <c r="R1382" s="167">
        <f>Q1382*H1382</f>
        <v/>
      </c>
      <c r="S1382" s="167" t="n">
        <v>0</v>
      </c>
      <c r="T1382" s="168">
        <f>S1382*H1382</f>
        <v/>
      </c>
      <c r="U1382" s="174" t="n"/>
      <c r="V1382" s="174" t="n"/>
      <c r="W1382" s="174" t="n"/>
      <c r="X1382" s="174" t="n"/>
      <c r="Y1382" s="174" t="n"/>
      <c r="Z1382" s="174" t="n"/>
      <c r="AA1382" s="174" t="n"/>
      <c r="AB1382" s="174" t="n"/>
      <c r="AC1382" s="174" t="n"/>
      <c r="AD1382" s="174" t="n"/>
      <c r="AE1382" s="174" t="n"/>
      <c r="AR1382" s="169" t="inlineStr">
        <is>
          <t>16</t>
        </is>
      </c>
      <c r="AT1382" s="169" t="inlineStr">
        <is>
          <t>K</t>
        </is>
      </c>
      <c r="AU1382" s="169" t="inlineStr">
        <is>
          <t>2</t>
        </is>
      </c>
      <c r="AY1382" s="19" t="inlineStr">
        <is>
          <t>ROZPOCET</t>
        </is>
      </c>
      <c r="BE1382" s="170">
        <f>IF(N1382="základní",J1382,0)</f>
        <v/>
      </c>
      <c r="BF1382" s="170">
        <f>IF(N1382="snížená",J1382,0)</f>
        <v/>
      </c>
      <c r="BG1382" s="170">
        <f>IF(N1382="zákl. přenesená",J1382,0)</f>
        <v/>
      </c>
      <c r="BH1382" s="170">
        <f>IF(N1382="sníž. přenesená",J1382,0)</f>
        <v/>
      </c>
      <c r="BI1382" s="170">
        <f>IF(N1382="nulová",J1382,0)</f>
        <v/>
      </c>
      <c r="BJ1382" s="19" t="inlineStr">
        <is>
          <t>2</t>
        </is>
      </c>
      <c r="BK1382" s="170">
        <f>ROUND(I1382*H1382,2)</f>
        <v/>
      </c>
      <c r="BL1382" s="19" t="inlineStr">
        <is>
          <t>16</t>
        </is>
      </c>
      <c r="BM1382" s="169" t="inlineStr">
        <is>
          <t>945685962</t>
        </is>
      </c>
    </row>
    <row r="1383" customFormat="1" s="174">
      <c r="A1383" s="174" t="n"/>
      <c r="B1383" s="48" t="n"/>
      <c r="C1383" s="174" t="n"/>
      <c r="D1383" s="171" t="inlineStr">
        <is>
          <t>PP</t>
        </is>
      </c>
      <c r="E1383" s="174" t="n"/>
      <c r="F1383" s="172" t="inlineStr">
        <is>
          <t>Přesun hmot pro izolace tepelné stanovený z hmotnosti přesunovaného materiálu vodorovná dopravní vzdálenost do 50 m ruční (bez užití mechanizace) v objektech výšky přes 6 m do 12 m</t>
        </is>
      </c>
      <c r="G1383" s="174" t="n"/>
      <c r="H1383" s="174" t="n"/>
      <c r="I1383" s="174" t="n"/>
      <c r="J1383" s="174" t="n"/>
      <c r="K1383" s="174" t="n"/>
      <c r="L1383" s="48" t="n"/>
      <c r="M1383" s="173" t="n"/>
      <c r="N1383" s="174" t="n"/>
      <c r="O1383" s="174" t="n"/>
      <c r="P1383" s="174" t="n"/>
      <c r="Q1383" s="174" t="n"/>
      <c r="R1383" s="174" t="n"/>
      <c r="S1383" s="174" t="n"/>
      <c r="T1383" s="71" t="n"/>
      <c r="U1383" s="174" t="n"/>
      <c r="V1383" s="174" t="n"/>
      <c r="W1383" s="174" t="n"/>
      <c r="X1383" s="174" t="n"/>
      <c r="Y1383" s="174" t="n"/>
      <c r="Z1383" s="174" t="n"/>
      <c r="AA1383" s="174" t="n"/>
      <c r="AB1383" s="174" t="n"/>
      <c r="AC1383" s="174" t="n"/>
      <c r="AD1383" s="174" t="n"/>
      <c r="AE1383" s="174" t="n"/>
      <c r="AT1383" s="19" t="inlineStr">
        <is>
          <t>PP</t>
        </is>
      </c>
      <c r="AU1383" s="19" t="inlineStr">
        <is>
          <t>2</t>
        </is>
      </c>
    </row>
    <row r="1384" customFormat="1" s="174">
      <c r="A1384" s="174" t="n"/>
      <c r="B1384" s="48" t="n"/>
      <c r="C1384" s="174" t="n"/>
      <c r="D1384" s="175" t="inlineStr">
        <is>
          <t>Online PSC</t>
        </is>
      </c>
      <c r="E1384" s="174" t="n"/>
      <c r="F1384" s="176" t="inlineStr">
        <is>
          <t>https://podminky.urs.cz/item/CS_URS_2026_02/998713122</t>
        </is>
      </c>
      <c r="G1384" s="174" t="n"/>
      <c r="H1384" s="174" t="n"/>
      <c r="I1384" s="174" t="n"/>
      <c r="J1384" s="174" t="n"/>
      <c r="K1384" s="174" t="n"/>
      <c r="L1384" s="48" t="n"/>
      <c r="M1384" s="173" t="n"/>
      <c r="N1384" s="174" t="n"/>
      <c r="O1384" s="174" t="n"/>
      <c r="P1384" s="174" t="n"/>
      <c r="Q1384" s="174" t="n"/>
      <c r="R1384" s="174" t="n"/>
      <c r="S1384" s="174" t="n"/>
      <c r="T1384" s="71" t="n"/>
      <c r="U1384" s="174" t="n"/>
      <c r="V1384" s="174" t="n"/>
      <c r="W1384" s="174" t="n"/>
      <c r="X1384" s="174" t="n"/>
      <c r="Y1384" s="174" t="n"/>
      <c r="Z1384" s="174" t="n"/>
      <c r="AA1384" s="174" t="n"/>
      <c r="AB1384" s="174" t="n"/>
      <c r="AC1384" s="174" t="n"/>
      <c r="AD1384" s="174" t="n"/>
      <c r="AE1384" s="174" t="n"/>
      <c r="AT1384" s="19" t="inlineStr">
        <is>
          <t>Online PSC</t>
        </is>
      </c>
      <c r="AU1384" s="19" t="inlineStr">
        <is>
          <t>2</t>
        </is>
      </c>
    </row>
    <row r="1385" ht="22.8" customFormat="1" customHeight="1" s="151">
      <c r="A1385" s="151" t="n"/>
      <c r="B1385" s="146" t="n"/>
      <c r="C1385" s="151" t="n"/>
      <c r="D1385" s="147" t="inlineStr">
        <is>
          <t>D</t>
        </is>
      </c>
      <c r="E1385" s="156" t="inlineStr">
        <is>
          <t>721</t>
        </is>
      </c>
      <c r="F1385" s="156" t="inlineStr">
        <is>
          <t>Zdravotechnika</t>
        </is>
      </c>
      <c r="G1385" s="151" t="n"/>
      <c r="H1385" s="151" t="n"/>
      <c r="I1385" s="151" t="n"/>
      <c r="J1385" s="157">
        <f>BK1385</f>
        <v/>
      </c>
      <c r="K1385" s="151" t="n"/>
      <c r="L1385" s="146" t="n"/>
      <c r="M1385" s="150" t="n"/>
      <c r="N1385" s="151" t="n"/>
      <c r="O1385" s="151" t="n"/>
      <c r="P1385" s="152">
        <f>SUM(P1386:P1393)</f>
        <v/>
      </c>
      <c r="Q1385" s="151" t="n"/>
      <c r="R1385" s="152">
        <f>SUM(R1386:R1393)</f>
        <v/>
      </c>
      <c r="S1385" s="151" t="n"/>
      <c r="T1385" s="153">
        <f>SUM(T1386:T1393)</f>
        <v/>
      </c>
      <c r="U1385" s="151" t="n"/>
      <c r="V1385" s="151" t="n"/>
      <c r="W1385" s="151" t="n"/>
      <c r="X1385" s="151" t="n"/>
      <c r="Y1385" s="151" t="n"/>
      <c r="Z1385" s="151" t="n"/>
      <c r="AA1385" s="151" t="n"/>
      <c r="AB1385" s="151" t="n"/>
      <c r="AC1385" s="151" t="n"/>
      <c r="AD1385" s="151" t="n"/>
      <c r="AE1385" s="151" t="n"/>
      <c r="AR1385" s="147" t="inlineStr">
        <is>
          <t>2</t>
        </is>
      </c>
      <c r="AT1385" s="154" t="inlineStr">
        <is>
          <t>D</t>
        </is>
      </c>
      <c r="AU1385" s="154" t="inlineStr">
        <is>
          <t>1</t>
        </is>
      </c>
      <c r="AY1385" s="147" t="inlineStr">
        <is>
          <t>ROZPOCET</t>
        </is>
      </c>
      <c r="BK1385" s="155">
        <f>SUM(BK1386:BK1393)</f>
        <v/>
      </c>
    </row>
    <row r="1386" ht="16.5" customFormat="1" customHeight="1" s="174">
      <c r="A1386" s="174" t="n"/>
      <c r="B1386" s="158" t="n"/>
      <c r="C1386" s="159" t="inlineStr">
        <is>
          <t>162</t>
        </is>
      </c>
      <c r="D1386" s="159" t="inlineStr">
        <is>
          <t>K</t>
        </is>
      </c>
      <c r="E1386" s="160" t="inlineStr">
        <is>
          <t>721 - 1</t>
        </is>
      </c>
      <c r="F1386" s="161" t="inlineStr">
        <is>
          <t>Přívod, rozvody a armatury</t>
        </is>
      </c>
      <c r="G1386" s="162" t="inlineStr">
        <is>
          <t>Kč</t>
        </is>
      </c>
      <c r="H1386" s="163" t="n">
        <v>1</v>
      </c>
      <c r="I1386" s="164" t="n"/>
      <c r="J1386" s="164">
        <f>ROUND(I1386*H1386,2)</f>
        <v/>
      </c>
      <c r="K1386" s="161" t="inlineStr"/>
      <c r="L1386" s="48" t="n"/>
      <c r="M1386" s="165" t="inlineStr"/>
      <c r="N1386" s="166" t="inlineStr">
        <is>
          <t>snížená</t>
        </is>
      </c>
      <c r="O1386" s="167" t="n">
        <v>0</v>
      </c>
      <c r="P1386" s="167">
        <f>O1386*H1386</f>
        <v/>
      </c>
      <c r="Q1386" s="167" t="n">
        <v>0</v>
      </c>
      <c r="R1386" s="167">
        <f>Q1386*H1386</f>
        <v/>
      </c>
      <c r="S1386" s="167" t="n">
        <v>0</v>
      </c>
      <c r="T1386" s="168">
        <f>S1386*H1386</f>
        <v/>
      </c>
      <c r="U1386" s="174" t="n"/>
      <c r="V1386" s="174" t="n"/>
      <c r="W1386" s="174" t="n"/>
      <c r="X1386" s="174" t="n"/>
      <c r="Y1386" s="174" t="n"/>
      <c r="Z1386" s="174" t="n"/>
      <c r="AA1386" s="174" t="n"/>
      <c r="AB1386" s="174" t="n"/>
      <c r="AC1386" s="174" t="n"/>
      <c r="AD1386" s="174" t="n"/>
      <c r="AE1386" s="174" t="n"/>
      <c r="AR1386" s="169" t="inlineStr">
        <is>
          <t>16</t>
        </is>
      </c>
      <c r="AT1386" s="169" t="inlineStr">
        <is>
          <t>K</t>
        </is>
      </c>
      <c r="AU1386" s="169" t="inlineStr">
        <is>
          <t>2</t>
        </is>
      </c>
      <c r="AY1386" s="19" t="inlineStr">
        <is>
          <t>ROZPOCET</t>
        </is>
      </c>
      <c r="BE1386" s="170">
        <f>IF(N1386="základní",J1386,0)</f>
        <v/>
      </c>
      <c r="BF1386" s="170">
        <f>IF(N1386="snížená",J1386,0)</f>
        <v/>
      </c>
      <c r="BG1386" s="170">
        <f>IF(N1386="zákl. přenesená",J1386,0)</f>
        <v/>
      </c>
      <c r="BH1386" s="170">
        <f>IF(N1386="sníž. přenesená",J1386,0)</f>
        <v/>
      </c>
      <c r="BI1386" s="170">
        <f>IF(N1386="nulová",J1386,0)</f>
        <v/>
      </c>
      <c r="BJ1386" s="19" t="inlineStr">
        <is>
          <t>2</t>
        </is>
      </c>
      <c r="BK1386" s="170">
        <f>ROUND(I1386*H1386,2)</f>
        <v/>
      </c>
      <c r="BL1386" s="19" t="inlineStr">
        <is>
          <t>16</t>
        </is>
      </c>
      <c r="BM1386" s="169" t="inlineStr">
        <is>
          <t>1598643122</t>
        </is>
      </c>
    </row>
    <row r="1387" customFormat="1" s="174">
      <c r="A1387" s="174" t="n"/>
      <c r="B1387" s="48" t="n"/>
      <c r="C1387" s="174" t="n"/>
      <c r="D1387" s="171" t="inlineStr">
        <is>
          <t>PP</t>
        </is>
      </c>
      <c r="E1387" s="174" t="n"/>
      <c r="F1387" s="172" t="inlineStr">
        <is>
          <t>Přívod, rozvody a armatury</t>
        </is>
      </c>
      <c r="G1387" s="174" t="n"/>
      <c r="H1387" s="174" t="n"/>
      <c r="I1387" s="174" t="n"/>
      <c r="J1387" s="174" t="n"/>
      <c r="K1387" s="174" t="n"/>
      <c r="L1387" s="48" t="n"/>
      <c r="M1387" s="173" t="n"/>
      <c r="N1387" s="174" t="n"/>
      <c r="O1387" s="174" t="n"/>
      <c r="P1387" s="174" t="n"/>
      <c r="Q1387" s="174" t="n"/>
      <c r="R1387" s="174" t="n"/>
      <c r="S1387" s="174" t="n"/>
      <c r="T1387" s="71" t="n"/>
      <c r="U1387" s="174" t="n"/>
      <c r="V1387" s="174" t="n"/>
      <c r="W1387" s="174" t="n"/>
      <c r="X1387" s="174" t="n"/>
      <c r="Y1387" s="174" t="n"/>
      <c r="Z1387" s="174" t="n"/>
      <c r="AA1387" s="174" t="n"/>
      <c r="AB1387" s="174" t="n"/>
      <c r="AC1387" s="174" t="n"/>
      <c r="AD1387" s="174" t="n"/>
      <c r="AE1387" s="174" t="n"/>
      <c r="AT1387" s="19" t="inlineStr">
        <is>
          <t>PP</t>
        </is>
      </c>
      <c r="AU1387" s="19" t="inlineStr">
        <is>
          <t>2</t>
        </is>
      </c>
    </row>
    <row r="1388" ht="16.5" customFormat="1" customHeight="1" s="174">
      <c r="A1388" s="174" t="n"/>
      <c r="B1388" s="158" t="n"/>
      <c r="C1388" s="159" t="inlineStr">
        <is>
          <t>163</t>
        </is>
      </c>
      <c r="D1388" s="159" t="inlineStr">
        <is>
          <t>K</t>
        </is>
      </c>
      <c r="E1388" s="160" t="inlineStr">
        <is>
          <t>721 - 3</t>
        </is>
      </c>
      <c r="F1388" s="161" t="inlineStr">
        <is>
          <t>Montáž</t>
        </is>
      </c>
      <c r="G1388" s="162" t="inlineStr">
        <is>
          <t>Kč</t>
        </is>
      </c>
      <c r="H1388" s="163" t="n">
        <v>1</v>
      </c>
      <c r="I1388" s="164" t="n"/>
      <c r="J1388" s="164">
        <f>ROUND(I1388*H1388,2)</f>
        <v/>
      </c>
      <c r="K1388" s="161" t="inlineStr"/>
      <c r="L1388" s="48" t="n"/>
      <c r="M1388" s="165" t="inlineStr"/>
      <c r="N1388" s="166" t="inlineStr">
        <is>
          <t>snížená</t>
        </is>
      </c>
      <c r="O1388" s="167" t="n">
        <v>0</v>
      </c>
      <c r="P1388" s="167">
        <f>O1388*H1388</f>
        <v/>
      </c>
      <c r="Q1388" s="167" t="n">
        <v>0</v>
      </c>
      <c r="R1388" s="167">
        <f>Q1388*H1388</f>
        <v/>
      </c>
      <c r="S1388" s="167" t="n">
        <v>0</v>
      </c>
      <c r="T1388" s="168">
        <f>S1388*H1388</f>
        <v/>
      </c>
      <c r="U1388" s="174" t="n"/>
      <c r="V1388" s="174" t="n"/>
      <c r="W1388" s="174" t="n"/>
      <c r="X1388" s="174" t="n"/>
      <c r="Y1388" s="174" t="n"/>
      <c r="Z1388" s="174" t="n"/>
      <c r="AA1388" s="174" t="n"/>
      <c r="AB1388" s="174" t="n"/>
      <c r="AC1388" s="174" t="n"/>
      <c r="AD1388" s="174" t="n"/>
      <c r="AE1388" s="174" t="n"/>
      <c r="AR1388" s="169" t="inlineStr">
        <is>
          <t>16</t>
        </is>
      </c>
      <c r="AT1388" s="169" t="inlineStr">
        <is>
          <t>K</t>
        </is>
      </c>
      <c r="AU1388" s="169" t="inlineStr">
        <is>
          <t>2</t>
        </is>
      </c>
      <c r="AY1388" s="19" t="inlineStr">
        <is>
          <t>ROZPOCET</t>
        </is>
      </c>
      <c r="BE1388" s="170">
        <f>IF(N1388="základní",J1388,0)</f>
        <v/>
      </c>
      <c r="BF1388" s="170">
        <f>IF(N1388="snížená",J1388,0)</f>
        <v/>
      </c>
      <c r="BG1388" s="170">
        <f>IF(N1388="zákl. přenesená",J1388,0)</f>
        <v/>
      </c>
      <c r="BH1388" s="170">
        <f>IF(N1388="sníž. přenesená",J1388,0)</f>
        <v/>
      </c>
      <c r="BI1388" s="170">
        <f>IF(N1388="nulová",J1388,0)</f>
        <v/>
      </c>
      <c r="BJ1388" s="19" t="inlineStr">
        <is>
          <t>2</t>
        </is>
      </c>
      <c r="BK1388" s="170">
        <f>ROUND(I1388*H1388,2)</f>
        <v/>
      </c>
      <c r="BL1388" s="19" t="inlineStr">
        <is>
          <t>16</t>
        </is>
      </c>
      <c r="BM1388" s="169" t="inlineStr">
        <is>
          <t>-315460699</t>
        </is>
      </c>
    </row>
    <row r="1389" customFormat="1" s="174">
      <c r="A1389" s="174" t="n"/>
      <c r="B1389" s="48" t="n"/>
      <c r="C1389" s="174" t="n"/>
      <c r="D1389" s="171" t="inlineStr">
        <is>
          <t>PP</t>
        </is>
      </c>
      <c r="E1389" s="174" t="n"/>
      <c r="F1389" s="172" t="inlineStr">
        <is>
          <t>Montáž</t>
        </is>
      </c>
      <c r="G1389" s="174" t="n"/>
      <c r="H1389" s="174" t="n"/>
      <c r="I1389" s="174" t="n"/>
      <c r="J1389" s="174" t="n"/>
      <c r="K1389" s="174" t="n"/>
      <c r="L1389" s="48" t="n"/>
      <c r="M1389" s="173" t="n"/>
      <c r="N1389" s="174" t="n"/>
      <c r="O1389" s="174" t="n"/>
      <c r="P1389" s="174" t="n"/>
      <c r="Q1389" s="174" t="n"/>
      <c r="R1389" s="174" t="n"/>
      <c r="S1389" s="174" t="n"/>
      <c r="T1389" s="71" t="n"/>
      <c r="U1389" s="174" t="n"/>
      <c r="V1389" s="174" t="n"/>
      <c r="W1389" s="174" t="n"/>
      <c r="X1389" s="174" t="n"/>
      <c r="Y1389" s="174" t="n"/>
      <c r="Z1389" s="174" t="n"/>
      <c r="AA1389" s="174" t="n"/>
      <c r="AB1389" s="174" t="n"/>
      <c r="AC1389" s="174" t="n"/>
      <c r="AD1389" s="174" t="n"/>
      <c r="AE1389" s="174" t="n"/>
      <c r="AT1389" s="19" t="inlineStr">
        <is>
          <t>PP</t>
        </is>
      </c>
      <c r="AU1389" s="19" t="inlineStr">
        <is>
          <t>2</t>
        </is>
      </c>
    </row>
    <row r="1390" ht="16.5" customFormat="1" customHeight="1" s="174">
      <c r="A1390" s="174" t="n"/>
      <c r="B1390" s="158" t="n"/>
      <c r="C1390" s="159" t="inlineStr">
        <is>
          <t>164</t>
        </is>
      </c>
      <c r="D1390" s="159" t="inlineStr">
        <is>
          <t>K</t>
        </is>
      </c>
      <c r="E1390" s="160" t="inlineStr">
        <is>
          <t>721 - 4</t>
        </is>
      </c>
      <c r="F1390" s="161" t="inlineStr">
        <is>
          <t>Zkoušky a ostatní</t>
        </is>
      </c>
      <c r="G1390" s="162" t="inlineStr">
        <is>
          <t>Kč</t>
        </is>
      </c>
      <c r="H1390" s="163" t="n">
        <v>1</v>
      </c>
      <c r="I1390" s="164" t="n"/>
      <c r="J1390" s="164">
        <f>ROUND(I1390*H1390,2)</f>
        <v/>
      </c>
      <c r="K1390" s="161" t="inlineStr"/>
      <c r="L1390" s="48" t="n"/>
      <c r="M1390" s="165" t="inlineStr"/>
      <c r="N1390" s="166" t="inlineStr">
        <is>
          <t>snížená</t>
        </is>
      </c>
      <c r="O1390" s="167" t="n">
        <v>0</v>
      </c>
      <c r="P1390" s="167">
        <f>O1390*H1390</f>
        <v/>
      </c>
      <c r="Q1390" s="167" t="n">
        <v>0</v>
      </c>
      <c r="R1390" s="167">
        <f>Q1390*H1390</f>
        <v/>
      </c>
      <c r="S1390" s="167" t="n">
        <v>0</v>
      </c>
      <c r="T1390" s="168">
        <f>S1390*H1390</f>
        <v/>
      </c>
      <c r="U1390" s="174" t="n"/>
      <c r="V1390" s="174" t="n"/>
      <c r="W1390" s="174" t="n"/>
      <c r="X1390" s="174" t="n"/>
      <c r="Y1390" s="174" t="n"/>
      <c r="Z1390" s="174" t="n"/>
      <c r="AA1390" s="174" t="n"/>
      <c r="AB1390" s="174" t="n"/>
      <c r="AC1390" s="174" t="n"/>
      <c r="AD1390" s="174" t="n"/>
      <c r="AE1390" s="174" t="n"/>
      <c r="AR1390" s="169" t="inlineStr">
        <is>
          <t>16</t>
        </is>
      </c>
      <c r="AT1390" s="169" t="inlineStr">
        <is>
          <t>K</t>
        </is>
      </c>
      <c r="AU1390" s="169" t="inlineStr">
        <is>
          <t>2</t>
        </is>
      </c>
      <c r="AY1390" s="19" t="inlineStr">
        <is>
          <t>ROZPOCET</t>
        </is>
      </c>
      <c r="BE1390" s="170">
        <f>IF(N1390="základní",J1390,0)</f>
        <v/>
      </c>
      <c r="BF1390" s="170">
        <f>IF(N1390="snížená",J1390,0)</f>
        <v/>
      </c>
      <c r="BG1390" s="170">
        <f>IF(N1390="zákl. přenesená",J1390,0)</f>
        <v/>
      </c>
      <c r="BH1390" s="170">
        <f>IF(N1390="sníž. přenesená",J1390,0)</f>
        <v/>
      </c>
      <c r="BI1390" s="170">
        <f>IF(N1390="nulová",J1390,0)</f>
        <v/>
      </c>
      <c r="BJ1390" s="19" t="inlineStr">
        <is>
          <t>2</t>
        </is>
      </c>
      <c r="BK1390" s="170">
        <f>ROUND(I1390*H1390,2)</f>
        <v/>
      </c>
      <c r="BL1390" s="19" t="inlineStr">
        <is>
          <t>16</t>
        </is>
      </c>
      <c r="BM1390" s="169" t="inlineStr">
        <is>
          <t>-1996247651</t>
        </is>
      </c>
    </row>
    <row r="1391" customFormat="1" s="174">
      <c r="A1391" s="174" t="n"/>
      <c r="B1391" s="48" t="n"/>
      <c r="C1391" s="174" t="n"/>
      <c r="D1391" s="171" t="inlineStr">
        <is>
          <t>PP</t>
        </is>
      </c>
      <c r="E1391" s="174" t="n"/>
      <c r="F1391" s="172" t="inlineStr">
        <is>
          <t>Zkoušky a ostatní</t>
        </is>
      </c>
      <c r="G1391" s="174" t="n"/>
      <c r="H1391" s="174" t="n"/>
      <c r="I1391" s="174" t="n"/>
      <c r="J1391" s="174" t="n"/>
      <c r="K1391" s="174" t="n"/>
      <c r="L1391" s="48" t="n"/>
      <c r="M1391" s="173" t="n"/>
      <c r="N1391" s="174" t="n"/>
      <c r="O1391" s="174" t="n"/>
      <c r="P1391" s="174" t="n"/>
      <c r="Q1391" s="174" t="n"/>
      <c r="R1391" s="174" t="n"/>
      <c r="S1391" s="174" t="n"/>
      <c r="T1391" s="71" t="n"/>
      <c r="U1391" s="174" t="n"/>
      <c r="V1391" s="174" t="n"/>
      <c r="W1391" s="174" t="n"/>
      <c r="X1391" s="174" t="n"/>
      <c r="Y1391" s="174" t="n"/>
      <c r="Z1391" s="174" t="n"/>
      <c r="AA1391" s="174" t="n"/>
      <c r="AB1391" s="174" t="n"/>
      <c r="AC1391" s="174" t="n"/>
      <c r="AD1391" s="174" t="n"/>
      <c r="AE1391" s="174" t="n"/>
      <c r="AT1391" s="19" t="inlineStr">
        <is>
          <t>PP</t>
        </is>
      </c>
      <c r="AU1391" s="19" t="inlineStr">
        <is>
          <t>2</t>
        </is>
      </c>
    </row>
    <row r="1392" ht="16.5" customFormat="1" customHeight="1" s="174">
      <c r="A1392" s="174" t="n"/>
      <c r="B1392" s="158" t="n"/>
      <c r="C1392" s="159" t="inlineStr">
        <is>
          <t>165</t>
        </is>
      </c>
      <c r="D1392" s="159" t="inlineStr">
        <is>
          <t>K</t>
        </is>
      </c>
      <c r="E1392" s="160" t="inlineStr">
        <is>
          <t>722 - 2</t>
        </is>
      </c>
      <c r="F1392" s="161" t="inlineStr">
        <is>
          <t>Zařizovací předměty a výtokové armatury</t>
        </is>
      </c>
      <c r="G1392" s="162" t="inlineStr">
        <is>
          <t>Kč</t>
        </is>
      </c>
      <c r="H1392" s="163" t="n">
        <v>1</v>
      </c>
      <c r="I1392" s="164" t="n"/>
      <c r="J1392" s="164">
        <f>ROUND(I1392*H1392,2)</f>
        <v/>
      </c>
      <c r="K1392" s="161" t="inlineStr"/>
      <c r="L1392" s="48" t="n"/>
      <c r="M1392" s="165" t="inlineStr"/>
      <c r="N1392" s="166" t="inlineStr">
        <is>
          <t>snížená</t>
        </is>
      </c>
      <c r="O1392" s="167" t="n">
        <v>0</v>
      </c>
      <c r="P1392" s="167">
        <f>O1392*H1392</f>
        <v/>
      </c>
      <c r="Q1392" s="167" t="n">
        <v>0</v>
      </c>
      <c r="R1392" s="167">
        <f>Q1392*H1392</f>
        <v/>
      </c>
      <c r="S1392" s="167" t="n">
        <v>0</v>
      </c>
      <c r="T1392" s="168">
        <f>S1392*H1392</f>
        <v/>
      </c>
      <c r="U1392" s="174" t="n"/>
      <c r="V1392" s="174" t="n"/>
      <c r="W1392" s="174" t="n"/>
      <c r="X1392" s="174" t="n"/>
      <c r="Y1392" s="174" t="n"/>
      <c r="Z1392" s="174" t="n"/>
      <c r="AA1392" s="174" t="n"/>
      <c r="AB1392" s="174" t="n"/>
      <c r="AC1392" s="174" t="n"/>
      <c r="AD1392" s="174" t="n"/>
      <c r="AE1392" s="174" t="n"/>
      <c r="AR1392" s="169" t="inlineStr">
        <is>
          <t>16</t>
        </is>
      </c>
      <c r="AT1392" s="169" t="inlineStr">
        <is>
          <t>K</t>
        </is>
      </c>
      <c r="AU1392" s="169" t="inlineStr">
        <is>
          <t>2</t>
        </is>
      </c>
      <c r="AY1392" s="19" t="inlineStr">
        <is>
          <t>ROZPOCET</t>
        </is>
      </c>
      <c r="BE1392" s="170">
        <f>IF(N1392="základní",J1392,0)</f>
        <v/>
      </c>
      <c r="BF1392" s="170">
        <f>IF(N1392="snížená",J1392,0)</f>
        <v/>
      </c>
      <c r="BG1392" s="170">
        <f>IF(N1392="zákl. přenesená",J1392,0)</f>
        <v/>
      </c>
      <c r="BH1392" s="170">
        <f>IF(N1392="sníž. přenesená",J1392,0)</f>
        <v/>
      </c>
      <c r="BI1392" s="170">
        <f>IF(N1392="nulová",J1392,0)</f>
        <v/>
      </c>
      <c r="BJ1392" s="19" t="inlineStr">
        <is>
          <t>2</t>
        </is>
      </c>
      <c r="BK1392" s="170">
        <f>ROUND(I1392*H1392,2)</f>
        <v/>
      </c>
      <c r="BL1392" s="19" t="inlineStr">
        <is>
          <t>16</t>
        </is>
      </c>
      <c r="BM1392" s="169" t="inlineStr">
        <is>
          <t>-614262340</t>
        </is>
      </c>
    </row>
    <row r="1393" customFormat="1" s="174">
      <c r="A1393" s="174" t="n"/>
      <c r="B1393" s="48" t="n"/>
      <c r="C1393" s="174" t="n"/>
      <c r="D1393" s="171" t="inlineStr">
        <is>
          <t>PP</t>
        </is>
      </c>
      <c r="E1393" s="174" t="n"/>
      <c r="F1393" s="172" t="inlineStr">
        <is>
          <t>Zařizovací předměty a výtokové armatury</t>
        </is>
      </c>
      <c r="G1393" s="174" t="n"/>
      <c r="H1393" s="174" t="n"/>
      <c r="I1393" s="174" t="n"/>
      <c r="J1393" s="174" t="n"/>
      <c r="K1393" s="174" t="n"/>
      <c r="L1393" s="48" t="n"/>
      <c r="M1393" s="173" t="n"/>
      <c r="N1393" s="174" t="n"/>
      <c r="O1393" s="174" t="n"/>
      <c r="P1393" s="174" t="n"/>
      <c r="Q1393" s="174" t="n"/>
      <c r="R1393" s="174" t="n"/>
      <c r="S1393" s="174" t="n"/>
      <c r="T1393" s="71" t="n"/>
      <c r="U1393" s="174" t="n"/>
      <c r="V1393" s="174" t="n"/>
      <c r="W1393" s="174" t="n"/>
      <c r="X1393" s="174" t="n"/>
      <c r="Y1393" s="174" t="n"/>
      <c r="Z1393" s="174" t="n"/>
      <c r="AA1393" s="174" t="n"/>
      <c r="AB1393" s="174" t="n"/>
      <c r="AC1393" s="174" t="n"/>
      <c r="AD1393" s="174" t="n"/>
      <c r="AE1393" s="174" t="n"/>
      <c r="AT1393" s="19" t="inlineStr">
        <is>
          <t>PP</t>
        </is>
      </c>
      <c r="AU1393" s="19" t="inlineStr">
        <is>
          <t>2</t>
        </is>
      </c>
    </row>
    <row r="1394" ht="22.8" customFormat="1" customHeight="1" s="151">
      <c r="A1394" s="151" t="n"/>
      <c r="B1394" s="146" t="n"/>
      <c r="C1394" s="151" t="n"/>
      <c r="D1394" s="147" t="inlineStr">
        <is>
          <t>D</t>
        </is>
      </c>
      <c r="E1394" s="156" t="inlineStr">
        <is>
          <t>723.1</t>
        </is>
      </c>
      <c r="F1394" s="156" t="inlineStr">
        <is>
          <t>Zdravotechnika - plynovod</t>
        </is>
      </c>
      <c r="G1394" s="151" t="n"/>
      <c r="H1394" s="151" t="n"/>
      <c r="I1394" s="151" t="n"/>
      <c r="J1394" s="157">
        <f>BK1394</f>
        <v/>
      </c>
      <c r="K1394" s="151" t="n"/>
      <c r="L1394" s="146" t="n"/>
      <c r="M1394" s="150" t="n"/>
      <c r="N1394" s="151" t="n"/>
      <c r="O1394" s="151" t="n"/>
      <c r="P1394" s="152">
        <f>P1395+P1410+P1413+P1424+P1427+P1430+P1463+P1466+P1469+P1472</f>
        <v/>
      </c>
      <c r="Q1394" s="151" t="n"/>
      <c r="R1394" s="152">
        <f>R1395+R1410+R1413+R1424+R1427+R1430+R1463+R1466+R1469+R1472</f>
        <v/>
      </c>
      <c r="S1394" s="151" t="n"/>
      <c r="T1394" s="153">
        <f>T1395+T1410+T1413+T1424+T1427+T1430+T1463+T1466+T1469+T1472</f>
        <v/>
      </c>
      <c r="U1394" s="151" t="n"/>
      <c r="V1394" s="151" t="n"/>
      <c r="W1394" s="151" t="n"/>
      <c r="X1394" s="151" t="n"/>
      <c r="Y1394" s="151" t="n"/>
      <c r="Z1394" s="151" t="n"/>
      <c r="AA1394" s="151" t="n"/>
      <c r="AB1394" s="151" t="n"/>
      <c r="AC1394" s="151" t="n"/>
      <c r="AD1394" s="151" t="n"/>
      <c r="AE1394" s="151" t="n"/>
      <c r="AR1394" s="147" t="inlineStr">
        <is>
          <t>2</t>
        </is>
      </c>
      <c r="AT1394" s="154" t="inlineStr">
        <is>
          <t>D</t>
        </is>
      </c>
      <c r="AU1394" s="154" t="inlineStr">
        <is>
          <t>1</t>
        </is>
      </c>
      <c r="AY1394" s="147" t="inlineStr">
        <is>
          <t>ROZPOCET</t>
        </is>
      </c>
      <c r="BK1394" s="155">
        <f>BK1395+BK1410+BK1413+BK1424+BK1427+BK1430+BK1463+BK1466+BK1469+BK1472</f>
        <v/>
      </c>
    </row>
    <row r="1395" ht="20.88" customFormat="1" customHeight="1" s="151">
      <c r="A1395" s="151" t="n"/>
      <c r="B1395" s="146" t="n"/>
      <c r="C1395" s="151" t="n"/>
      <c r="D1395" s="147" t="inlineStr">
        <is>
          <t>D</t>
        </is>
      </c>
      <c r="E1395" s="156" t="inlineStr">
        <is>
          <t>723 - 1</t>
        </is>
      </c>
      <c r="F1395" s="156" t="inlineStr">
        <is>
          <t>zemní práce</t>
        </is>
      </c>
      <c r="G1395" s="151" t="n"/>
      <c r="H1395" s="151" t="n"/>
      <c r="I1395" s="151" t="n"/>
      <c r="J1395" s="157">
        <f>BK1395</f>
        <v/>
      </c>
      <c r="K1395" s="151" t="n"/>
      <c r="L1395" s="146" t="n"/>
      <c r="M1395" s="150" t="n"/>
      <c r="N1395" s="151" t="n"/>
      <c r="O1395" s="151" t="n"/>
      <c r="P1395" s="152">
        <f>SUM(P1396:P1409)</f>
        <v/>
      </c>
      <c r="Q1395" s="151" t="n"/>
      <c r="R1395" s="152">
        <f>SUM(R1396:R1409)</f>
        <v/>
      </c>
      <c r="S1395" s="151" t="n"/>
      <c r="T1395" s="153">
        <f>SUM(T1396:T1409)</f>
        <v/>
      </c>
      <c r="U1395" s="151" t="n"/>
      <c r="V1395" s="151" t="n"/>
      <c r="W1395" s="151" t="n"/>
      <c r="X1395" s="151" t="n"/>
      <c r="Y1395" s="151" t="n"/>
      <c r="Z1395" s="151" t="n"/>
      <c r="AA1395" s="151" t="n"/>
      <c r="AB1395" s="151" t="n"/>
      <c r="AC1395" s="151" t="n"/>
      <c r="AD1395" s="151" t="n"/>
      <c r="AE1395" s="151" t="n"/>
      <c r="AR1395" s="147" t="inlineStr">
        <is>
          <t>2</t>
        </is>
      </c>
      <c r="AT1395" s="154" t="inlineStr">
        <is>
          <t>D</t>
        </is>
      </c>
      <c r="AU1395" s="154" t="inlineStr">
        <is>
          <t>2</t>
        </is>
      </c>
      <c r="AY1395" s="147" t="inlineStr">
        <is>
          <t>ROZPOCET</t>
        </is>
      </c>
      <c r="BK1395" s="155">
        <f>SUM(BK1396:BK1409)</f>
        <v/>
      </c>
    </row>
    <row r="1396" ht="16.5" customFormat="1" customHeight="1" s="174">
      <c r="A1396" s="174" t="n"/>
      <c r="B1396" s="158" t="n"/>
      <c r="C1396" s="159" t="inlineStr">
        <is>
          <t>166</t>
        </is>
      </c>
      <c r="D1396" s="159" t="inlineStr">
        <is>
          <t>K</t>
        </is>
      </c>
      <c r="E1396" s="160" t="inlineStr">
        <is>
          <t>121100002</t>
        </is>
      </c>
      <c r="F1396" s="161" t="inlineStr">
        <is>
          <t>Sejmutí ornice a uložení na deponii</t>
        </is>
      </c>
      <c r="G1396" s="162" t="inlineStr">
        <is>
          <t>m3</t>
        </is>
      </c>
      <c r="H1396" s="163" t="n">
        <v>7</v>
      </c>
      <c r="I1396" s="164" t="n"/>
      <c r="J1396" s="164">
        <f>ROUND(I1396*H1396,2)</f>
        <v/>
      </c>
      <c r="K1396" s="161" t="inlineStr"/>
      <c r="L1396" s="48" t="n"/>
      <c r="M1396" s="165" t="inlineStr"/>
      <c r="N1396" s="166" t="inlineStr">
        <is>
          <t>snížená</t>
        </is>
      </c>
      <c r="O1396" s="167" t="n">
        <v>0</v>
      </c>
      <c r="P1396" s="167">
        <f>O1396*H1396</f>
        <v/>
      </c>
      <c r="Q1396" s="167" t="n">
        <v>0</v>
      </c>
      <c r="R1396" s="167">
        <f>Q1396*H1396</f>
        <v/>
      </c>
      <c r="S1396" s="167" t="n">
        <v>0</v>
      </c>
      <c r="T1396" s="168">
        <f>S1396*H1396</f>
        <v/>
      </c>
      <c r="U1396" s="174" t="n"/>
      <c r="V1396" s="174" t="n"/>
      <c r="W1396" s="174" t="n"/>
      <c r="X1396" s="174" t="n"/>
      <c r="Y1396" s="174" t="n"/>
      <c r="Z1396" s="174" t="n"/>
      <c r="AA1396" s="174" t="n"/>
      <c r="AB1396" s="174" t="n"/>
      <c r="AC1396" s="174" t="n"/>
      <c r="AD1396" s="174" t="n"/>
      <c r="AE1396" s="174" t="n"/>
      <c r="AR1396" s="169" t="inlineStr">
        <is>
          <t>16</t>
        </is>
      </c>
      <c r="AT1396" s="169" t="inlineStr">
        <is>
          <t>K</t>
        </is>
      </c>
      <c r="AU1396" s="169" t="inlineStr">
        <is>
          <t>3</t>
        </is>
      </c>
      <c r="AY1396" s="19" t="inlineStr">
        <is>
          <t>ROZPOCET</t>
        </is>
      </c>
      <c r="BE1396" s="170">
        <f>IF(N1396="základní",J1396,0)</f>
        <v/>
      </c>
      <c r="BF1396" s="170">
        <f>IF(N1396="snížená",J1396,0)</f>
        <v/>
      </c>
      <c r="BG1396" s="170">
        <f>IF(N1396="zákl. přenesená",J1396,0)</f>
        <v/>
      </c>
      <c r="BH1396" s="170">
        <f>IF(N1396="sníž. přenesená",J1396,0)</f>
        <v/>
      </c>
      <c r="BI1396" s="170">
        <f>IF(N1396="nulová",J1396,0)</f>
        <v/>
      </c>
      <c r="BJ1396" s="19" t="inlineStr">
        <is>
          <t>2</t>
        </is>
      </c>
      <c r="BK1396" s="170">
        <f>ROUND(I1396*H1396,2)</f>
        <v/>
      </c>
      <c r="BL1396" s="19" t="inlineStr">
        <is>
          <t>16</t>
        </is>
      </c>
      <c r="BM1396" s="169" t="inlineStr">
        <is>
          <t>1841990387</t>
        </is>
      </c>
    </row>
    <row r="1397" customFormat="1" s="174">
      <c r="A1397" s="174" t="n"/>
      <c r="B1397" s="48" t="n"/>
      <c r="C1397" s="174" t="n"/>
      <c r="D1397" s="171" t="inlineStr">
        <is>
          <t>PP</t>
        </is>
      </c>
      <c r="E1397" s="174" t="n"/>
      <c r="F1397" s="172" t="inlineStr">
        <is>
          <t>Sejmutí ornice a uložení na deponii</t>
        </is>
      </c>
      <c r="G1397" s="174" t="n"/>
      <c r="H1397" s="174" t="n"/>
      <c r="I1397" s="174" t="n"/>
      <c r="J1397" s="174" t="n"/>
      <c r="K1397" s="174" t="n"/>
      <c r="L1397" s="48" t="n"/>
      <c r="M1397" s="173" t="n"/>
      <c r="N1397" s="174" t="n"/>
      <c r="O1397" s="174" t="n"/>
      <c r="P1397" s="174" t="n"/>
      <c r="Q1397" s="174" t="n"/>
      <c r="R1397" s="174" t="n"/>
      <c r="S1397" s="174" t="n"/>
      <c r="T1397" s="71" t="n"/>
      <c r="U1397" s="174" t="n"/>
      <c r="V1397" s="174" t="n"/>
      <c r="W1397" s="174" t="n"/>
      <c r="X1397" s="174" t="n"/>
      <c r="Y1397" s="174" t="n"/>
      <c r="Z1397" s="174" t="n"/>
      <c r="AA1397" s="174" t="n"/>
      <c r="AB1397" s="174" t="n"/>
      <c r="AC1397" s="174" t="n"/>
      <c r="AD1397" s="174" t="n"/>
      <c r="AE1397" s="174" t="n"/>
      <c r="AT1397" s="19" t="inlineStr">
        <is>
          <t>PP</t>
        </is>
      </c>
      <c r="AU1397" s="19" t="inlineStr">
        <is>
          <t>3</t>
        </is>
      </c>
    </row>
    <row r="1398" ht="21.75" customFormat="1" customHeight="1" s="174">
      <c r="A1398" s="174" t="n"/>
      <c r="B1398" s="158" t="n"/>
      <c r="C1398" s="159" t="inlineStr">
        <is>
          <t>167</t>
        </is>
      </c>
      <c r="D1398" s="159" t="inlineStr">
        <is>
          <t>K</t>
        </is>
      </c>
      <c r="E1398" s="160" t="inlineStr">
        <is>
          <t>132201212</t>
        </is>
      </c>
      <c r="F1398" s="161" t="inlineStr">
        <is>
          <t>Hloubení rýh š.do 200 cm hor.3 do 1000m3,STROJNĚ</t>
        </is>
      </c>
      <c r="G1398" s="162" t="inlineStr">
        <is>
          <t>m3</t>
        </is>
      </c>
      <c r="H1398" s="163" t="n">
        <v>36</v>
      </c>
      <c r="I1398" s="164" t="n"/>
      <c r="J1398" s="164">
        <f>ROUND(I1398*H1398,2)</f>
        <v/>
      </c>
      <c r="K1398" s="161" t="inlineStr"/>
      <c r="L1398" s="48" t="n"/>
      <c r="M1398" s="165" t="inlineStr"/>
      <c r="N1398" s="166" t="inlineStr">
        <is>
          <t>snížená</t>
        </is>
      </c>
      <c r="O1398" s="167" t="n">
        <v>0</v>
      </c>
      <c r="P1398" s="167">
        <f>O1398*H1398</f>
        <v/>
      </c>
      <c r="Q1398" s="167" t="n">
        <v>0</v>
      </c>
      <c r="R1398" s="167">
        <f>Q1398*H1398</f>
        <v/>
      </c>
      <c r="S1398" s="167" t="n">
        <v>0</v>
      </c>
      <c r="T1398" s="168">
        <f>S1398*H1398</f>
        <v/>
      </c>
      <c r="U1398" s="174" t="n"/>
      <c r="V1398" s="174" t="n"/>
      <c r="W1398" s="174" t="n"/>
      <c r="X1398" s="174" t="n"/>
      <c r="Y1398" s="174" t="n"/>
      <c r="Z1398" s="174" t="n"/>
      <c r="AA1398" s="174" t="n"/>
      <c r="AB1398" s="174" t="n"/>
      <c r="AC1398" s="174" t="n"/>
      <c r="AD1398" s="174" t="n"/>
      <c r="AE1398" s="174" t="n"/>
      <c r="AR1398" s="169" t="inlineStr">
        <is>
          <t>16</t>
        </is>
      </c>
      <c r="AT1398" s="169" t="inlineStr">
        <is>
          <t>K</t>
        </is>
      </c>
      <c r="AU1398" s="169" t="inlineStr">
        <is>
          <t>3</t>
        </is>
      </c>
      <c r="AY1398" s="19" t="inlineStr">
        <is>
          <t>ROZPOCET</t>
        </is>
      </c>
      <c r="BE1398" s="170">
        <f>IF(N1398="základní",J1398,0)</f>
        <v/>
      </c>
      <c r="BF1398" s="170">
        <f>IF(N1398="snížená",J1398,0)</f>
        <v/>
      </c>
      <c r="BG1398" s="170">
        <f>IF(N1398="zákl. přenesená",J1398,0)</f>
        <v/>
      </c>
      <c r="BH1398" s="170">
        <f>IF(N1398="sníž. přenesená",J1398,0)</f>
        <v/>
      </c>
      <c r="BI1398" s="170">
        <f>IF(N1398="nulová",J1398,0)</f>
        <v/>
      </c>
      <c r="BJ1398" s="19" t="inlineStr">
        <is>
          <t>2</t>
        </is>
      </c>
      <c r="BK1398" s="170">
        <f>ROUND(I1398*H1398,2)</f>
        <v/>
      </c>
      <c r="BL1398" s="19" t="inlineStr">
        <is>
          <t>16</t>
        </is>
      </c>
      <c r="BM1398" s="169" t="inlineStr">
        <is>
          <t>710429807</t>
        </is>
      </c>
    </row>
    <row r="1399" customFormat="1" s="174">
      <c r="A1399" s="174" t="n"/>
      <c r="B1399" s="48" t="n"/>
      <c r="C1399" s="174" t="n"/>
      <c r="D1399" s="171" t="inlineStr">
        <is>
          <t>PP</t>
        </is>
      </c>
      <c r="E1399" s="174" t="n"/>
      <c r="F1399" s="172" t="inlineStr">
        <is>
          <t>Hloubení rýh š.do 200 cm hor.3 do 1000m3,STROJNĚ</t>
        </is>
      </c>
      <c r="G1399" s="174" t="n"/>
      <c r="H1399" s="174" t="n"/>
      <c r="I1399" s="174" t="n"/>
      <c r="J1399" s="174" t="n"/>
      <c r="K1399" s="174" t="n"/>
      <c r="L1399" s="48" t="n"/>
      <c r="M1399" s="173" t="n"/>
      <c r="N1399" s="174" t="n"/>
      <c r="O1399" s="174" t="n"/>
      <c r="P1399" s="174" t="n"/>
      <c r="Q1399" s="174" t="n"/>
      <c r="R1399" s="174" t="n"/>
      <c r="S1399" s="174" t="n"/>
      <c r="T1399" s="71" t="n"/>
      <c r="U1399" s="174" t="n"/>
      <c r="V1399" s="174" t="n"/>
      <c r="W1399" s="174" t="n"/>
      <c r="X1399" s="174" t="n"/>
      <c r="Y1399" s="174" t="n"/>
      <c r="Z1399" s="174" t="n"/>
      <c r="AA1399" s="174" t="n"/>
      <c r="AB1399" s="174" t="n"/>
      <c r="AC1399" s="174" t="n"/>
      <c r="AD1399" s="174" t="n"/>
      <c r="AE1399" s="174" t="n"/>
      <c r="AT1399" s="19" t="inlineStr">
        <is>
          <t>PP</t>
        </is>
      </c>
      <c r="AU1399" s="19" t="inlineStr">
        <is>
          <t>3</t>
        </is>
      </c>
    </row>
    <row r="1400" ht="16.5" customFormat="1" customHeight="1" s="174">
      <c r="A1400" s="174" t="n"/>
      <c r="B1400" s="158" t="n"/>
      <c r="C1400" s="159" t="inlineStr">
        <is>
          <t>168</t>
        </is>
      </c>
      <c r="D1400" s="159" t="inlineStr">
        <is>
          <t>K</t>
        </is>
      </c>
      <c r="E1400" s="160" t="inlineStr">
        <is>
          <t>161101101</t>
        </is>
      </c>
      <c r="F1400" s="161" t="inlineStr">
        <is>
          <t>Svislé přemístění výkopku z hor.1-4 do 2,5 m</t>
        </is>
      </c>
      <c r="G1400" s="162" t="inlineStr">
        <is>
          <t>m3</t>
        </is>
      </c>
      <c r="H1400" s="163" t="n">
        <v>36</v>
      </c>
      <c r="I1400" s="164" t="n"/>
      <c r="J1400" s="164">
        <f>ROUND(I1400*H1400,2)</f>
        <v/>
      </c>
      <c r="K1400" s="161" t="inlineStr"/>
      <c r="L1400" s="48" t="n"/>
      <c r="M1400" s="165" t="inlineStr"/>
      <c r="N1400" s="166" t="inlineStr">
        <is>
          <t>snížená</t>
        </is>
      </c>
      <c r="O1400" s="167" t="n">
        <v>0</v>
      </c>
      <c r="P1400" s="167">
        <f>O1400*H1400</f>
        <v/>
      </c>
      <c r="Q1400" s="167" t="n">
        <v>0</v>
      </c>
      <c r="R1400" s="167">
        <f>Q1400*H1400</f>
        <v/>
      </c>
      <c r="S1400" s="167" t="n">
        <v>0</v>
      </c>
      <c r="T1400" s="168">
        <f>S1400*H1400</f>
        <v/>
      </c>
      <c r="U1400" s="174" t="n"/>
      <c r="V1400" s="174" t="n"/>
      <c r="W1400" s="174" t="n"/>
      <c r="X1400" s="174" t="n"/>
      <c r="Y1400" s="174" t="n"/>
      <c r="Z1400" s="174" t="n"/>
      <c r="AA1400" s="174" t="n"/>
      <c r="AB1400" s="174" t="n"/>
      <c r="AC1400" s="174" t="n"/>
      <c r="AD1400" s="174" t="n"/>
      <c r="AE1400" s="174" t="n"/>
      <c r="AR1400" s="169" t="inlineStr">
        <is>
          <t>16</t>
        </is>
      </c>
      <c r="AT1400" s="169" t="inlineStr">
        <is>
          <t>K</t>
        </is>
      </c>
      <c r="AU1400" s="169" t="inlineStr">
        <is>
          <t>3</t>
        </is>
      </c>
      <c r="AY1400" s="19" t="inlineStr">
        <is>
          <t>ROZPOCET</t>
        </is>
      </c>
      <c r="BE1400" s="170">
        <f>IF(N1400="základní",J1400,0)</f>
        <v/>
      </c>
      <c r="BF1400" s="170">
        <f>IF(N1400="snížená",J1400,0)</f>
        <v/>
      </c>
      <c r="BG1400" s="170">
        <f>IF(N1400="zákl. přenesená",J1400,0)</f>
        <v/>
      </c>
      <c r="BH1400" s="170">
        <f>IF(N1400="sníž. přenesená",J1400,0)</f>
        <v/>
      </c>
      <c r="BI1400" s="170">
        <f>IF(N1400="nulová",J1400,0)</f>
        <v/>
      </c>
      <c r="BJ1400" s="19" t="inlineStr">
        <is>
          <t>2</t>
        </is>
      </c>
      <c r="BK1400" s="170">
        <f>ROUND(I1400*H1400,2)</f>
        <v/>
      </c>
      <c r="BL1400" s="19" t="inlineStr">
        <is>
          <t>16</t>
        </is>
      </c>
      <c r="BM1400" s="169" t="inlineStr">
        <is>
          <t>1382343994</t>
        </is>
      </c>
    </row>
    <row r="1401" customFormat="1" s="174">
      <c r="A1401" s="174" t="n"/>
      <c r="B1401" s="48" t="n"/>
      <c r="C1401" s="174" t="n"/>
      <c r="D1401" s="171" t="inlineStr">
        <is>
          <t>PP</t>
        </is>
      </c>
      <c r="E1401" s="174" t="n"/>
      <c r="F1401" s="172" t="inlineStr">
        <is>
          <t>Svislé přemístění výkopku z hor.1-4 do 2,5 m</t>
        </is>
      </c>
      <c r="G1401" s="174" t="n"/>
      <c r="H1401" s="174" t="n"/>
      <c r="I1401" s="174" t="n"/>
      <c r="J1401" s="174" t="n"/>
      <c r="K1401" s="174" t="n"/>
      <c r="L1401" s="48" t="n"/>
      <c r="M1401" s="173" t="n"/>
      <c r="N1401" s="174" t="n"/>
      <c r="O1401" s="174" t="n"/>
      <c r="P1401" s="174" t="n"/>
      <c r="Q1401" s="174" t="n"/>
      <c r="R1401" s="174" t="n"/>
      <c r="S1401" s="174" t="n"/>
      <c r="T1401" s="71" t="n"/>
      <c r="U1401" s="174" t="n"/>
      <c r="V1401" s="174" t="n"/>
      <c r="W1401" s="174" t="n"/>
      <c r="X1401" s="174" t="n"/>
      <c r="Y1401" s="174" t="n"/>
      <c r="Z1401" s="174" t="n"/>
      <c r="AA1401" s="174" t="n"/>
      <c r="AB1401" s="174" t="n"/>
      <c r="AC1401" s="174" t="n"/>
      <c r="AD1401" s="174" t="n"/>
      <c r="AE1401" s="174" t="n"/>
      <c r="AT1401" s="19" t="inlineStr">
        <is>
          <t>PP</t>
        </is>
      </c>
      <c r="AU1401" s="19" t="inlineStr">
        <is>
          <t>3</t>
        </is>
      </c>
    </row>
    <row r="1402" ht="21.75" customFormat="1" customHeight="1" s="174">
      <c r="A1402" s="174" t="n"/>
      <c r="B1402" s="158" t="n"/>
      <c r="C1402" s="159" t="inlineStr">
        <is>
          <t>169</t>
        </is>
      </c>
      <c r="D1402" s="159" t="inlineStr">
        <is>
          <t>K</t>
        </is>
      </c>
      <c r="E1402" s="160" t="inlineStr">
        <is>
          <t>162601102</t>
        </is>
      </c>
      <c r="F1402" s="161" t="inlineStr">
        <is>
          <t>Vodorovné přemístění výkopku z hor.1-4 do 5000 m</t>
        </is>
      </c>
      <c r="G1402" s="162" t="inlineStr">
        <is>
          <t>m3</t>
        </is>
      </c>
      <c r="H1402" s="163" t="n">
        <v>36</v>
      </c>
      <c r="I1402" s="164" t="n"/>
      <c r="J1402" s="164">
        <f>ROUND(I1402*H1402,2)</f>
        <v/>
      </c>
      <c r="K1402" s="161" t="inlineStr"/>
      <c r="L1402" s="48" t="n"/>
      <c r="M1402" s="165" t="inlineStr"/>
      <c r="N1402" s="166" t="inlineStr">
        <is>
          <t>snížená</t>
        </is>
      </c>
      <c r="O1402" s="167" t="n">
        <v>0</v>
      </c>
      <c r="P1402" s="167">
        <f>O1402*H1402</f>
        <v/>
      </c>
      <c r="Q1402" s="167" t="n">
        <v>0</v>
      </c>
      <c r="R1402" s="167">
        <f>Q1402*H1402</f>
        <v/>
      </c>
      <c r="S1402" s="167" t="n">
        <v>0</v>
      </c>
      <c r="T1402" s="168">
        <f>S1402*H1402</f>
        <v/>
      </c>
      <c r="U1402" s="174" t="n"/>
      <c r="V1402" s="174" t="n"/>
      <c r="W1402" s="174" t="n"/>
      <c r="X1402" s="174" t="n"/>
      <c r="Y1402" s="174" t="n"/>
      <c r="Z1402" s="174" t="n"/>
      <c r="AA1402" s="174" t="n"/>
      <c r="AB1402" s="174" t="n"/>
      <c r="AC1402" s="174" t="n"/>
      <c r="AD1402" s="174" t="n"/>
      <c r="AE1402" s="174" t="n"/>
      <c r="AR1402" s="169" t="inlineStr">
        <is>
          <t>16</t>
        </is>
      </c>
      <c r="AT1402" s="169" t="inlineStr">
        <is>
          <t>K</t>
        </is>
      </c>
      <c r="AU1402" s="169" t="inlineStr">
        <is>
          <t>3</t>
        </is>
      </c>
      <c r="AY1402" s="19" t="inlineStr">
        <is>
          <t>ROZPOCET</t>
        </is>
      </c>
      <c r="BE1402" s="170">
        <f>IF(N1402="základní",J1402,0)</f>
        <v/>
      </c>
      <c r="BF1402" s="170">
        <f>IF(N1402="snížená",J1402,0)</f>
        <v/>
      </c>
      <c r="BG1402" s="170">
        <f>IF(N1402="zákl. přenesená",J1402,0)</f>
        <v/>
      </c>
      <c r="BH1402" s="170">
        <f>IF(N1402="sníž. přenesená",J1402,0)</f>
        <v/>
      </c>
      <c r="BI1402" s="170">
        <f>IF(N1402="nulová",J1402,0)</f>
        <v/>
      </c>
      <c r="BJ1402" s="19" t="inlineStr">
        <is>
          <t>2</t>
        </is>
      </c>
      <c r="BK1402" s="170">
        <f>ROUND(I1402*H1402,2)</f>
        <v/>
      </c>
      <c r="BL1402" s="19" t="inlineStr">
        <is>
          <t>16</t>
        </is>
      </c>
      <c r="BM1402" s="169" t="inlineStr">
        <is>
          <t>-742607442</t>
        </is>
      </c>
    </row>
    <row r="1403" customFormat="1" s="174">
      <c r="A1403" s="174" t="n"/>
      <c r="B1403" s="48" t="n"/>
      <c r="C1403" s="174" t="n"/>
      <c r="D1403" s="171" t="inlineStr">
        <is>
          <t>PP</t>
        </is>
      </c>
      <c r="E1403" s="174" t="n"/>
      <c r="F1403" s="172" t="inlineStr">
        <is>
          <t>Vodorovné přemístění výkopku z hor.1-4 do 5000 m</t>
        </is>
      </c>
      <c r="G1403" s="174" t="n"/>
      <c r="H1403" s="174" t="n"/>
      <c r="I1403" s="174" t="n"/>
      <c r="J1403" s="174" t="n"/>
      <c r="K1403" s="174" t="n"/>
      <c r="L1403" s="48" t="n"/>
      <c r="M1403" s="173" t="n"/>
      <c r="N1403" s="174" t="n"/>
      <c r="O1403" s="174" t="n"/>
      <c r="P1403" s="174" t="n"/>
      <c r="Q1403" s="174" t="n"/>
      <c r="R1403" s="174" t="n"/>
      <c r="S1403" s="174" t="n"/>
      <c r="T1403" s="71" t="n"/>
      <c r="U1403" s="174" t="n"/>
      <c r="V1403" s="174" t="n"/>
      <c r="W1403" s="174" t="n"/>
      <c r="X1403" s="174" t="n"/>
      <c r="Y1403" s="174" t="n"/>
      <c r="Z1403" s="174" t="n"/>
      <c r="AA1403" s="174" t="n"/>
      <c r="AB1403" s="174" t="n"/>
      <c r="AC1403" s="174" t="n"/>
      <c r="AD1403" s="174" t="n"/>
      <c r="AE1403" s="174" t="n"/>
      <c r="AT1403" s="19" t="inlineStr">
        <is>
          <t>PP</t>
        </is>
      </c>
      <c r="AU1403" s="19" t="inlineStr">
        <is>
          <t>3</t>
        </is>
      </c>
    </row>
    <row r="1404" ht="16.5" customFormat="1" customHeight="1" s="174">
      <c r="A1404" s="174" t="n"/>
      <c r="B1404" s="158" t="n"/>
      <c r="C1404" s="159" t="inlineStr">
        <is>
          <t>170</t>
        </is>
      </c>
      <c r="D1404" s="159" t="inlineStr">
        <is>
          <t>K</t>
        </is>
      </c>
      <c r="E1404" s="160" t="inlineStr">
        <is>
          <t>174101101</t>
        </is>
      </c>
      <c r="F1404" s="161" t="inlineStr">
        <is>
          <t>Zásyp jam, rýh, šachet se zhutněním</t>
        </is>
      </c>
      <c r="G1404" s="162" t="inlineStr">
        <is>
          <t>m3</t>
        </is>
      </c>
      <c r="H1404" s="163" t="n">
        <v>19</v>
      </c>
      <c r="I1404" s="164" t="n"/>
      <c r="J1404" s="164">
        <f>ROUND(I1404*H1404,2)</f>
        <v/>
      </c>
      <c r="K1404" s="161" t="inlineStr"/>
      <c r="L1404" s="48" t="n"/>
      <c r="M1404" s="165" t="inlineStr"/>
      <c r="N1404" s="166" t="inlineStr">
        <is>
          <t>snížená</t>
        </is>
      </c>
      <c r="O1404" s="167" t="n">
        <v>0</v>
      </c>
      <c r="P1404" s="167">
        <f>O1404*H1404</f>
        <v/>
      </c>
      <c r="Q1404" s="167" t="n">
        <v>0</v>
      </c>
      <c r="R1404" s="167">
        <f>Q1404*H1404</f>
        <v/>
      </c>
      <c r="S1404" s="167" t="n">
        <v>0</v>
      </c>
      <c r="T1404" s="168">
        <f>S1404*H1404</f>
        <v/>
      </c>
      <c r="U1404" s="174" t="n"/>
      <c r="V1404" s="174" t="n"/>
      <c r="W1404" s="174" t="n"/>
      <c r="X1404" s="174" t="n"/>
      <c r="Y1404" s="174" t="n"/>
      <c r="Z1404" s="174" t="n"/>
      <c r="AA1404" s="174" t="n"/>
      <c r="AB1404" s="174" t="n"/>
      <c r="AC1404" s="174" t="n"/>
      <c r="AD1404" s="174" t="n"/>
      <c r="AE1404" s="174" t="n"/>
      <c r="AR1404" s="169" t="inlineStr">
        <is>
          <t>16</t>
        </is>
      </c>
      <c r="AT1404" s="169" t="inlineStr">
        <is>
          <t>K</t>
        </is>
      </c>
      <c r="AU1404" s="169" t="inlineStr">
        <is>
          <t>3</t>
        </is>
      </c>
      <c r="AY1404" s="19" t="inlineStr">
        <is>
          <t>ROZPOCET</t>
        </is>
      </c>
      <c r="BE1404" s="170">
        <f>IF(N1404="základní",J1404,0)</f>
        <v/>
      </c>
      <c r="BF1404" s="170">
        <f>IF(N1404="snížená",J1404,0)</f>
        <v/>
      </c>
      <c r="BG1404" s="170">
        <f>IF(N1404="zákl. přenesená",J1404,0)</f>
        <v/>
      </c>
      <c r="BH1404" s="170">
        <f>IF(N1404="sníž. přenesená",J1404,0)</f>
        <v/>
      </c>
      <c r="BI1404" s="170">
        <f>IF(N1404="nulová",J1404,0)</f>
        <v/>
      </c>
      <c r="BJ1404" s="19" t="inlineStr">
        <is>
          <t>2</t>
        </is>
      </c>
      <c r="BK1404" s="170">
        <f>ROUND(I1404*H1404,2)</f>
        <v/>
      </c>
      <c r="BL1404" s="19" t="inlineStr">
        <is>
          <t>16</t>
        </is>
      </c>
      <c r="BM1404" s="169" t="inlineStr">
        <is>
          <t>1334189728</t>
        </is>
      </c>
    </row>
    <row r="1405" customFormat="1" s="174">
      <c r="A1405" s="174" t="n"/>
      <c r="B1405" s="48" t="n"/>
      <c r="C1405" s="174" t="n"/>
      <c r="D1405" s="171" t="inlineStr">
        <is>
          <t>PP</t>
        </is>
      </c>
      <c r="E1405" s="174" t="n"/>
      <c r="F1405" s="172" t="inlineStr">
        <is>
          <t>Zásyp jam, rýh, šachet se zhutněním</t>
        </is>
      </c>
      <c r="G1405" s="174" t="n"/>
      <c r="H1405" s="174" t="n"/>
      <c r="I1405" s="174" t="n"/>
      <c r="J1405" s="174" t="n"/>
      <c r="K1405" s="174" t="n"/>
      <c r="L1405" s="48" t="n"/>
      <c r="M1405" s="173" t="n"/>
      <c r="N1405" s="174" t="n"/>
      <c r="O1405" s="174" t="n"/>
      <c r="P1405" s="174" t="n"/>
      <c r="Q1405" s="174" t="n"/>
      <c r="R1405" s="174" t="n"/>
      <c r="S1405" s="174" t="n"/>
      <c r="T1405" s="71" t="n"/>
      <c r="U1405" s="174" t="n"/>
      <c r="V1405" s="174" t="n"/>
      <c r="W1405" s="174" t="n"/>
      <c r="X1405" s="174" t="n"/>
      <c r="Y1405" s="174" t="n"/>
      <c r="Z1405" s="174" t="n"/>
      <c r="AA1405" s="174" t="n"/>
      <c r="AB1405" s="174" t="n"/>
      <c r="AC1405" s="174" t="n"/>
      <c r="AD1405" s="174" t="n"/>
      <c r="AE1405" s="174" t="n"/>
      <c r="AT1405" s="19" t="inlineStr">
        <is>
          <t>PP</t>
        </is>
      </c>
      <c r="AU1405" s="19" t="inlineStr">
        <is>
          <t>3</t>
        </is>
      </c>
    </row>
    <row r="1406" ht="24.15" customFormat="1" customHeight="1" s="174">
      <c r="A1406" s="174" t="n"/>
      <c r="B1406" s="158" t="n"/>
      <c r="C1406" s="159" t="inlineStr">
        <is>
          <t>171</t>
        </is>
      </c>
      <c r="D1406" s="159" t="inlineStr">
        <is>
          <t>K</t>
        </is>
      </c>
      <c r="E1406" s="160" t="inlineStr">
        <is>
          <t>175100020</t>
        </is>
      </c>
      <c r="F1406" s="161" t="inlineStr">
        <is>
          <t>Obsyp potrubí štěrkopískem, dovoz štěrkopísku ze vzdálenosti 15km</t>
        </is>
      </c>
      <c r="G1406" s="162" t="inlineStr">
        <is>
          <t>m3</t>
        </is>
      </c>
      <c r="H1406" s="163" t="n">
        <v>12</v>
      </c>
      <c r="I1406" s="164" t="n"/>
      <c r="J1406" s="164">
        <f>ROUND(I1406*H1406,2)</f>
        <v/>
      </c>
      <c r="K1406" s="161" t="inlineStr"/>
      <c r="L1406" s="48" t="n"/>
      <c r="M1406" s="165" t="inlineStr"/>
      <c r="N1406" s="166" t="inlineStr">
        <is>
          <t>snížená</t>
        </is>
      </c>
      <c r="O1406" s="167" t="n">
        <v>0</v>
      </c>
      <c r="P1406" s="167">
        <f>O1406*H1406</f>
        <v/>
      </c>
      <c r="Q1406" s="167" t="n">
        <v>0</v>
      </c>
      <c r="R1406" s="167">
        <f>Q1406*H1406</f>
        <v/>
      </c>
      <c r="S1406" s="167" t="n">
        <v>0</v>
      </c>
      <c r="T1406" s="168">
        <f>S1406*H1406</f>
        <v/>
      </c>
      <c r="U1406" s="174" t="n"/>
      <c r="V1406" s="174" t="n"/>
      <c r="W1406" s="174" t="n"/>
      <c r="X1406" s="174" t="n"/>
      <c r="Y1406" s="174" t="n"/>
      <c r="Z1406" s="174" t="n"/>
      <c r="AA1406" s="174" t="n"/>
      <c r="AB1406" s="174" t="n"/>
      <c r="AC1406" s="174" t="n"/>
      <c r="AD1406" s="174" t="n"/>
      <c r="AE1406" s="174" t="n"/>
      <c r="AR1406" s="169" t="inlineStr">
        <is>
          <t>16</t>
        </is>
      </c>
      <c r="AT1406" s="169" t="inlineStr">
        <is>
          <t>K</t>
        </is>
      </c>
      <c r="AU1406" s="169" t="inlineStr">
        <is>
          <t>3</t>
        </is>
      </c>
      <c r="AY1406" s="19" t="inlineStr">
        <is>
          <t>ROZPOCET</t>
        </is>
      </c>
      <c r="BE1406" s="170">
        <f>IF(N1406="základní",J1406,0)</f>
        <v/>
      </c>
      <c r="BF1406" s="170">
        <f>IF(N1406="snížená",J1406,0)</f>
        <v/>
      </c>
      <c r="BG1406" s="170">
        <f>IF(N1406="zákl. přenesená",J1406,0)</f>
        <v/>
      </c>
      <c r="BH1406" s="170">
        <f>IF(N1406="sníž. přenesená",J1406,0)</f>
        <v/>
      </c>
      <c r="BI1406" s="170">
        <f>IF(N1406="nulová",J1406,0)</f>
        <v/>
      </c>
      <c r="BJ1406" s="19" t="inlineStr">
        <is>
          <t>2</t>
        </is>
      </c>
      <c r="BK1406" s="170">
        <f>ROUND(I1406*H1406,2)</f>
        <v/>
      </c>
      <c r="BL1406" s="19" t="inlineStr">
        <is>
          <t>16</t>
        </is>
      </c>
      <c r="BM1406" s="169" t="inlineStr">
        <is>
          <t>376459966</t>
        </is>
      </c>
    </row>
    <row r="1407" customFormat="1" s="174">
      <c r="A1407" s="174" t="n"/>
      <c r="B1407" s="48" t="n"/>
      <c r="C1407" s="174" t="n"/>
      <c r="D1407" s="171" t="inlineStr">
        <is>
          <t>PP</t>
        </is>
      </c>
      <c r="E1407" s="174" t="n"/>
      <c r="F1407" s="172" t="inlineStr">
        <is>
          <t>Obsyp potrubí štěrkopískem, dovoz štěrkopísku ze vzdálenosti 15km</t>
        </is>
      </c>
      <c r="G1407" s="174" t="n"/>
      <c r="H1407" s="174" t="n"/>
      <c r="I1407" s="174" t="n"/>
      <c r="J1407" s="174" t="n"/>
      <c r="K1407" s="174" t="n"/>
      <c r="L1407" s="48" t="n"/>
      <c r="M1407" s="173" t="n"/>
      <c r="N1407" s="174" t="n"/>
      <c r="O1407" s="174" t="n"/>
      <c r="P1407" s="174" t="n"/>
      <c r="Q1407" s="174" t="n"/>
      <c r="R1407" s="174" t="n"/>
      <c r="S1407" s="174" t="n"/>
      <c r="T1407" s="71" t="n"/>
      <c r="U1407" s="174" t="n"/>
      <c r="V1407" s="174" t="n"/>
      <c r="W1407" s="174" t="n"/>
      <c r="X1407" s="174" t="n"/>
      <c r="Y1407" s="174" t="n"/>
      <c r="Z1407" s="174" t="n"/>
      <c r="AA1407" s="174" t="n"/>
      <c r="AB1407" s="174" t="n"/>
      <c r="AC1407" s="174" t="n"/>
      <c r="AD1407" s="174" t="n"/>
      <c r="AE1407" s="174" t="n"/>
      <c r="AT1407" s="19" t="inlineStr">
        <is>
          <t>PP</t>
        </is>
      </c>
      <c r="AU1407" s="19" t="inlineStr">
        <is>
          <t>3</t>
        </is>
      </c>
    </row>
    <row r="1408" ht="16.5" customFormat="1" customHeight="1" s="174">
      <c r="A1408" s="174" t="n"/>
      <c r="B1408" s="158" t="n"/>
      <c r="C1408" s="159" t="inlineStr">
        <is>
          <t>172</t>
        </is>
      </c>
      <c r="D1408" s="159" t="inlineStr">
        <is>
          <t>K</t>
        </is>
      </c>
      <c r="E1408" s="160" t="inlineStr">
        <is>
          <t>181300010</t>
        </is>
      </c>
      <c r="F1408" s="161" t="inlineStr">
        <is>
          <t>Rozprostření ornice v rovině tloušťka 15 cm</t>
        </is>
      </c>
      <c r="G1408" s="162" t="inlineStr">
        <is>
          <t>m2</t>
        </is>
      </c>
      <c r="H1408" s="163" t="n">
        <v>38</v>
      </c>
      <c r="I1408" s="164" t="n"/>
      <c r="J1408" s="164">
        <f>ROUND(I1408*H1408,2)</f>
        <v/>
      </c>
      <c r="K1408" s="161" t="inlineStr"/>
      <c r="L1408" s="48" t="n"/>
      <c r="M1408" s="165" t="inlineStr"/>
      <c r="N1408" s="166" t="inlineStr">
        <is>
          <t>snížená</t>
        </is>
      </c>
      <c r="O1408" s="167" t="n">
        <v>0</v>
      </c>
      <c r="P1408" s="167">
        <f>O1408*H1408</f>
        <v/>
      </c>
      <c r="Q1408" s="167" t="n">
        <v>0</v>
      </c>
      <c r="R1408" s="167">
        <f>Q1408*H1408</f>
        <v/>
      </c>
      <c r="S1408" s="167" t="n">
        <v>0</v>
      </c>
      <c r="T1408" s="168">
        <f>S1408*H1408</f>
        <v/>
      </c>
      <c r="U1408" s="174" t="n"/>
      <c r="V1408" s="174" t="n"/>
      <c r="W1408" s="174" t="n"/>
      <c r="X1408" s="174" t="n"/>
      <c r="Y1408" s="174" t="n"/>
      <c r="Z1408" s="174" t="n"/>
      <c r="AA1408" s="174" t="n"/>
      <c r="AB1408" s="174" t="n"/>
      <c r="AC1408" s="174" t="n"/>
      <c r="AD1408" s="174" t="n"/>
      <c r="AE1408" s="174" t="n"/>
      <c r="AR1408" s="169" t="inlineStr">
        <is>
          <t>16</t>
        </is>
      </c>
      <c r="AT1408" s="169" t="inlineStr">
        <is>
          <t>K</t>
        </is>
      </c>
      <c r="AU1408" s="169" t="inlineStr">
        <is>
          <t>3</t>
        </is>
      </c>
      <c r="AY1408" s="19" t="inlineStr">
        <is>
          <t>ROZPOCET</t>
        </is>
      </c>
      <c r="BE1408" s="170">
        <f>IF(N1408="základní",J1408,0)</f>
        <v/>
      </c>
      <c r="BF1408" s="170">
        <f>IF(N1408="snížená",J1408,0)</f>
        <v/>
      </c>
      <c r="BG1408" s="170">
        <f>IF(N1408="zákl. přenesená",J1408,0)</f>
        <v/>
      </c>
      <c r="BH1408" s="170">
        <f>IF(N1408="sníž. přenesená",J1408,0)</f>
        <v/>
      </c>
      <c r="BI1408" s="170">
        <f>IF(N1408="nulová",J1408,0)</f>
        <v/>
      </c>
      <c r="BJ1408" s="19" t="inlineStr">
        <is>
          <t>2</t>
        </is>
      </c>
      <c r="BK1408" s="170">
        <f>ROUND(I1408*H1408,2)</f>
        <v/>
      </c>
      <c r="BL1408" s="19" t="inlineStr">
        <is>
          <t>16</t>
        </is>
      </c>
      <c r="BM1408" s="169" t="inlineStr">
        <is>
          <t>-170915</t>
        </is>
      </c>
    </row>
    <row r="1409" customFormat="1" s="174">
      <c r="A1409" s="174" t="n"/>
      <c r="B1409" s="48" t="n"/>
      <c r="C1409" s="174" t="n"/>
      <c r="D1409" s="171" t="inlineStr">
        <is>
          <t>PP</t>
        </is>
      </c>
      <c r="E1409" s="174" t="n"/>
      <c r="F1409" s="172" t="inlineStr">
        <is>
          <t>Rozprostření ornice v rovině tloušťka 15 cm</t>
        </is>
      </c>
      <c r="G1409" s="174" t="n"/>
      <c r="H1409" s="174" t="n"/>
      <c r="I1409" s="174" t="n"/>
      <c r="J1409" s="174" t="n"/>
      <c r="K1409" s="174" t="n"/>
      <c r="L1409" s="48" t="n"/>
      <c r="M1409" s="173" t="n"/>
      <c r="N1409" s="174" t="n"/>
      <c r="O1409" s="174" t="n"/>
      <c r="P1409" s="174" t="n"/>
      <c r="Q1409" s="174" t="n"/>
      <c r="R1409" s="174" t="n"/>
      <c r="S1409" s="174" t="n"/>
      <c r="T1409" s="71" t="n"/>
      <c r="U1409" s="174" t="n"/>
      <c r="V1409" s="174" t="n"/>
      <c r="W1409" s="174" t="n"/>
      <c r="X1409" s="174" t="n"/>
      <c r="Y1409" s="174" t="n"/>
      <c r="Z1409" s="174" t="n"/>
      <c r="AA1409" s="174" t="n"/>
      <c r="AB1409" s="174" t="n"/>
      <c r="AC1409" s="174" t="n"/>
      <c r="AD1409" s="174" t="n"/>
      <c r="AE1409" s="174" t="n"/>
      <c r="AT1409" s="19" t="inlineStr">
        <is>
          <t>PP</t>
        </is>
      </c>
      <c r="AU1409" s="19" t="inlineStr">
        <is>
          <t>3</t>
        </is>
      </c>
    </row>
    <row r="1410" ht="20.88" customFormat="1" customHeight="1" s="151">
      <c r="A1410" s="151" t="n"/>
      <c r="B1410" s="146" t="n"/>
      <c r="C1410" s="151" t="n"/>
      <c r="D1410" s="147" t="inlineStr">
        <is>
          <t>D</t>
        </is>
      </c>
      <c r="E1410" s="156" t="inlineStr">
        <is>
          <t>723 - 2</t>
        </is>
      </c>
      <c r="F1410" s="156" t="inlineStr">
        <is>
          <t xml:space="preserve">Základy,zvláštní zakládání_x000d_
</t>
        </is>
      </c>
      <c r="G1410" s="151" t="n"/>
      <c r="H1410" s="151" t="n"/>
      <c r="I1410" s="151" t="n"/>
      <c r="J1410" s="157">
        <f>BK1410</f>
        <v/>
      </c>
      <c r="K1410" s="151" t="n"/>
      <c r="L1410" s="146" t="n"/>
      <c r="M1410" s="150" t="n"/>
      <c r="N1410" s="151" t="n"/>
      <c r="O1410" s="151" t="n"/>
      <c r="P1410" s="152">
        <f>SUM(P1411:P1412)</f>
        <v/>
      </c>
      <c r="Q1410" s="151" t="n"/>
      <c r="R1410" s="152">
        <f>SUM(R1411:R1412)</f>
        <v/>
      </c>
      <c r="S1410" s="151" t="n"/>
      <c r="T1410" s="153">
        <f>SUM(T1411:T1412)</f>
        <v/>
      </c>
      <c r="U1410" s="151" t="n"/>
      <c r="V1410" s="151" t="n"/>
      <c r="W1410" s="151" t="n"/>
      <c r="X1410" s="151" t="n"/>
      <c r="Y1410" s="151" t="n"/>
      <c r="Z1410" s="151" t="n"/>
      <c r="AA1410" s="151" t="n"/>
      <c r="AB1410" s="151" t="n"/>
      <c r="AC1410" s="151" t="n"/>
      <c r="AD1410" s="151" t="n"/>
      <c r="AE1410" s="151" t="n"/>
      <c r="AR1410" s="147" t="inlineStr">
        <is>
          <t>2</t>
        </is>
      </c>
      <c r="AT1410" s="154" t="inlineStr">
        <is>
          <t>D</t>
        </is>
      </c>
      <c r="AU1410" s="154" t="inlineStr">
        <is>
          <t>2</t>
        </is>
      </c>
      <c r="AY1410" s="147" t="inlineStr">
        <is>
          <t>ROZPOCET</t>
        </is>
      </c>
      <c r="BK1410" s="155">
        <f>SUM(BK1411:BK1412)</f>
        <v/>
      </c>
    </row>
    <row r="1411" ht="16.5" customFormat="1" customHeight="1" s="174">
      <c r="A1411" s="174" t="n"/>
      <c r="B1411" s="158" t="n"/>
      <c r="C1411" s="159" t="inlineStr">
        <is>
          <t>173</t>
        </is>
      </c>
      <c r="D1411" s="159" t="inlineStr">
        <is>
          <t>K</t>
        </is>
      </c>
      <c r="E1411" s="160" t="inlineStr">
        <is>
          <t>212572111</t>
        </is>
      </c>
      <c r="F1411" s="161" t="inlineStr">
        <is>
          <t>Lože ze štěrkopísku tříděného</t>
        </is>
      </c>
      <c r="G1411" s="162" t="inlineStr">
        <is>
          <t>m3</t>
        </is>
      </c>
      <c r="H1411" s="163" t="n">
        <v>5</v>
      </c>
      <c r="I1411" s="164" t="n"/>
      <c r="J1411" s="164">
        <f>ROUND(I1411*H1411,2)</f>
        <v/>
      </c>
      <c r="K1411" s="161" t="inlineStr"/>
      <c r="L1411" s="48" t="n"/>
      <c r="M1411" s="165" t="inlineStr"/>
      <c r="N1411" s="166" t="inlineStr">
        <is>
          <t>snížená</t>
        </is>
      </c>
      <c r="O1411" s="167" t="n">
        <v>0</v>
      </c>
      <c r="P1411" s="167">
        <f>O1411*H1411</f>
        <v/>
      </c>
      <c r="Q1411" s="167" t="n">
        <v>0</v>
      </c>
      <c r="R1411" s="167">
        <f>Q1411*H1411</f>
        <v/>
      </c>
      <c r="S1411" s="167" t="n">
        <v>0</v>
      </c>
      <c r="T1411" s="168">
        <f>S1411*H1411</f>
        <v/>
      </c>
      <c r="U1411" s="174" t="n"/>
      <c r="V1411" s="174" t="n"/>
      <c r="W1411" s="174" t="n"/>
      <c r="X1411" s="174" t="n"/>
      <c r="Y1411" s="174" t="n"/>
      <c r="Z1411" s="174" t="n"/>
      <c r="AA1411" s="174" t="n"/>
      <c r="AB1411" s="174" t="n"/>
      <c r="AC1411" s="174" t="n"/>
      <c r="AD1411" s="174" t="n"/>
      <c r="AE1411" s="174" t="n"/>
      <c r="AR1411" s="169" t="inlineStr">
        <is>
          <t>16</t>
        </is>
      </c>
      <c r="AT1411" s="169" t="inlineStr">
        <is>
          <t>K</t>
        </is>
      </c>
      <c r="AU1411" s="169" t="inlineStr">
        <is>
          <t>3</t>
        </is>
      </c>
      <c r="AY1411" s="19" t="inlineStr">
        <is>
          <t>ROZPOCET</t>
        </is>
      </c>
      <c r="BE1411" s="170">
        <f>IF(N1411="základní",J1411,0)</f>
        <v/>
      </c>
      <c r="BF1411" s="170">
        <f>IF(N1411="snížená",J1411,0)</f>
        <v/>
      </c>
      <c r="BG1411" s="170">
        <f>IF(N1411="zákl. přenesená",J1411,0)</f>
        <v/>
      </c>
      <c r="BH1411" s="170">
        <f>IF(N1411="sníž. přenesená",J1411,0)</f>
        <v/>
      </c>
      <c r="BI1411" s="170">
        <f>IF(N1411="nulová",J1411,0)</f>
        <v/>
      </c>
      <c r="BJ1411" s="19" t="inlineStr">
        <is>
          <t>2</t>
        </is>
      </c>
      <c r="BK1411" s="170">
        <f>ROUND(I1411*H1411,2)</f>
        <v/>
      </c>
      <c r="BL1411" s="19" t="inlineStr">
        <is>
          <t>16</t>
        </is>
      </c>
      <c r="BM1411" s="169" t="inlineStr">
        <is>
          <t>263100168</t>
        </is>
      </c>
    </row>
    <row r="1412" customFormat="1" s="174">
      <c r="A1412" s="174" t="n"/>
      <c r="B1412" s="48" t="n"/>
      <c r="C1412" s="174" t="n"/>
      <c r="D1412" s="171" t="inlineStr">
        <is>
          <t>PP</t>
        </is>
      </c>
      <c r="E1412" s="174" t="n"/>
      <c r="F1412" s="172" t="inlineStr">
        <is>
          <t>Lože ze štěrkopísku tříděného</t>
        </is>
      </c>
      <c r="G1412" s="174" t="n"/>
      <c r="H1412" s="174" t="n"/>
      <c r="I1412" s="174" t="n"/>
      <c r="J1412" s="174" t="n"/>
      <c r="K1412" s="174" t="n"/>
      <c r="L1412" s="48" t="n"/>
      <c r="M1412" s="173" t="n"/>
      <c r="N1412" s="174" t="n"/>
      <c r="O1412" s="174" t="n"/>
      <c r="P1412" s="174" t="n"/>
      <c r="Q1412" s="174" t="n"/>
      <c r="R1412" s="174" t="n"/>
      <c r="S1412" s="174" t="n"/>
      <c r="T1412" s="71" t="n"/>
      <c r="U1412" s="174" t="n"/>
      <c r="V1412" s="174" t="n"/>
      <c r="W1412" s="174" t="n"/>
      <c r="X1412" s="174" t="n"/>
      <c r="Y1412" s="174" t="n"/>
      <c r="Z1412" s="174" t="n"/>
      <c r="AA1412" s="174" t="n"/>
      <c r="AB1412" s="174" t="n"/>
      <c r="AC1412" s="174" t="n"/>
      <c r="AD1412" s="174" t="n"/>
      <c r="AE1412" s="174" t="n"/>
      <c r="AT1412" s="19" t="inlineStr">
        <is>
          <t>PP</t>
        </is>
      </c>
      <c r="AU1412" s="19" t="inlineStr">
        <is>
          <t>3</t>
        </is>
      </c>
    </row>
    <row r="1413" ht="20.88" customFormat="1" customHeight="1" s="151">
      <c r="A1413" s="151" t="n"/>
      <c r="B1413" s="146" t="n"/>
      <c r="C1413" s="151" t="n"/>
      <c r="D1413" s="147" t="inlineStr">
        <is>
          <t>D</t>
        </is>
      </c>
      <c r="E1413" s="156" t="inlineStr">
        <is>
          <t>723 - 4</t>
        </is>
      </c>
      <c r="F1413" s="156" t="inlineStr">
        <is>
          <t xml:space="preserve">Trubní vedení_x000d_
</t>
        </is>
      </c>
      <c r="G1413" s="151" t="n"/>
      <c r="H1413" s="151" t="n"/>
      <c r="I1413" s="151" t="n"/>
      <c r="J1413" s="157">
        <f>BK1413</f>
        <v/>
      </c>
      <c r="K1413" s="151" t="n"/>
      <c r="L1413" s="146" t="n"/>
      <c r="M1413" s="150" t="n"/>
      <c r="N1413" s="151" t="n"/>
      <c r="O1413" s="151" t="n"/>
      <c r="P1413" s="152">
        <f>SUM(P1414:P1423)</f>
        <v/>
      </c>
      <c r="Q1413" s="151" t="n"/>
      <c r="R1413" s="152">
        <f>SUM(R1414:R1423)</f>
        <v/>
      </c>
      <c r="S1413" s="151" t="n"/>
      <c r="T1413" s="153">
        <f>SUM(T1414:T1423)</f>
        <v/>
      </c>
      <c r="U1413" s="151" t="n"/>
      <c r="V1413" s="151" t="n"/>
      <c r="W1413" s="151" t="n"/>
      <c r="X1413" s="151" t="n"/>
      <c r="Y1413" s="151" t="n"/>
      <c r="Z1413" s="151" t="n"/>
      <c r="AA1413" s="151" t="n"/>
      <c r="AB1413" s="151" t="n"/>
      <c r="AC1413" s="151" t="n"/>
      <c r="AD1413" s="151" t="n"/>
      <c r="AE1413" s="151" t="n"/>
      <c r="AR1413" s="147" t="inlineStr">
        <is>
          <t>2</t>
        </is>
      </c>
      <c r="AT1413" s="154" t="inlineStr">
        <is>
          <t>D</t>
        </is>
      </c>
      <c r="AU1413" s="154" t="inlineStr">
        <is>
          <t>2</t>
        </is>
      </c>
      <c r="AY1413" s="147" t="inlineStr">
        <is>
          <t>ROZPOCET</t>
        </is>
      </c>
      <c r="BK1413" s="155">
        <f>SUM(BK1414:BK1423)</f>
        <v/>
      </c>
    </row>
    <row r="1414" ht="21.75" customFormat="1" customHeight="1" s="174">
      <c r="A1414" s="174" t="n"/>
      <c r="B1414" s="158" t="n"/>
      <c r="C1414" s="159" t="inlineStr">
        <is>
          <t>174</t>
        </is>
      </c>
      <c r="D1414" s="159" t="inlineStr">
        <is>
          <t>K</t>
        </is>
      </c>
      <c r="E1414" s="160" t="inlineStr">
        <is>
          <t>28613103</t>
        </is>
      </c>
      <c r="F1414" s="161" t="inlineStr">
        <is>
          <t>Elektrospojka d  40 mm SDR 11 PE 100 úhel 90 st.</t>
        </is>
      </c>
      <c r="G1414" s="162" t="inlineStr">
        <is>
          <t>kus</t>
        </is>
      </c>
      <c r="H1414" s="163" t="n">
        <v>3</v>
      </c>
      <c r="I1414" s="164" t="n"/>
      <c r="J1414" s="164">
        <f>ROUND(I1414*H1414,2)</f>
        <v/>
      </c>
      <c r="K1414" s="161" t="inlineStr"/>
      <c r="L1414" s="48" t="n"/>
      <c r="M1414" s="165" t="inlineStr"/>
      <c r="N1414" s="166" t="inlineStr">
        <is>
          <t>snížená</t>
        </is>
      </c>
      <c r="O1414" s="167" t="n">
        <v>0</v>
      </c>
      <c r="P1414" s="167">
        <f>O1414*H1414</f>
        <v/>
      </c>
      <c r="Q1414" s="167" t="n">
        <v>0</v>
      </c>
      <c r="R1414" s="167">
        <f>Q1414*H1414</f>
        <v/>
      </c>
      <c r="S1414" s="167" t="n">
        <v>0</v>
      </c>
      <c r="T1414" s="168">
        <f>S1414*H1414</f>
        <v/>
      </c>
      <c r="U1414" s="174" t="n"/>
      <c r="V1414" s="174" t="n"/>
      <c r="W1414" s="174" t="n"/>
      <c r="X1414" s="174" t="n"/>
      <c r="Y1414" s="174" t="n"/>
      <c r="Z1414" s="174" t="n"/>
      <c r="AA1414" s="174" t="n"/>
      <c r="AB1414" s="174" t="n"/>
      <c r="AC1414" s="174" t="n"/>
      <c r="AD1414" s="174" t="n"/>
      <c r="AE1414" s="174" t="n"/>
      <c r="AR1414" s="169" t="inlineStr">
        <is>
          <t>16</t>
        </is>
      </c>
      <c r="AT1414" s="169" t="inlineStr">
        <is>
          <t>K</t>
        </is>
      </c>
      <c r="AU1414" s="169" t="inlineStr">
        <is>
          <t>3</t>
        </is>
      </c>
      <c r="AY1414" s="19" t="inlineStr">
        <is>
          <t>ROZPOCET</t>
        </is>
      </c>
      <c r="BE1414" s="170">
        <f>IF(N1414="základní",J1414,0)</f>
        <v/>
      </c>
      <c r="BF1414" s="170">
        <f>IF(N1414="snížená",J1414,0)</f>
        <v/>
      </c>
      <c r="BG1414" s="170">
        <f>IF(N1414="zákl. přenesená",J1414,0)</f>
        <v/>
      </c>
      <c r="BH1414" s="170">
        <f>IF(N1414="sníž. přenesená",J1414,0)</f>
        <v/>
      </c>
      <c r="BI1414" s="170">
        <f>IF(N1414="nulová",J1414,0)</f>
        <v/>
      </c>
      <c r="BJ1414" s="19" t="inlineStr">
        <is>
          <t>2</t>
        </is>
      </c>
      <c r="BK1414" s="170">
        <f>ROUND(I1414*H1414,2)</f>
        <v/>
      </c>
      <c r="BL1414" s="19" t="inlineStr">
        <is>
          <t>16</t>
        </is>
      </c>
      <c r="BM1414" s="169" t="inlineStr">
        <is>
          <t>-2087251690</t>
        </is>
      </c>
    </row>
    <row r="1415" customFormat="1" s="174">
      <c r="A1415" s="174" t="n"/>
      <c r="B1415" s="48" t="n"/>
      <c r="C1415" s="174" t="n"/>
      <c r="D1415" s="171" t="inlineStr">
        <is>
          <t>PP</t>
        </is>
      </c>
      <c r="E1415" s="174" t="n"/>
      <c r="F1415" s="172" t="inlineStr">
        <is>
          <t>Elektrospojka d  40 mm SDR 11 PE 100 úhel 90 st.</t>
        </is>
      </c>
      <c r="G1415" s="174" t="n"/>
      <c r="H1415" s="174" t="n"/>
      <c r="I1415" s="174" t="n"/>
      <c r="J1415" s="174" t="n"/>
      <c r="K1415" s="174" t="n"/>
      <c r="L1415" s="48" t="n"/>
      <c r="M1415" s="173" t="n"/>
      <c r="N1415" s="174" t="n"/>
      <c r="O1415" s="174" t="n"/>
      <c r="P1415" s="174" t="n"/>
      <c r="Q1415" s="174" t="n"/>
      <c r="R1415" s="174" t="n"/>
      <c r="S1415" s="174" t="n"/>
      <c r="T1415" s="71" t="n"/>
      <c r="U1415" s="174" t="n"/>
      <c r="V1415" s="174" t="n"/>
      <c r="W1415" s="174" t="n"/>
      <c r="X1415" s="174" t="n"/>
      <c r="Y1415" s="174" t="n"/>
      <c r="Z1415" s="174" t="n"/>
      <c r="AA1415" s="174" t="n"/>
      <c r="AB1415" s="174" t="n"/>
      <c r="AC1415" s="174" t="n"/>
      <c r="AD1415" s="174" t="n"/>
      <c r="AE1415" s="174" t="n"/>
      <c r="AT1415" s="19" t="inlineStr">
        <is>
          <t>PP</t>
        </is>
      </c>
      <c r="AU1415" s="19" t="inlineStr">
        <is>
          <t>3</t>
        </is>
      </c>
    </row>
    <row r="1416" ht="16.5" customFormat="1" customHeight="1" s="174">
      <c r="A1416" s="174" t="n"/>
      <c r="B1416" s="158" t="n"/>
      <c r="C1416" s="159" t="inlineStr">
        <is>
          <t>175</t>
        </is>
      </c>
      <c r="D1416" s="159" t="inlineStr">
        <is>
          <t>K</t>
        </is>
      </c>
      <c r="E1416" s="160" t="inlineStr">
        <is>
          <t>28613954</t>
        </is>
      </c>
      <c r="F1416" s="161" t="inlineStr">
        <is>
          <t>Trubka tlaková plyn d32x3,7 PE100 SDR 11</t>
        </is>
      </c>
      <c r="G1416" s="162" t="inlineStr">
        <is>
          <t>m</t>
        </is>
      </c>
      <c r="H1416" s="163" t="n">
        <v>53</v>
      </c>
      <c r="I1416" s="164" t="n"/>
      <c r="J1416" s="164">
        <f>ROUND(I1416*H1416,2)</f>
        <v/>
      </c>
      <c r="K1416" s="161" t="inlineStr"/>
      <c r="L1416" s="48" t="n"/>
      <c r="M1416" s="165" t="inlineStr"/>
      <c r="N1416" s="166" t="inlineStr">
        <is>
          <t>snížená</t>
        </is>
      </c>
      <c r="O1416" s="167" t="n">
        <v>0</v>
      </c>
      <c r="P1416" s="167">
        <f>O1416*H1416</f>
        <v/>
      </c>
      <c r="Q1416" s="167" t="n">
        <v>0</v>
      </c>
      <c r="R1416" s="167">
        <f>Q1416*H1416</f>
        <v/>
      </c>
      <c r="S1416" s="167" t="n">
        <v>0</v>
      </c>
      <c r="T1416" s="168">
        <f>S1416*H1416</f>
        <v/>
      </c>
      <c r="U1416" s="174" t="n"/>
      <c r="V1416" s="174" t="n"/>
      <c r="W1416" s="174" t="n"/>
      <c r="X1416" s="174" t="n"/>
      <c r="Y1416" s="174" t="n"/>
      <c r="Z1416" s="174" t="n"/>
      <c r="AA1416" s="174" t="n"/>
      <c r="AB1416" s="174" t="n"/>
      <c r="AC1416" s="174" t="n"/>
      <c r="AD1416" s="174" t="n"/>
      <c r="AE1416" s="174" t="n"/>
      <c r="AR1416" s="169" t="inlineStr">
        <is>
          <t>16</t>
        </is>
      </c>
      <c r="AT1416" s="169" t="inlineStr">
        <is>
          <t>K</t>
        </is>
      </c>
      <c r="AU1416" s="169" t="inlineStr">
        <is>
          <t>3</t>
        </is>
      </c>
      <c r="AY1416" s="19" t="inlineStr">
        <is>
          <t>ROZPOCET</t>
        </is>
      </c>
      <c r="BE1416" s="170">
        <f>IF(N1416="základní",J1416,0)</f>
        <v/>
      </c>
      <c r="BF1416" s="170">
        <f>IF(N1416="snížená",J1416,0)</f>
        <v/>
      </c>
      <c r="BG1416" s="170">
        <f>IF(N1416="zákl. přenesená",J1416,0)</f>
        <v/>
      </c>
      <c r="BH1416" s="170">
        <f>IF(N1416="sníž. přenesená",J1416,0)</f>
        <v/>
      </c>
      <c r="BI1416" s="170">
        <f>IF(N1416="nulová",J1416,0)</f>
        <v/>
      </c>
      <c r="BJ1416" s="19" t="inlineStr">
        <is>
          <t>2</t>
        </is>
      </c>
      <c r="BK1416" s="170">
        <f>ROUND(I1416*H1416,2)</f>
        <v/>
      </c>
      <c r="BL1416" s="19" t="inlineStr">
        <is>
          <t>16</t>
        </is>
      </c>
      <c r="BM1416" s="169" t="inlineStr">
        <is>
          <t>541077148</t>
        </is>
      </c>
    </row>
    <row r="1417" customFormat="1" s="174">
      <c r="A1417" s="174" t="n"/>
      <c r="B1417" s="48" t="n"/>
      <c r="C1417" s="174" t="n"/>
      <c r="D1417" s="171" t="inlineStr">
        <is>
          <t>PP</t>
        </is>
      </c>
      <c r="E1417" s="174" t="n"/>
      <c r="F1417" s="172" t="inlineStr">
        <is>
          <t>Trubka tlaková plyn d32x3,7 PE100 SDR 11</t>
        </is>
      </c>
      <c r="G1417" s="174" t="n"/>
      <c r="H1417" s="174" t="n"/>
      <c r="I1417" s="174" t="n"/>
      <c r="J1417" s="174" t="n"/>
      <c r="K1417" s="174" t="n"/>
      <c r="L1417" s="48" t="n"/>
      <c r="M1417" s="173" t="n"/>
      <c r="N1417" s="174" t="n"/>
      <c r="O1417" s="174" t="n"/>
      <c r="P1417" s="174" t="n"/>
      <c r="Q1417" s="174" t="n"/>
      <c r="R1417" s="174" t="n"/>
      <c r="S1417" s="174" t="n"/>
      <c r="T1417" s="71" t="n"/>
      <c r="U1417" s="174" t="n"/>
      <c r="V1417" s="174" t="n"/>
      <c r="W1417" s="174" t="n"/>
      <c r="X1417" s="174" t="n"/>
      <c r="Y1417" s="174" t="n"/>
      <c r="Z1417" s="174" t="n"/>
      <c r="AA1417" s="174" t="n"/>
      <c r="AB1417" s="174" t="n"/>
      <c r="AC1417" s="174" t="n"/>
      <c r="AD1417" s="174" t="n"/>
      <c r="AE1417" s="174" t="n"/>
      <c r="AT1417" s="19" t="inlineStr">
        <is>
          <t>PP</t>
        </is>
      </c>
      <c r="AU1417" s="19" t="inlineStr">
        <is>
          <t>3</t>
        </is>
      </c>
    </row>
    <row r="1418" ht="16.5" customFormat="1" customHeight="1" s="174">
      <c r="A1418" s="174" t="n"/>
      <c r="B1418" s="158" t="n"/>
      <c r="C1418" s="159" t="inlineStr">
        <is>
          <t>176</t>
        </is>
      </c>
      <c r="D1418" s="159" t="inlineStr">
        <is>
          <t>K</t>
        </is>
      </c>
      <c r="E1418" s="160" t="inlineStr">
        <is>
          <t>841230112</t>
        </is>
      </c>
      <c r="F1418" s="161" t="inlineStr">
        <is>
          <t>Plynovod z trub PE D 32 x 3,0, SDR11</t>
        </is>
      </c>
      <c r="G1418" s="162" t="inlineStr">
        <is>
          <t>m</t>
        </is>
      </c>
      <c r="H1418" s="163" t="n">
        <v>53</v>
      </c>
      <c r="I1418" s="164" t="n"/>
      <c r="J1418" s="164">
        <f>ROUND(I1418*H1418,2)</f>
        <v/>
      </c>
      <c r="K1418" s="161" t="inlineStr"/>
      <c r="L1418" s="48" t="n"/>
      <c r="M1418" s="165" t="inlineStr"/>
      <c r="N1418" s="166" t="inlineStr">
        <is>
          <t>snížená</t>
        </is>
      </c>
      <c r="O1418" s="167" t="n">
        <v>0</v>
      </c>
      <c r="P1418" s="167">
        <f>O1418*H1418</f>
        <v/>
      </c>
      <c r="Q1418" s="167" t="n">
        <v>0</v>
      </c>
      <c r="R1418" s="167">
        <f>Q1418*H1418</f>
        <v/>
      </c>
      <c r="S1418" s="167" t="n">
        <v>0</v>
      </c>
      <c r="T1418" s="168">
        <f>S1418*H1418</f>
        <v/>
      </c>
      <c r="U1418" s="174" t="n"/>
      <c r="V1418" s="174" t="n"/>
      <c r="W1418" s="174" t="n"/>
      <c r="X1418" s="174" t="n"/>
      <c r="Y1418" s="174" t="n"/>
      <c r="Z1418" s="174" t="n"/>
      <c r="AA1418" s="174" t="n"/>
      <c r="AB1418" s="174" t="n"/>
      <c r="AC1418" s="174" t="n"/>
      <c r="AD1418" s="174" t="n"/>
      <c r="AE1418" s="174" t="n"/>
      <c r="AR1418" s="169" t="inlineStr">
        <is>
          <t>16</t>
        </is>
      </c>
      <c r="AT1418" s="169" t="inlineStr">
        <is>
          <t>K</t>
        </is>
      </c>
      <c r="AU1418" s="169" t="inlineStr">
        <is>
          <t>3</t>
        </is>
      </c>
      <c r="AY1418" s="19" t="inlineStr">
        <is>
          <t>ROZPOCET</t>
        </is>
      </c>
      <c r="BE1418" s="170">
        <f>IF(N1418="základní",J1418,0)</f>
        <v/>
      </c>
      <c r="BF1418" s="170">
        <f>IF(N1418="snížená",J1418,0)</f>
        <v/>
      </c>
      <c r="BG1418" s="170">
        <f>IF(N1418="zákl. přenesená",J1418,0)</f>
        <v/>
      </c>
      <c r="BH1418" s="170">
        <f>IF(N1418="sníž. přenesená",J1418,0)</f>
        <v/>
      </c>
      <c r="BI1418" s="170">
        <f>IF(N1418="nulová",J1418,0)</f>
        <v/>
      </c>
      <c r="BJ1418" s="19" t="inlineStr">
        <is>
          <t>2</t>
        </is>
      </c>
      <c r="BK1418" s="170">
        <f>ROUND(I1418*H1418,2)</f>
        <v/>
      </c>
      <c r="BL1418" s="19" t="inlineStr">
        <is>
          <t>16</t>
        </is>
      </c>
      <c r="BM1418" s="169" t="inlineStr">
        <is>
          <t>-189872150</t>
        </is>
      </c>
    </row>
    <row r="1419" customFormat="1" s="174">
      <c r="A1419" s="174" t="n"/>
      <c r="B1419" s="48" t="n"/>
      <c r="C1419" s="174" t="n"/>
      <c r="D1419" s="171" t="inlineStr">
        <is>
          <t>PP</t>
        </is>
      </c>
      <c r="E1419" s="174" t="n"/>
      <c r="F1419" s="172" t="inlineStr">
        <is>
          <t>Plynovod z trub PE D 32 x 3,0, SDR11</t>
        </is>
      </c>
      <c r="G1419" s="174" t="n"/>
      <c r="H1419" s="174" t="n"/>
      <c r="I1419" s="174" t="n"/>
      <c r="J1419" s="174" t="n"/>
      <c r="K1419" s="174" t="n"/>
      <c r="L1419" s="48" t="n"/>
      <c r="M1419" s="173" t="n"/>
      <c r="N1419" s="174" t="n"/>
      <c r="O1419" s="174" t="n"/>
      <c r="P1419" s="174" t="n"/>
      <c r="Q1419" s="174" t="n"/>
      <c r="R1419" s="174" t="n"/>
      <c r="S1419" s="174" t="n"/>
      <c r="T1419" s="71" t="n"/>
      <c r="U1419" s="174" t="n"/>
      <c r="V1419" s="174" t="n"/>
      <c r="W1419" s="174" t="n"/>
      <c r="X1419" s="174" t="n"/>
      <c r="Y1419" s="174" t="n"/>
      <c r="Z1419" s="174" t="n"/>
      <c r="AA1419" s="174" t="n"/>
      <c r="AB1419" s="174" t="n"/>
      <c r="AC1419" s="174" t="n"/>
      <c r="AD1419" s="174" t="n"/>
      <c r="AE1419" s="174" t="n"/>
      <c r="AT1419" s="19" t="inlineStr">
        <is>
          <t>PP</t>
        </is>
      </c>
      <c r="AU1419" s="19" t="inlineStr">
        <is>
          <t>3</t>
        </is>
      </c>
    </row>
    <row r="1420" ht="16.5" customFormat="1" customHeight="1" s="174">
      <c r="A1420" s="174" t="n"/>
      <c r="B1420" s="158" t="n"/>
      <c r="C1420" s="159" t="inlineStr">
        <is>
          <t>177</t>
        </is>
      </c>
      <c r="D1420" s="159" t="inlineStr">
        <is>
          <t>K</t>
        </is>
      </c>
      <c r="E1420" s="160" t="inlineStr">
        <is>
          <t>899711122</t>
        </is>
      </c>
      <c r="F1420" s="161" t="inlineStr">
        <is>
          <t>Fólie výstražná z PVC, šířka 30 cm</t>
        </is>
      </c>
      <c r="G1420" s="162" t="inlineStr">
        <is>
          <t>m</t>
        </is>
      </c>
      <c r="H1420" s="163" t="n">
        <v>53</v>
      </c>
      <c r="I1420" s="164" t="n"/>
      <c r="J1420" s="164">
        <f>ROUND(I1420*H1420,2)</f>
        <v/>
      </c>
      <c r="K1420" s="161" t="inlineStr"/>
      <c r="L1420" s="48" t="n"/>
      <c r="M1420" s="165" t="inlineStr"/>
      <c r="N1420" s="166" t="inlineStr">
        <is>
          <t>snížená</t>
        </is>
      </c>
      <c r="O1420" s="167" t="n">
        <v>0</v>
      </c>
      <c r="P1420" s="167">
        <f>O1420*H1420</f>
        <v/>
      </c>
      <c r="Q1420" s="167" t="n">
        <v>0</v>
      </c>
      <c r="R1420" s="167">
        <f>Q1420*H1420</f>
        <v/>
      </c>
      <c r="S1420" s="167" t="n">
        <v>0</v>
      </c>
      <c r="T1420" s="168">
        <f>S1420*H1420</f>
        <v/>
      </c>
      <c r="U1420" s="174" t="n"/>
      <c r="V1420" s="174" t="n"/>
      <c r="W1420" s="174" t="n"/>
      <c r="X1420" s="174" t="n"/>
      <c r="Y1420" s="174" t="n"/>
      <c r="Z1420" s="174" t="n"/>
      <c r="AA1420" s="174" t="n"/>
      <c r="AB1420" s="174" t="n"/>
      <c r="AC1420" s="174" t="n"/>
      <c r="AD1420" s="174" t="n"/>
      <c r="AE1420" s="174" t="n"/>
      <c r="AR1420" s="169" t="inlineStr">
        <is>
          <t>16</t>
        </is>
      </c>
      <c r="AT1420" s="169" t="inlineStr">
        <is>
          <t>K</t>
        </is>
      </c>
      <c r="AU1420" s="169" t="inlineStr">
        <is>
          <t>3</t>
        </is>
      </c>
      <c r="AY1420" s="19" t="inlineStr">
        <is>
          <t>ROZPOCET</t>
        </is>
      </c>
      <c r="BE1420" s="170">
        <f>IF(N1420="základní",J1420,0)</f>
        <v/>
      </c>
      <c r="BF1420" s="170">
        <f>IF(N1420="snížená",J1420,0)</f>
        <v/>
      </c>
      <c r="BG1420" s="170">
        <f>IF(N1420="zákl. přenesená",J1420,0)</f>
        <v/>
      </c>
      <c r="BH1420" s="170">
        <f>IF(N1420="sníž. přenesená",J1420,0)</f>
        <v/>
      </c>
      <c r="BI1420" s="170">
        <f>IF(N1420="nulová",J1420,0)</f>
        <v/>
      </c>
      <c r="BJ1420" s="19" t="inlineStr">
        <is>
          <t>2</t>
        </is>
      </c>
      <c r="BK1420" s="170">
        <f>ROUND(I1420*H1420,2)</f>
        <v/>
      </c>
      <c r="BL1420" s="19" t="inlineStr">
        <is>
          <t>16</t>
        </is>
      </c>
      <c r="BM1420" s="169" t="inlineStr">
        <is>
          <t>-1816931289</t>
        </is>
      </c>
    </row>
    <row r="1421" customFormat="1" s="174">
      <c r="A1421" s="174" t="n"/>
      <c r="B1421" s="48" t="n"/>
      <c r="C1421" s="174" t="n"/>
      <c r="D1421" s="171" t="inlineStr">
        <is>
          <t>PP</t>
        </is>
      </c>
      <c r="E1421" s="174" t="n"/>
      <c r="F1421" s="172" t="inlineStr">
        <is>
          <t>Fólie výstražná z PVC, šířka 30 cm</t>
        </is>
      </c>
      <c r="G1421" s="174" t="n"/>
      <c r="H1421" s="174" t="n"/>
      <c r="I1421" s="174" t="n"/>
      <c r="J1421" s="174" t="n"/>
      <c r="K1421" s="174" t="n"/>
      <c r="L1421" s="48" t="n"/>
      <c r="M1421" s="173" t="n"/>
      <c r="N1421" s="174" t="n"/>
      <c r="O1421" s="174" t="n"/>
      <c r="P1421" s="174" t="n"/>
      <c r="Q1421" s="174" t="n"/>
      <c r="R1421" s="174" t="n"/>
      <c r="S1421" s="174" t="n"/>
      <c r="T1421" s="71" t="n"/>
      <c r="U1421" s="174" t="n"/>
      <c r="V1421" s="174" t="n"/>
      <c r="W1421" s="174" t="n"/>
      <c r="X1421" s="174" t="n"/>
      <c r="Y1421" s="174" t="n"/>
      <c r="Z1421" s="174" t="n"/>
      <c r="AA1421" s="174" t="n"/>
      <c r="AB1421" s="174" t="n"/>
      <c r="AC1421" s="174" t="n"/>
      <c r="AD1421" s="174" t="n"/>
      <c r="AE1421" s="174" t="n"/>
      <c r="AT1421" s="19" t="inlineStr">
        <is>
          <t>PP</t>
        </is>
      </c>
      <c r="AU1421" s="19" t="inlineStr">
        <is>
          <t>3</t>
        </is>
      </c>
    </row>
    <row r="1422" ht="16.5" customFormat="1" customHeight="1" s="174">
      <c r="A1422" s="174" t="n"/>
      <c r="B1422" s="158" t="n"/>
      <c r="C1422" s="159" t="inlineStr">
        <is>
          <t>178</t>
        </is>
      </c>
      <c r="D1422" s="159" t="inlineStr">
        <is>
          <t>K</t>
        </is>
      </c>
      <c r="E1422" s="160" t="inlineStr">
        <is>
          <t>899731111</t>
        </is>
      </c>
      <c r="F1422" s="161" t="inlineStr">
        <is>
          <t>Vodič signalizační CYY 2,5 mm2</t>
        </is>
      </c>
      <c r="G1422" s="162" t="inlineStr">
        <is>
          <t>m</t>
        </is>
      </c>
      <c r="H1422" s="163" t="n">
        <v>53</v>
      </c>
      <c r="I1422" s="164" t="n"/>
      <c r="J1422" s="164">
        <f>ROUND(I1422*H1422,2)</f>
        <v/>
      </c>
      <c r="K1422" s="161" t="inlineStr"/>
      <c r="L1422" s="48" t="n"/>
      <c r="M1422" s="165" t="inlineStr"/>
      <c r="N1422" s="166" t="inlineStr">
        <is>
          <t>snížená</t>
        </is>
      </c>
      <c r="O1422" s="167" t="n">
        <v>0</v>
      </c>
      <c r="P1422" s="167">
        <f>O1422*H1422</f>
        <v/>
      </c>
      <c r="Q1422" s="167" t="n">
        <v>0</v>
      </c>
      <c r="R1422" s="167">
        <f>Q1422*H1422</f>
        <v/>
      </c>
      <c r="S1422" s="167" t="n">
        <v>0</v>
      </c>
      <c r="T1422" s="168">
        <f>S1422*H1422</f>
        <v/>
      </c>
      <c r="U1422" s="174" t="n"/>
      <c r="V1422" s="174" t="n"/>
      <c r="W1422" s="174" t="n"/>
      <c r="X1422" s="174" t="n"/>
      <c r="Y1422" s="174" t="n"/>
      <c r="Z1422" s="174" t="n"/>
      <c r="AA1422" s="174" t="n"/>
      <c r="AB1422" s="174" t="n"/>
      <c r="AC1422" s="174" t="n"/>
      <c r="AD1422" s="174" t="n"/>
      <c r="AE1422" s="174" t="n"/>
      <c r="AR1422" s="169" t="inlineStr">
        <is>
          <t>16</t>
        </is>
      </c>
      <c r="AT1422" s="169" t="inlineStr">
        <is>
          <t>K</t>
        </is>
      </c>
      <c r="AU1422" s="169" t="inlineStr">
        <is>
          <t>3</t>
        </is>
      </c>
      <c r="AY1422" s="19" t="inlineStr">
        <is>
          <t>ROZPOCET</t>
        </is>
      </c>
      <c r="BE1422" s="170">
        <f>IF(N1422="základní",J1422,0)</f>
        <v/>
      </c>
      <c r="BF1422" s="170">
        <f>IF(N1422="snížená",J1422,0)</f>
        <v/>
      </c>
      <c r="BG1422" s="170">
        <f>IF(N1422="zákl. přenesená",J1422,0)</f>
        <v/>
      </c>
      <c r="BH1422" s="170">
        <f>IF(N1422="sníž. přenesená",J1422,0)</f>
        <v/>
      </c>
      <c r="BI1422" s="170">
        <f>IF(N1422="nulová",J1422,0)</f>
        <v/>
      </c>
      <c r="BJ1422" s="19" t="inlineStr">
        <is>
          <t>2</t>
        </is>
      </c>
      <c r="BK1422" s="170">
        <f>ROUND(I1422*H1422,2)</f>
        <v/>
      </c>
      <c r="BL1422" s="19" t="inlineStr">
        <is>
          <t>16</t>
        </is>
      </c>
      <c r="BM1422" s="169" t="inlineStr">
        <is>
          <t>-196501750</t>
        </is>
      </c>
    </row>
    <row r="1423" customFormat="1" s="174">
      <c r="A1423" s="174" t="n"/>
      <c r="B1423" s="48" t="n"/>
      <c r="C1423" s="174" t="n"/>
      <c r="D1423" s="171" t="inlineStr">
        <is>
          <t>PP</t>
        </is>
      </c>
      <c r="E1423" s="174" t="n"/>
      <c r="F1423" s="172" t="inlineStr">
        <is>
          <t>Vodič signalizační CYY 2,5 mm2</t>
        </is>
      </c>
      <c r="G1423" s="174" t="n"/>
      <c r="H1423" s="174" t="n"/>
      <c r="I1423" s="174" t="n"/>
      <c r="J1423" s="174" t="n"/>
      <c r="K1423" s="174" t="n"/>
      <c r="L1423" s="48" t="n"/>
      <c r="M1423" s="173" t="n"/>
      <c r="N1423" s="174" t="n"/>
      <c r="O1423" s="174" t="n"/>
      <c r="P1423" s="174" t="n"/>
      <c r="Q1423" s="174" t="n"/>
      <c r="R1423" s="174" t="n"/>
      <c r="S1423" s="174" t="n"/>
      <c r="T1423" s="71" t="n"/>
      <c r="U1423" s="174" t="n"/>
      <c r="V1423" s="174" t="n"/>
      <c r="W1423" s="174" t="n"/>
      <c r="X1423" s="174" t="n"/>
      <c r="Y1423" s="174" t="n"/>
      <c r="Z1423" s="174" t="n"/>
      <c r="AA1423" s="174" t="n"/>
      <c r="AB1423" s="174" t="n"/>
      <c r="AC1423" s="174" t="n"/>
      <c r="AD1423" s="174" t="n"/>
      <c r="AE1423" s="174" t="n"/>
      <c r="AT1423" s="19" t="inlineStr">
        <is>
          <t>PP</t>
        </is>
      </c>
      <c r="AU1423" s="19" t="inlineStr">
        <is>
          <t>3</t>
        </is>
      </c>
    </row>
    <row r="1424" ht="20.88" customFormat="1" customHeight="1" s="151">
      <c r="A1424" s="151" t="n"/>
      <c r="B1424" s="146" t="n"/>
      <c r="C1424" s="151" t="n"/>
      <c r="D1424" s="147" t="inlineStr">
        <is>
          <t>D</t>
        </is>
      </c>
      <c r="E1424" s="156" t="inlineStr">
        <is>
          <t>723 - 5</t>
        </is>
      </c>
      <c r="F1424" s="156" t="inlineStr">
        <is>
          <t xml:space="preserve">Přípočty_x000d_
</t>
        </is>
      </c>
      <c r="G1424" s="151" t="n"/>
      <c r="H1424" s="151" t="n"/>
      <c r="I1424" s="151" t="n"/>
      <c r="J1424" s="157">
        <f>BK1424</f>
        <v/>
      </c>
      <c r="K1424" s="151" t="n"/>
      <c r="L1424" s="146" t="n"/>
      <c r="M1424" s="150" t="n"/>
      <c r="N1424" s="151" t="n"/>
      <c r="O1424" s="151" t="n"/>
      <c r="P1424" s="152">
        <f>SUM(P1425:P1426)</f>
        <v/>
      </c>
      <c r="Q1424" s="151" t="n"/>
      <c r="R1424" s="152">
        <f>SUM(R1425:R1426)</f>
        <v/>
      </c>
      <c r="S1424" s="151" t="n"/>
      <c r="T1424" s="153">
        <f>SUM(T1425:T1426)</f>
        <v/>
      </c>
      <c r="U1424" s="151" t="n"/>
      <c r="V1424" s="151" t="n"/>
      <c r="W1424" s="151" t="n"/>
      <c r="X1424" s="151" t="n"/>
      <c r="Y1424" s="151" t="n"/>
      <c r="Z1424" s="151" t="n"/>
      <c r="AA1424" s="151" t="n"/>
      <c r="AB1424" s="151" t="n"/>
      <c r="AC1424" s="151" t="n"/>
      <c r="AD1424" s="151" t="n"/>
      <c r="AE1424" s="151" t="n"/>
      <c r="AR1424" s="147" t="inlineStr">
        <is>
          <t>2</t>
        </is>
      </c>
      <c r="AT1424" s="154" t="inlineStr">
        <is>
          <t>D</t>
        </is>
      </c>
      <c r="AU1424" s="154" t="inlineStr">
        <is>
          <t>2</t>
        </is>
      </c>
      <c r="AY1424" s="147" t="inlineStr">
        <is>
          <t>ROZPOCET</t>
        </is>
      </c>
      <c r="BK1424" s="155">
        <f>SUM(BK1425:BK1426)</f>
        <v/>
      </c>
    </row>
    <row r="1425" ht="24.15" customFormat="1" customHeight="1" s="174">
      <c r="A1425" s="174" t="n"/>
      <c r="B1425" s="158" t="n"/>
      <c r="C1425" s="159" t="inlineStr">
        <is>
          <t>179</t>
        </is>
      </c>
      <c r="D1425" s="159" t="inlineStr">
        <is>
          <t>K</t>
        </is>
      </c>
      <c r="E1425" s="160" t="inlineStr">
        <is>
          <t>904</t>
        </is>
      </c>
      <c r="F1425" s="161" t="inlineStr">
        <is>
          <t>Hzs-zkousky v ramci montaz.praci, Revize plynových zařízení</t>
        </is>
      </c>
      <c r="G1425" s="162" t="inlineStr">
        <is>
          <t>h</t>
        </is>
      </c>
      <c r="H1425" s="163" t="n">
        <v>8</v>
      </c>
      <c r="I1425" s="164" t="n"/>
      <c r="J1425" s="164">
        <f>ROUND(I1425*H1425,2)</f>
        <v/>
      </c>
      <c r="K1425" s="161" t="inlineStr"/>
      <c r="L1425" s="48" t="n"/>
      <c r="M1425" s="165" t="inlineStr"/>
      <c r="N1425" s="166" t="inlineStr">
        <is>
          <t>snížená</t>
        </is>
      </c>
      <c r="O1425" s="167" t="n">
        <v>0</v>
      </c>
      <c r="P1425" s="167">
        <f>O1425*H1425</f>
        <v/>
      </c>
      <c r="Q1425" s="167" t="n">
        <v>0</v>
      </c>
      <c r="R1425" s="167">
        <f>Q1425*H1425</f>
        <v/>
      </c>
      <c r="S1425" s="167" t="n">
        <v>0</v>
      </c>
      <c r="T1425" s="168">
        <f>S1425*H1425</f>
        <v/>
      </c>
      <c r="U1425" s="174" t="n"/>
      <c r="V1425" s="174" t="n"/>
      <c r="W1425" s="174" t="n"/>
      <c r="X1425" s="174" t="n"/>
      <c r="Y1425" s="174" t="n"/>
      <c r="Z1425" s="174" t="n"/>
      <c r="AA1425" s="174" t="n"/>
      <c r="AB1425" s="174" t="n"/>
      <c r="AC1425" s="174" t="n"/>
      <c r="AD1425" s="174" t="n"/>
      <c r="AE1425" s="174" t="n"/>
      <c r="AR1425" s="169" t="inlineStr">
        <is>
          <t>16</t>
        </is>
      </c>
      <c r="AT1425" s="169" t="inlineStr">
        <is>
          <t>K</t>
        </is>
      </c>
      <c r="AU1425" s="169" t="inlineStr">
        <is>
          <t>3</t>
        </is>
      </c>
      <c r="AY1425" s="19" t="inlineStr">
        <is>
          <t>ROZPOCET</t>
        </is>
      </c>
      <c r="BE1425" s="170">
        <f>IF(N1425="základní",J1425,0)</f>
        <v/>
      </c>
      <c r="BF1425" s="170">
        <f>IF(N1425="snížená",J1425,0)</f>
        <v/>
      </c>
      <c r="BG1425" s="170">
        <f>IF(N1425="zákl. přenesená",J1425,0)</f>
        <v/>
      </c>
      <c r="BH1425" s="170">
        <f>IF(N1425="sníž. přenesená",J1425,0)</f>
        <v/>
      </c>
      <c r="BI1425" s="170">
        <f>IF(N1425="nulová",J1425,0)</f>
        <v/>
      </c>
      <c r="BJ1425" s="19" t="inlineStr">
        <is>
          <t>2</t>
        </is>
      </c>
      <c r="BK1425" s="170">
        <f>ROUND(I1425*H1425,2)</f>
        <v/>
      </c>
      <c r="BL1425" s="19" t="inlineStr">
        <is>
          <t>16</t>
        </is>
      </c>
      <c r="BM1425" s="169" t="inlineStr">
        <is>
          <t>1156374852</t>
        </is>
      </c>
    </row>
    <row r="1426" customFormat="1" s="174">
      <c r="A1426" s="174" t="n"/>
      <c r="B1426" s="48" t="n"/>
      <c r="C1426" s="174" t="n"/>
      <c r="D1426" s="171" t="inlineStr">
        <is>
          <t>PP</t>
        </is>
      </c>
      <c r="E1426" s="174" t="n"/>
      <c r="F1426" s="172" t="inlineStr">
        <is>
          <t>Hzs-zkousky v ramci montaz.praci, Revize plynových zařízení</t>
        </is>
      </c>
      <c r="G1426" s="174" t="n"/>
      <c r="H1426" s="174" t="n"/>
      <c r="I1426" s="174" t="n"/>
      <c r="J1426" s="174" t="n"/>
      <c r="K1426" s="174" t="n"/>
      <c r="L1426" s="48" t="n"/>
      <c r="M1426" s="173" t="n"/>
      <c r="N1426" s="174" t="n"/>
      <c r="O1426" s="174" t="n"/>
      <c r="P1426" s="174" t="n"/>
      <c r="Q1426" s="174" t="n"/>
      <c r="R1426" s="174" t="n"/>
      <c r="S1426" s="174" t="n"/>
      <c r="T1426" s="71" t="n"/>
      <c r="U1426" s="174" t="n"/>
      <c r="V1426" s="174" t="n"/>
      <c r="W1426" s="174" t="n"/>
      <c r="X1426" s="174" t="n"/>
      <c r="Y1426" s="174" t="n"/>
      <c r="Z1426" s="174" t="n"/>
      <c r="AA1426" s="174" t="n"/>
      <c r="AB1426" s="174" t="n"/>
      <c r="AC1426" s="174" t="n"/>
      <c r="AD1426" s="174" t="n"/>
      <c r="AE1426" s="174" t="n"/>
      <c r="AT1426" s="19" t="inlineStr">
        <is>
          <t>PP</t>
        </is>
      </c>
      <c r="AU1426" s="19" t="inlineStr">
        <is>
          <t>3</t>
        </is>
      </c>
    </row>
    <row r="1427" ht="20.88" customFormat="1" customHeight="1" s="151">
      <c r="A1427" s="151" t="n"/>
      <c r="B1427" s="146" t="n"/>
      <c r="C1427" s="151" t="n"/>
      <c r="D1427" s="147" t="inlineStr">
        <is>
          <t>D</t>
        </is>
      </c>
      <c r="E1427" s="156" t="inlineStr">
        <is>
          <t>723 - 7</t>
        </is>
      </c>
      <c r="F1427" s="156" t="inlineStr">
        <is>
          <t xml:space="preserve">Staveništní přesun hmot_x000d_
</t>
        </is>
      </c>
      <c r="G1427" s="151" t="n"/>
      <c r="H1427" s="151" t="n"/>
      <c r="I1427" s="151" t="n"/>
      <c r="J1427" s="157">
        <f>BK1427</f>
        <v/>
      </c>
      <c r="K1427" s="151" t="n"/>
      <c r="L1427" s="146" t="n"/>
      <c r="M1427" s="150" t="n"/>
      <c r="N1427" s="151" t="n"/>
      <c r="O1427" s="151" t="n"/>
      <c r="P1427" s="152">
        <f>SUM(P1428:P1429)</f>
        <v/>
      </c>
      <c r="Q1427" s="151" t="n"/>
      <c r="R1427" s="152">
        <f>SUM(R1428:R1429)</f>
        <v/>
      </c>
      <c r="S1427" s="151" t="n"/>
      <c r="T1427" s="153">
        <f>SUM(T1428:T1429)</f>
        <v/>
      </c>
      <c r="U1427" s="151" t="n"/>
      <c r="V1427" s="151" t="n"/>
      <c r="W1427" s="151" t="n"/>
      <c r="X1427" s="151" t="n"/>
      <c r="Y1427" s="151" t="n"/>
      <c r="Z1427" s="151" t="n"/>
      <c r="AA1427" s="151" t="n"/>
      <c r="AB1427" s="151" t="n"/>
      <c r="AC1427" s="151" t="n"/>
      <c r="AD1427" s="151" t="n"/>
      <c r="AE1427" s="151" t="n"/>
      <c r="AR1427" s="147" t="inlineStr">
        <is>
          <t>2</t>
        </is>
      </c>
      <c r="AT1427" s="154" t="inlineStr">
        <is>
          <t>D</t>
        </is>
      </c>
      <c r="AU1427" s="154" t="inlineStr">
        <is>
          <t>2</t>
        </is>
      </c>
      <c r="AY1427" s="147" t="inlineStr">
        <is>
          <t>ROZPOCET</t>
        </is>
      </c>
      <c r="BK1427" s="155">
        <f>SUM(BK1428:BK1429)</f>
        <v/>
      </c>
    </row>
    <row r="1428" ht="16.5" customFormat="1" customHeight="1" s="174">
      <c r="A1428" s="174" t="n"/>
      <c r="B1428" s="158" t="n"/>
      <c r="C1428" s="159" t="inlineStr">
        <is>
          <t>180</t>
        </is>
      </c>
      <c r="D1428" s="159" t="inlineStr">
        <is>
          <t>K</t>
        </is>
      </c>
      <c r="E1428" s="160" t="inlineStr">
        <is>
          <t>998011003</t>
        </is>
      </c>
      <c r="F1428" s="161" t="inlineStr">
        <is>
          <t>Přesun hmot pro budovy zděné výšky do 24 m</t>
        </is>
      </c>
      <c r="G1428" s="162" t="inlineStr">
        <is>
          <t>t</t>
        </is>
      </c>
      <c r="H1428" s="163" t="n">
        <v>0.256</v>
      </c>
      <c r="I1428" s="164" t="n"/>
      <c r="J1428" s="164">
        <f>ROUND(I1428*H1428,2)</f>
        <v/>
      </c>
      <c r="K1428" s="161" t="inlineStr"/>
      <c r="L1428" s="48" t="n"/>
      <c r="M1428" s="165" t="inlineStr"/>
      <c r="N1428" s="166" t="inlineStr">
        <is>
          <t>snížená</t>
        </is>
      </c>
      <c r="O1428" s="167" t="n">
        <v>0</v>
      </c>
      <c r="P1428" s="167">
        <f>O1428*H1428</f>
        <v/>
      </c>
      <c r="Q1428" s="167" t="n">
        <v>0</v>
      </c>
      <c r="R1428" s="167">
        <f>Q1428*H1428</f>
        <v/>
      </c>
      <c r="S1428" s="167" t="n">
        <v>0</v>
      </c>
      <c r="T1428" s="168">
        <f>S1428*H1428</f>
        <v/>
      </c>
      <c r="U1428" s="174" t="n"/>
      <c r="V1428" s="174" t="n"/>
      <c r="W1428" s="174" t="n"/>
      <c r="X1428" s="174" t="n"/>
      <c r="Y1428" s="174" t="n"/>
      <c r="Z1428" s="174" t="n"/>
      <c r="AA1428" s="174" t="n"/>
      <c r="AB1428" s="174" t="n"/>
      <c r="AC1428" s="174" t="n"/>
      <c r="AD1428" s="174" t="n"/>
      <c r="AE1428" s="174" t="n"/>
      <c r="AR1428" s="169" t="inlineStr">
        <is>
          <t>16</t>
        </is>
      </c>
      <c r="AT1428" s="169" t="inlineStr">
        <is>
          <t>K</t>
        </is>
      </c>
      <c r="AU1428" s="169" t="inlineStr">
        <is>
          <t>3</t>
        </is>
      </c>
      <c r="AY1428" s="19" t="inlineStr">
        <is>
          <t>ROZPOCET</t>
        </is>
      </c>
      <c r="BE1428" s="170">
        <f>IF(N1428="základní",J1428,0)</f>
        <v/>
      </c>
      <c r="BF1428" s="170">
        <f>IF(N1428="snížená",J1428,0)</f>
        <v/>
      </c>
      <c r="BG1428" s="170">
        <f>IF(N1428="zákl. přenesená",J1428,0)</f>
        <v/>
      </c>
      <c r="BH1428" s="170">
        <f>IF(N1428="sníž. přenesená",J1428,0)</f>
        <v/>
      </c>
      <c r="BI1428" s="170">
        <f>IF(N1428="nulová",J1428,0)</f>
        <v/>
      </c>
      <c r="BJ1428" s="19" t="inlineStr">
        <is>
          <t>2</t>
        </is>
      </c>
      <c r="BK1428" s="170">
        <f>ROUND(I1428*H1428,2)</f>
        <v/>
      </c>
      <c r="BL1428" s="19" t="inlineStr">
        <is>
          <t>16</t>
        </is>
      </c>
      <c r="BM1428" s="169" t="inlineStr">
        <is>
          <t>35089747</t>
        </is>
      </c>
    </row>
    <row r="1429" customFormat="1" s="174">
      <c r="A1429" s="174" t="n"/>
      <c r="B1429" s="48" t="n"/>
      <c r="C1429" s="174" t="n"/>
      <c r="D1429" s="171" t="inlineStr">
        <is>
          <t>PP</t>
        </is>
      </c>
      <c r="E1429" s="174" t="n"/>
      <c r="F1429" s="172" t="inlineStr">
        <is>
          <t>Přesun hmot pro budovy zděné výšky do 24 m</t>
        </is>
      </c>
      <c r="G1429" s="174" t="n"/>
      <c r="H1429" s="174" t="n"/>
      <c r="I1429" s="174" t="n"/>
      <c r="J1429" s="174" t="n"/>
      <c r="K1429" s="174" t="n"/>
      <c r="L1429" s="48" t="n"/>
      <c r="M1429" s="173" t="n"/>
      <c r="N1429" s="174" t="n"/>
      <c r="O1429" s="174" t="n"/>
      <c r="P1429" s="174" t="n"/>
      <c r="Q1429" s="174" t="n"/>
      <c r="R1429" s="174" t="n"/>
      <c r="S1429" s="174" t="n"/>
      <c r="T1429" s="71" t="n"/>
      <c r="U1429" s="174" t="n"/>
      <c r="V1429" s="174" t="n"/>
      <c r="W1429" s="174" t="n"/>
      <c r="X1429" s="174" t="n"/>
      <c r="Y1429" s="174" t="n"/>
      <c r="Z1429" s="174" t="n"/>
      <c r="AA1429" s="174" t="n"/>
      <c r="AB1429" s="174" t="n"/>
      <c r="AC1429" s="174" t="n"/>
      <c r="AD1429" s="174" t="n"/>
      <c r="AE1429" s="174" t="n"/>
      <c r="AT1429" s="19" t="inlineStr">
        <is>
          <t>PP</t>
        </is>
      </c>
      <c r="AU1429" s="19" t="inlineStr">
        <is>
          <t>3</t>
        </is>
      </c>
    </row>
    <row r="1430" ht="20.88" customFormat="1" customHeight="1" s="151">
      <c r="A1430" s="151" t="n"/>
      <c r="B1430" s="146" t="n"/>
      <c r="C1430" s="151" t="n"/>
      <c r="D1430" s="147" t="inlineStr">
        <is>
          <t>D</t>
        </is>
      </c>
      <c r="E1430" s="156" t="inlineStr">
        <is>
          <t>723 - 8</t>
        </is>
      </c>
      <c r="F1430" s="156" t="inlineStr">
        <is>
          <t xml:space="preserve">Vnitřní plynovod_x000d_
</t>
        </is>
      </c>
      <c r="G1430" s="151" t="n"/>
      <c r="H1430" s="151" t="n"/>
      <c r="I1430" s="151" t="n"/>
      <c r="J1430" s="157">
        <f>BK1430</f>
        <v/>
      </c>
      <c r="K1430" s="151" t="n"/>
      <c r="L1430" s="146" t="n"/>
      <c r="M1430" s="150" t="n"/>
      <c r="N1430" s="151" t="n"/>
      <c r="O1430" s="151" t="n"/>
      <c r="P1430" s="152">
        <f>SUM(P1431:P1462)</f>
        <v/>
      </c>
      <c r="Q1430" s="151" t="n"/>
      <c r="R1430" s="152">
        <f>SUM(R1431:R1462)</f>
        <v/>
      </c>
      <c r="S1430" s="151" t="n"/>
      <c r="T1430" s="153">
        <f>SUM(T1431:T1462)</f>
        <v/>
      </c>
      <c r="U1430" s="151" t="n"/>
      <c r="V1430" s="151" t="n"/>
      <c r="W1430" s="151" t="n"/>
      <c r="X1430" s="151" t="n"/>
      <c r="Y1430" s="151" t="n"/>
      <c r="Z1430" s="151" t="n"/>
      <c r="AA1430" s="151" t="n"/>
      <c r="AB1430" s="151" t="n"/>
      <c r="AC1430" s="151" t="n"/>
      <c r="AD1430" s="151" t="n"/>
      <c r="AE1430" s="151" t="n"/>
      <c r="AR1430" s="147" t="inlineStr">
        <is>
          <t>2</t>
        </is>
      </c>
      <c r="AT1430" s="154" t="inlineStr">
        <is>
          <t>D</t>
        </is>
      </c>
      <c r="AU1430" s="154" t="inlineStr">
        <is>
          <t>2</t>
        </is>
      </c>
      <c r="AY1430" s="147" t="inlineStr">
        <is>
          <t>ROZPOCET</t>
        </is>
      </c>
      <c r="BK1430" s="155">
        <f>SUM(BK1431:BK1462)</f>
        <v/>
      </c>
    </row>
    <row r="1431" ht="16.5" customFormat="1" customHeight="1" s="174">
      <c r="A1431" s="174" t="n"/>
      <c r="B1431" s="158" t="n"/>
      <c r="C1431" s="159" t="inlineStr">
        <is>
          <t>181</t>
        </is>
      </c>
      <c r="D1431" s="159" t="inlineStr">
        <is>
          <t>K</t>
        </is>
      </c>
      <c r="E1431" s="160" t="inlineStr">
        <is>
          <t>28653151</t>
        </is>
      </c>
      <c r="F1431" s="161" t="inlineStr">
        <is>
          <t>Přechodka PE-měď  D 40 x35/1,5</t>
        </is>
      </c>
      <c r="G1431" s="162" t="inlineStr">
        <is>
          <t>kus</t>
        </is>
      </c>
      <c r="H1431" s="163" t="n">
        <v>22</v>
      </c>
      <c r="I1431" s="164" t="n"/>
      <c r="J1431" s="164">
        <f>ROUND(I1431*H1431,2)</f>
        <v/>
      </c>
      <c r="K1431" s="161" t="inlineStr"/>
      <c r="L1431" s="48" t="n"/>
      <c r="M1431" s="165" t="inlineStr"/>
      <c r="N1431" s="166" t="inlineStr">
        <is>
          <t>snížená</t>
        </is>
      </c>
      <c r="O1431" s="167" t="n">
        <v>0</v>
      </c>
      <c r="P1431" s="167">
        <f>O1431*H1431</f>
        <v/>
      </c>
      <c r="Q1431" s="167" t="n">
        <v>0</v>
      </c>
      <c r="R1431" s="167">
        <f>Q1431*H1431</f>
        <v/>
      </c>
      <c r="S1431" s="167" t="n">
        <v>0</v>
      </c>
      <c r="T1431" s="168">
        <f>S1431*H1431</f>
        <v/>
      </c>
      <c r="U1431" s="174" t="n"/>
      <c r="V1431" s="174" t="n"/>
      <c r="W1431" s="174" t="n"/>
      <c r="X1431" s="174" t="n"/>
      <c r="Y1431" s="174" t="n"/>
      <c r="Z1431" s="174" t="n"/>
      <c r="AA1431" s="174" t="n"/>
      <c r="AB1431" s="174" t="n"/>
      <c r="AC1431" s="174" t="n"/>
      <c r="AD1431" s="174" t="n"/>
      <c r="AE1431" s="174" t="n"/>
      <c r="AR1431" s="169" t="inlineStr">
        <is>
          <t>16</t>
        </is>
      </c>
      <c r="AT1431" s="169" t="inlineStr">
        <is>
          <t>K</t>
        </is>
      </c>
      <c r="AU1431" s="169" t="inlineStr">
        <is>
          <t>3</t>
        </is>
      </c>
      <c r="AY1431" s="19" t="inlineStr">
        <is>
          <t>ROZPOCET</t>
        </is>
      </c>
      <c r="BE1431" s="170">
        <f>IF(N1431="základní",J1431,0)</f>
        <v/>
      </c>
      <c r="BF1431" s="170">
        <f>IF(N1431="snížená",J1431,0)</f>
        <v/>
      </c>
      <c r="BG1431" s="170">
        <f>IF(N1431="zákl. přenesená",J1431,0)</f>
        <v/>
      </c>
      <c r="BH1431" s="170">
        <f>IF(N1431="sníž. přenesená",J1431,0)</f>
        <v/>
      </c>
      <c r="BI1431" s="170">
        <f>IF(N1431="nulová",J1431,0)</f>
        <v/>
      </c>
      <c r="BJ1431" s="19" t="inlineStr">
        <is>
          <t>2</t>
        </is>
      </c>
      <c r="BK1431" s="170">
        <f>ROUND(I1431*H1431,2)</f>
        <v/>
      </c>
      <c r="BL1431" s="19" t="inlineStr">
        <is>
          <t>16</t>
        </is>
      </c>
      <c r="BM1431" s="169" t="inlineStr">
        <is>
          <t>915554126</t>
        </is>
      </c>
    </row>
    <row r="1432" customFormat="1" s="174">
      <c r="A1432" s="174" t="n"/>
      <c r="B1432" s="48" t="n"/>
      <c r="C1432" s="174" t="n"/>
      <c r="D1432" s="171" t="inlineStr">
        <is>
          <t>PP</t>
        </is>
      </c>
      <c r="E1432" s="174" t="n"/>
      <c r="F1432" s="172" t="inlineStr">
        <is>
          <t>Přechodka PE-měď  D 40 x35/1,5</t>
        </is>
      </c>
      <c r="G1432" s="174" t="n"/>
      <c r="H1432" s="174" t="n"/>
      <c r="I1432" s="174" t="n"/>
      <c r="J1432" s="174" t="n"/>
      <c r="K1432" s="174" t="n"/>
      <c r="L1432" s="48" t="n"/>
      <c r="M1432" s="173" t="n"/>
      <c r="N1432" s="174" t="n"/>
      <c r="O1432" s="174" t="n"/>
      <c r="P1432" s="174" t="n"/>
      <c r="Q1432" s="174" t="n"/>
      <c r="R1432" s="174" t="n"/>
      <c r="S1432" s="174" t="n"/>
      <c r="T1432" s="71" t="n"/>
      <c r="U1432" s="174" t="n"/>
      <c r="V1432" s="174" t="n"/>
      <c r="W1432" s="174" t="n"/>
      <c r="X1432" s="174" t="n"/>
      <c r="Y1432" s="174" t="n"/>
      <c r="Z1432" s="174" t="n"/>
      <c r="AA1432" s="174" t="n"/>
      <c r="AB1432" s="174" t="n"/>
      <c r="AC1432" s="174" t="n"/>
      <c r="AD1432" s="174" t="n"/>
      <c r="AE1432" s="174" t="n"/>
      <c r="AT1432" s="19" t="inlineStr">
        <is>
          <t>PP</t>
        </is>
      </c>
      <c r="AU1432" s="19" t="inlineStr">
        <is>
          <t>3</t>
        </is>
      </c>
    </row>
    <row r="1433" ht="21.75" customFormat="1" customHeight="1" s="174">
      <c r="A1433" s="174" t="n"/>
      <c r="B1433" s="158" t="n"/>
      <c r="C1433" s="159" t="inlineStr">
        <is>
          <t>182</t>
        </is>
      </c>
      <c r="D1433" s="159" t="inlineStr">
        <is>
          <t>K</t>
        </is>
      </c>
      <c r="E1433" s="160" t="inlineStr">
        <is>
          <t>484173110</t>
        </is>
      </c>
      <c r="F1433" s="161" t="inlineStr">
        <is>
          <t>Kotel plynový kondenzační - kotel 38 kW + zásobík 500 l</t>
        </is>
      </c>
      <c r="G1433" s="162" t="inlineStr">
        <is>
          <t>kus</t>
        </is>
      </c>
      <c r="H1433" s="163" t="n">
        <v>2</v>
      </c>
      <c r="I1433" s="164" t="n"/>
      <c r="J1433" s="164">
        <f>ROUND(I1433*H1433,2)</f>
        <v/>
      </c>
      <c r="K1433" s="161" t="inlineStr"/>
      <c r="L1433" s="48" t="n"/>
      <c r="M1433" s="165" t="inlineStr"/>
      <c r="N1433" s="166" t="inlineStr">
        <is>
          <t>snížená</t>
        </is>
      </c>
      <c r="O1433" s="167" t="n">
        <v>0</v>
      </c>
      <c r="P1433" s="167">
        <f>O1433*H1433</f>
        <v/>
      </c>
      <c r="Q1433" s="167" t="n">
        <v>0</v>
      </c>
      <c r="R1433" s="167">
        <f>Q1433*H1433</f>
        <v/>
      </c>
      <c r="S1433" s="167" t="n">
        <v>0</v>
      </c>
      <c r="T1433" s="168">
        <f>S1433*H1433</f>
        <v/>
      </c>
      <c r="U1433" s="174" t="n"/>
      <c r="V1433" s="174" t="n"/>
      <c r="W1433" s="174" t="n"/>
      <c r="X1433" s="174" t="n"/>
      <c r="Y1433" s="174" t="n"/>
      <c r="Z1433" s="174" t="n"/>
      <c r="AA1433" s="174" t="n"/>
      <c r="AB1433" s="174" t="n"/>
      <c r="AC1433" s="174" t="n"/>
      <c r="AD1433" s="174" t="n"/>
      <c r="AE1433" s="174" t="n"/>
      <c r="AR1433" s="169" t="inlineStr">
        <is>
          <t>16</t>
        </is>
      </c>
      <c r="AT1433" s="169" t="inlineStr">
        <is>
          <t>K</t>
        </is>
      </c>
      <c r="AU1433" s="169" t="inlineStr">
        <is>
          <t>3</t>
        </is>
      </c>
      <c r="AY1433" s="19" t="inlineStr">
        <is>
          <t>ROZPOCET</t>
        </is>
      </c>
      <c r="BE1433" s="170">
        <f>IF(N1433="základní",J1433,0)</f>
        <v/>
      </c>
      <c r="BF1433" s="170">
        <f>IF(N1433="snížená",J1433,0)</f>
        <v/>
      </c>
      <c r="BG1433" s="170">
        <f>IF(N1433="zákl. přenesená",J1433,0)</f>
        <v/>
      </c>
      <c r="BH1433" s="170">
        <f>IF(N1433="sníž. přenesená",J1433,0)</f>
        <v/>
      </c>
      <c r="BI1433" s="170">
        <f>IF(N1433="nulová",J1433,0)</f>
        <v/>
      </c>
      <c r="BJ1433" s="19" t="inlineStr">
        <is>
          <t>2</t>
        </is>
      </c>
      <c r="BK1433" s="170">
        <f>ROUND(I1433*H1433,2)</f>
        <v/>
      </c>
      <c r="BL1433" s="19" t="inlineStr">
        <is>
          <t>16</t>
        </is>
      </c>
      <c r="BM1433" s="169" t="inlineStr">
        <is>
          <t>-2000248670</t>
        </is>
      </c>
    </row>
    <row r="1434" customFormat="1" s="174">
      <c r="A1434" s="174" t="n"/>
      <c r="B1434" s="48" t="n"/>
      <c r="C1434" s="174" t="n"/>
      <c r="D1434" s="171" t="inlineStr">
        <is>
          <t>PP</t>
        </is>
      </c>
      <c r="E1434" s="174" t="n"/>
      <c r="F1434" s="172" t="inlineStr">
        <is>
          <t>Kotel plynový kondenzační - kotel 38 kW + zásobík 500 l</t>
        </is>
      </c>
      <c r="G1434" s="174" t="n"/>
      <c r="H1434" s="174" t="n"/>
      <c r="I1434" s="174" t="n"/>
      <c r="J1434" s="174" t="n"/>
      <c r="K1434" s="174" t="n"/>
      <c r="L1434" s="48" t="n"/>
      <c r="M1434" s="173" t="n"/>
      <c r="N1434" s="174" t="n"/>
      <c r="O1434" s="174" t="n"/>
      <c r="P1434" s="174" t="n"/>
      <c r="Q1434" s="174" t="n"/>
      <c r="R1434" s="174" t="n"/>
      <c r="S1434" s="174" t="n"/>
      <c r="T1434" s="71" t="n"/>
      <c r="U1434" s="174" t="n"/>
      <c r="V1434" s="174" t="n"/>
      <c r="W1434" s="174" t="n"/>
      <c r="X1434" s="174" t="n"/>
      <c r="Y1434" s="174" t="n"/>
      <c r="Z1434" s="174" t="n"/>
      <c r="AA1434" s="174" t="n"/>
      <c r="AB1434" s="174" t="n"/>
      <c r="AC1434" s="174" t="n"/>
      <c r="AD1434" s="174" t="n"/>
      <c r="AE1434" s="174" t="n"/>
      <c r="AT1434" s="19" t="inlineStr">
        <is>
          <t>PP</t>
        </is>
      </c>
      <c r="AU1434" s="19" t="inlineStr">
        <is>
          <t>3</t>
        </is>
      </c>
    </row>
    <row r="1435" ht="21.75" customFormat="1" customHeight="1" s="174">
      <c r="A1435" s="174" t="n"/>
      <c r="B1435" s="158" t="n"/>
      <c r="C1435" s="159" t="inlineStr">
        <is>
          <t>183</t>
        </is>
      </c>
      <c r="D1435" s="159" t="inlineStr">
        <is>
          <t>K</t>
        </is>
      </c>
      <c r="E1435" s="160" t="inlineStr">
        <is>
          <t>723150314</t>
        </is>
      </c>
      <c r="F1435" s="161" t="inlineStr">
        <is>
          <t>Potrubí ocelové hladké černé svařované D 89x3,6</t>
        </is>
      </c>
      <c r="G1435" s="162" t="inlineStr">
        <is>
          <t>m</t>
        </is>
      </c>
      <c r="H1435" s="163" t="n">
        <v>2</v>
      </c>
      <c r="I1435" s="164" t="n"/>
      <c r="J1435" s="164">
        <f>ROUND(I1435*H1435,2)</f>
        <v/>
      </c>
      <c r="K1435" s="161" t="inlineStr"/>
      <c r="L1435" s="48" t="n"/>
      <c r="M1435" s="165" t="inlineStr"/>
      <c r="N1435" s="166" t="inlineStr">
        <is>
          <t>snížená</t>
        </is>
      </c>
      <c r="O1435" s="167" t="n">
        <v>0</v>
      </c>
      <c r="P1435" s="167">
        <f>O1435*H1435</f>
        <v/>
      </c>
      <c r="Q1435" s="167" t="n">
        <v>0</v>
      </c>
      <c r="R1435" s="167">
        <f>Q1435*H1435</f>
        <v/>
      </c>
      <c r="S1435" s="167" t="n">
        <v>0</v>
      </c>
      <c r="T1435" s="168">
        <f>S1435*H1435</f>
        <v/>
      </c>
      <c r="U1435" s="174" t="n"/>
      <c r="V1435" s="174" t="n"/>
      <c r="W1435" s="174" t="n"/>
      <c r="X1435" s="174" t="n"/>
      <c r="Y1435" s="174" t="n"/>
      <c r="Z1435" s="174" t="n"/>
      <c r="AA1435" s="174" t="n"/>
      <c r="AB1435" s="174" t="n"/>
      <c r="AC1435" s="174" t="n"/>
      <c r="AD1435" s="174" t="n"/>
      <c r="AE1435" s="174" t="n"/>
      <c r="AR1435" s="169" t="inlineStr">
        <is>
          <t>16</t>
        </is>
      </c>
      <c r="AT1435" s="169" t="inlineStr">
        <is>
          <t>K</t>
        </is>
      </c>
      <c r="AU1435" s="169" t="inlineStr">
        <is>
          <t>3</t>
        </is>
      </c>
      <c r="AY1435" s="19" t="inlineStr">
        <is>
          <t>ROZPOCET</t>
        </is>
      </c>
      <c r="BE1435" s="170">
        <f>IF(N1435="základní",J1435,0)</f>
        <v/>
      </c>
      <c r="BF1435" s="170">
        <f>IF(N1435="snížená",J1435,0)</f>
        <v/>
      </c>
      <c r="BG1435" s="170">
        <f>IF(N1435="zákl. přenesená",J1435,0)</f>
        <v/>
      </c>
      <c r="BH1435" s="170">
        <f>IF(N1435="sníž. přenesená",J1435,0)</f>
        <v/>
      </c>
      <c r="BI1435" s="170">
        <f>IF(N1435="nulová",J1435,0)</f>
        <v/>
      </c>
      <c r="BJ1435" s="19" t="inlineStr">
        <is>
          <t>2</t>
        </is>
      </c>
      <c r="BK1435" s="170">
        <f>ROUND(I1435*H1435,2)</f>
        <v/>
      </c>
      <c r="BL1435" s="19" t="inlineStr">
        <is>
          <t>16</t>
        </is>
      </c>
      <c r="BM1435" s="169" t="inlineStr">
        <is>
          <t>-73930956</t>
        </is>
      </c>
    </row>
    <row r="1436" customFormat="1" s="174">
      <c r="A1436" s="174" t="n"/>
      <c r="B1436" s="48" t="n"/>
      <c r="C1436" s="174" t="n"/>
      <c r="D1436" s="171" t="inlineStr">
        <is>
          <t>PP</t>
        </is>
      </c>
      <c r="E1436" s="174" t="n"/>
      <c r="F1436" s="172" t="inlineStr">
        <is>
          <t>Potrubí ocelové hladké černé svařované D 89x3,6</t>
        </is>
      </c>
      <c r="G1436" s="174" t="n"/>
      <c r="H1436" s="174" t="n"/>
      <c r="I1436" s="174" t="n"/>
      <c r="J1436" s="174" t="n"/>
      <c r="K1436" s="174" t="n"/>
      <c r="L1436" s="48" t="n"/>
      <c r="M1436" s="173" t="n"/>
      <c r="N1436" s="174" t="n"/>
      <c r="O1436" s="174" t="n"/>
      <c r="P1436" s="174" t="n"/>
      <c r="Q1436" s="174" t="n"/>
      <c r="R1436" s="174" t="n"/>
      <c r="S1436" s="174" t="n"/>
      <c r="T1436" s="71" t="n"/>
      <c r="U1436" s="174" t="n"/>
      <c r="V1436" s="174" t="n"/>
      <c r="W1436" s="174" t="n"/>
      <c r="X1436" s="174" t="n"/>
      <c r="Y1436" s="174" t="n"/>
      <c r="Z1436" s="174" t="n"/>
      <c r="AA1436" s="174" t="n"/>
      <c r="AB1436" s="174" t="n"/>
      <c r="AC1436" s="174" t="n"/>
      <c r="AD1436" s="174" t="n"/>
      <c r="AE1436" s="174" t="n"/>
      <c r="AT1436" s="19" t="inlineStr">
        <is>
          <t>PP</t>
        </is>
      </c>
      <c r="AU1436" s="19" t="inlineStr">
        <is>
          <t>3</t>
        </is>
      </c>
    </row>
    <row r="1437" ht="16.5" customFormat="1" customHeight="1" s="174">
      <c r="A1437" s="174" t="n"/>
      <c r="B1437" s="158" t="n"/>
      <c r="C1437" s="159" t="inlineStr">
        <is>
          <t>184</t>
        </is>
      </c>
      <c r="D1437" s="159" t="inlineStr">
        <is>
          <t>K</t>
        </is>
      </c>
      <c r="E1437" s="160" t="inlineStr">
        <is>
          <t>723150345</t>
        </is>
      </c>
      <c r="F1437" s="161" t="inlineStr">
        <is>
          <t>Zhotovení redukce kováním přes 1DN, DN 80/32</t>
        </is>
      </c>
      <c r="G1437" s="162" t="inlineStr">
        <is>
          <t>ks</t>
        </is>
      </c>
      <c r="H1437" s="163" t="n">
        <v>1</v>
      </c>
      <c r="I1437" s="164" t="n"/>
      <c r="J1437" s="164">
        <f>ROUND(I1437*H1437,2)</f>
        <v/>
      </c>
      <c r="K1437" s="161" t="inlineStr"/>
      <c r="L1437" s="48" t="n"/>
      <c r="M1437" s="165" t="inlineStr"/>
      <c r="N1437" s="166" t="inlineStr">
        <is>
          <t>snížená</t>
        </is>
      </c>
      <c r="O1437" s="167" t="n">
        <v>0</v>
      </c>
      <c r="P1437" s="167">
        <f>O1437*H1437</f>
        <v/>
      </c>
      <c r="Q1437" s="167" t="n">
        <v>0</v>
      </c>
      <c r="R1437" s="167">
        <f>Q1437*H1437</f>
        <v/>
      </c>
      <c r="S1437" s="167" t="n">
        <v>0</v>
      </c>
      <c r="T1437" s="168">
        <f>S1437*H1437</f>
        <v/>
      </c>
      <c r="U1437" s="174" t="n"/>
      <c r="V1437" s="174" t="n"/>
      <c r="W1437" s="174" t="n"/>
      <c r="X1437" s="174" t="n"/>
      <c r="Y1437" s="174" t="n"/>
      <c r="Z1437" s="174" t="n"/>
      <c r="AA1437" s="174" t="n"/>
      <c r="AB1437" s="174" t="n"/>
      <c r="AC1437" s="174" t="n"/>
      <c r="AD1437" s="174" t="n"/>
      <c r="AE1437" s="174" t="n"/>
      <c r="AR1437" s="169" t="inlineStr">
        <is>
          <t>16</t>
        </is>
      </c>
      <c r="AT1437" s="169" t="inlineStr">
        <is>
          <t>K</t>
        </is>
      </c>
      <c r="AU1437" s="169" t="inlineStr">
        <is>
          <t>3</t>
        </is>
      </c>
      <c r="AY1437" s="19" t="inlineStr">
        <is>
          <t>ROZPOCET</t>
        </is>
      </c>
      <c r="BE1437" s="170">
        <f>IF(N1437="základní",J1437,0)</f>
        <v/>
      </c>
      <c r="BF1437" s="170">
        <f>IF(N1437="snížená",J1437,0)</f>
        <v/>
      </c>
      <c r="BG1437" s="170">
        <f>IF(N1437="zákl. přenesená",J1437,0)</f>
        <v/>
      </c>
      <c r="BH1437" s="170">
        <f>IF(N1437="sníž. přenesená",J1437,0)</f>
        <v/>
      </c>
      <c r="BI1437" s="170">
        <f>IF(N1437="nulová",J1437,0)</f>
        <v/>
      </c>
      <c r="BJ1437" s="19" t="inlineStr">
        <is>
          <t>2</t>
        </is>
      </c>
      <c r="BK1437" s="170">
        <f>ROUND(I1437*H1437,2)</f>
        <v/>
      </c>
      <c r="BL1437" s="19" t="inlineStr">
        <is>
          <t>16</t>
        </is>
      </c>
      <c r="BM1437" s="169" t="inlineStr">
        <is>
          <t>688801819</t>
        </is>
      </c>
    </row>
    <row r="1438" customFormat="1" s="174">
      <c r="A1438" s="174" t="n"/>
      <c r="B1438" s="48" t="n"/>
      <c r="C1438" s="174" t="n"/>
      <c r="D1438" s="171" t="inlineStr">
        <is>
          <t>PP</t>
        </is>
      </c>
      <c r="E1438" s="174" t="n"/>
      <c r="F1438" s="172" t="inlineStr">
        <is>
          <t>Zhotovení redukce kováním přes 1DN, DN 80/32</t>
        </is>
      </c>
      <c r="G1438" s="174" t="n"/>
      <c r="H1438" s="174" t="n"/>
      <c r="I1438" s="174" t="n"/>
      <c r="J1438" s="174" t="n"/>
      <c r="K1438" s="174" t="n"/>
      <c r="L1438" s="48" t="n"/>
      <c r="M1438" s="173" t="n"/>
      <c r="N1438" s="174" t="n"/>
      <c r="O1438" s="174" t="n"/>
      <c r="P1438" s="174" t="n"/>
      <c r="Q1438" s="174" t="n"/>
      <c r="R1438" s="174" t="n"/>
      <c r="S1438" s="174" t="n"/>
      <c r="T1438" s="71" t="n"/>
      <c r="U1438" s="174" t="n"/>
      <c r="V1438" s="174" t="n"/>
      <c r="W1438" s="174" t="n"/>
      <c r="X1438" s="174" t="n"/>
      <c r="Y1438" s="174" t="n"/>
      <c r="Z1438" s="174" t="n"/>
      <c r="AA1438" s="174" t="n"/>
      <c r="AB1438" s="174" t="n"/>
      <c r="AC1438" s="174" t="n"/>
      <c r="AD1438" s="174" t="n"/>
      <c r="AE1438" s="174" t="n"/>
      <c r="AT1438" s="19" t="inlineStr">
        <is>
          <t>PP</t>
        </is>
      </c>
      <c r="AU1438" s="19" t="inlineStr">
        <is>
          <t>3</t>
        </is>
      </c>
    </row>
    <row r="1439" ht="16.5" customFormat="1" customHeight="1" s="174">
      <c r="A1439" s="174" t="n"/>
      <c r="B1439" s="158" t="n"/>
      <c r="C1439" s="159" t="inlineStr">
        <is>
          <t>185</t>
        </is>
      </c>
      <c r="D1439" s="159" t="inlineStr">
        <is>
          <t>K</t>
        </is>
      </c>
      <c r="E1439" s="160" t="inlineStr">
        <is>
          <t>723160204</t>
        </is>
      </c>
      <c r="F1439" s="161" t="inlineStr">
        <is>
          <t>Přípojka k plynoměru, závitová bez ochozu G 1</t>
        </is>
      </c>
      <c r="G1439" s="162" t="inlineStr">
        <is>
          <t>soubor</t>
        </is>
      </c>
      <c r="H1439" s="163" t="n">
        <v>1</v>
      </c>
      <c r="I1439" s="164" t="n"/>
      <c r="J1439" s="164">
        <f>ROUND(I1439*H1439,2)</f>
        <v/>
      </c>
      <c r="K1439" s="161" t="inlineStr"/>
      <c r="L1439" s="48" t="n"/>
      <c r="M1439" s="165" t="inlineStr"/>
      <c r="N1439" s="166" t="inlineStr">
        <is>
          <t>snížená</t>
        </is>
      </c>
      <c r="O1439" s="167" t="n">
        <v>0</v>
      </c>
      <c r="P1439" s="167">
        <f>O1439*H1439</f>
        <v/>
      </c>
      <c r="Q1439" s="167" t="n">
        <v>0</v>
      </c>
      <c r="R1439" s="167">
        <f>Q1439*H1439</f>
        <v/>
      </c>
      <c r="S1439" s="167" t="n">
        <v>0</v>
      </c>
      <c r="T1439" s="168">
        <f>S1439*H1439</f>
        <v/>
      </c>
      <c r="U1439" s="174" t="n"/>
      <c r="V1439" s="174" t="n"/>
      <c r="W1439" s="174" t="n"/>
      <c r="X1439" s="174" t="n"/>
      <c r="Y1439" s="174" t="n"/>
      <c r="Z1439" s="174" t="n"/>
      <c r="AA1439" s="174" t="n"/>
      <c r="AB1439" s="174" t="n"/>
      <c r="AC1439" s="174" t="n"/>
      <c r="AD1439" s="174" t="n"/>
      <c r="AE1439" s="174" t="n"/>
      <c r="AR1439" s="169" t="inlineStr">
        <is>
          <t>16</t>
        </is>
      </c>
      <c r="AT1439" s="169" t="inlineStr">
        <is>
          <t>K</t>
        </is>
      </c>
      <c r="AU1439" s="169" t="inlineStr">
        <is>
          <t>3</t>
        </is>
      </c>
      <c r="AY1439" s="19" t="inlineStr">
        <is>
          <t>ROZPOCET</t>
        </is>
      </c>
      <c r="BE1439" s="170">
        <f>IF(N1439="základní",J1439,0)</f>
        <v/>
      </c>
      <c r="BF1439" s="170">
        <f>IF(N1439="snížená",J1439,0)</f>
        <v/>
      </c>
      <c r="BG1439" s="170">
        <f>IF(N1439="zákl. přenesená",J1439,0)</f>
        <v/>
      </c>
      <c r="BH1439" s="170">
        <f>IF(N1439="sníž. přenesená",J1439,0)</f>
        <v/>
      </c>
      <c r="BI1439" s="170">
        <f>IF(N1439="nulová",J1439,0)</f>
        <v/>
      </c>
      <c r="BJ1439" s="19" t="inlineStr">
        <is>
          <t>2</t>
        </is>
      </c>
      <c r="BK1439" s="170">
        <f>ROUND(I1439*H1439,2)</f>
        <v/>
      </c>
      <c r="BL1439" s="19" t="inlineStr">
        <is>
          <t>16</t>
        </is>
      </c>
      <c r="BM1439" s="169" t="inlineStr">
        <is>
          <t>-1154294349</t>
        </is>
      </c>
    </row>
    <row r="1440" customFormat="1" s="174">
      <c r="A1440" s="174" t="n"/>
      <c r="B1440" s="48" t="n"/>
      <c r="C1440" s="174" t="n"/>
      <c r="D1440" s="171" t="inlineStr">
        <is>
          <t>PP</t>
        </is>
      </c>
      <c r="E1440" s="174" t="n"/>
      <c r="F1440" s="172" t="inlineStr">
        <is>
          <t>Přípojka k plynoměru, závitová bez ochozu G 1</t>
        </is>
      </c>
      <c r="G1440" s="174" t="n"/>
      <c r="H1440" s="174" t="n"/>
      <c r="I1440" s="174" t="n"/>
      <c r="J1440" s="174" t="n"/>
      <c r="K1440" s="174" t="n"/>
      <c r="L1440" s="48" t="n"/>
      <c r="M1440" s="173" t="n"/>
      <c r="N1440" s="174" t="n"/>
      <c r="O1440" s="174" t="n"/>
      <c r="P1440" s="174" t="n"/>
      <c r="Q1440" s="174" t="n"/>
      <c r="R1440" s="174" t="n"/>
      <c r="S1440" s="174" t="n"/>
      <c r="T1440" s="71" t="n"/>
      <c r="U1440" s="174" t="n"/>
      <c r="V1440" s="174" t="n"/>
      <c r="W1440" s="174" t="n"/>
      <c r="X1440" s="174" t="n"/>
      <c r="Y1440" s="174" t="n"/>
      <c r="Z1440" s="174" t="n"/>
      <c r="AA1440" s="174" t="n"/>
      <c r="AB1440" s="174" t="n"/>
      <c r="AC1440" s="174" t="n"/>
      <c r="AD1440" s="174" t="n"/>
      <c r="AE1440" s="174" t="n"/>
      <c r="AT1440" s="19" t="inlineStr">
        <is>
          <t>PP</t>
        </is>
      </c>
      <c r="AU1440" s="19" t="inlineStr">
        <is>
          <t>3</t>
        </is>
      </c>
    </row>
    <row r="1441" ht="16.5" customFormat="1" customHeight="1" s="174">
      <c r="A1441" s="174" t="n"/>
      <c r="B1441" s="158" t="n"/>
      <c r="C1441" s="159" t="inlineStr">
        <is>
          <t>186</t>
        </is>
      </c>
      <c r="D1441" s="159" t="inlineStr">
        <is>
          <t>K</t>
        </is>
      </c>
      <c r="E1441" s="160" t="inlineStr">
        <is>
          <t>723160334</t>
        </is>
      </c>
      <c r="F1441" s="161" t="inlineStr">
        <is>
          <t>Rozpěrka přípojky plynoměru G 1</t>
        </is>
      </c>
      <c r="G1441" s="162" t="inlineStr">
        <is>
          <t>soubor</t>
        </is>
      </c>
      <c r="H1441" s="163" t="n">
        <v>1</v>
      </c>
      <c r="I1441" s="164" t="n"/>
      <c r="J1441" s="164">
        <f>ROUND(I1441*H1441,2)</f>
        <v/>
      </c>
      <c r="K1441" s="161" t="inlineStr"/>
      <c r="L1441" s="48" t="n"/>
      <c r="M1441" s="165" t="inlineStr"/>
      <c r="N1441" s="166" t="inlineStr">
        <is>
          <t>snížená</t>
        </is>
      </c>
      <c r="O1441" s="167" t="n">
        <v>0</v>
      </c>
      <c r="P1441" s="167">
        <f>O1441*H1441</f>
        <v/>
      </c>
      <c r="Q1441" s="167" t="n">
        <v>0</v>
      </c>
      <c r="R1441" s="167">
        <f>Q1441*H1441</f>
        <v/>
      </c>
      <c r="S1441" s="167" t="n">
        <v>0</v>
      </c>
      <c r="T1441" s="168">
        <f>S1441*H1441</f>
        <v/>
      </c>
      <c r="U1441" s="174" t="n"/>
      <c r="V1441" s="174" t="n"/>
      <c r="W1441" s="174" t="n"/>
      <c r="X1441" s="174" t="n"/>
      <c r="Y1441" s="174" t="n"/>
      <c r="Z1441" s="174" t="n"/>
      <c r="AA1441" s="174" t="n"/>
      <c r="AB1441" s="174" t="n"/>
      <c r="AC1441" s="174" t="n"/>
      <c r="AD1441" s="174" t="n"/>
      <c r="AE1441" s="174" t="n"/>
      <c r="AR1441" s="169" t="inlineStr">
        <is>
          <t>16</t>
        </is>
      </c>
      <c r="AT1441" s="169" t="inlineStr">
        <is>
          <t>K</t>
        </is>
      </c>
      <c r="AU1441" s="169" t="inlineStr">
        <is>
          <t>3</t>
        </is>
      </c>
      <c r="AY1441" s="19" t="inlineStr">
        <is>
          <t>ROZPOCET</t>
        </is>
      </c>
      <c r="BE1441" s="170">
        <f>IF(N1441="základní",J1441,0)</f>
        <v/>
      </c>
      <c r="BF1441" s="170">
        <f>IF(N1441="snížená",J1441,0)</f>
        <v/>
      </c>
      <c r="BG1441" s="170">
        <f>IF(N1441="zákl. přenesená",J1441,0)</f>
        <v/>
      </c>
      <c r="BH1441" s="170">
        <f>IF(N1441="sníž. přenesená",J1441,0)</f>
        <v/>
      </c>
      <c r="BI1441" s="170">
        <f>IF(N1441="nulová",J1441,0)</f>
        <v/>
      </c>
      <c r="BJ1441" s="19" t="inlineStr">
        <is>
          <t>2</t>
        </is>
      </c>
      <c r="BK1441" s="170">
        <f>ROUND(I1441*H1441,2)</f>
        <v/>
      </c>
      <c r="BL1441" s="19" t="inlineStr">
        <is>
          <t>16</t>
        </is>
      </c>
      <c r="BM1441" s="169" t="inlineStr">
        <is>
          <t>-57332981</t>
        </is>
      </c>
    </row>
    <row r="1442" customFormat="1" s="174">
      <c r="A1442" s="174" t="n"/>
      <c r="B1442" s="48" t="n"/>
      <c r="C1442" s="174" t="n"/>
      <c r="D1442" s="171" t="inlineStr">
        <is>
          <t>PP</t>
        </is>
      </c>
      <c r="E1442" s="174" t="n"/>
      <c r="F1442" s="172" t="inlineStr">
        <is>
          <t>Rozpěrka přípojky plynoměru G 1</t>
        </is>
      </c>
      <c r="G1442" s="174" t="n"/>
      <c r="H1442" s="174" t="n"/>
      <c r="I1442" s="174" t="n"/>
      <c r="J1442" s="174" t="n"/>
      <c r="K1442" s="174" t="n"/>
      <c r="L1442" s="48" t="n"/>
      <c r="M1442" s="173" t="n"/>
      <c r="N1442" s="174" t="n"/>
      <c r="O1442" s="174" t="n"/>
      <c r="P1442" s="174" t="n"/>
      <c r="Q1442" s="174" t="n"/>
      <c r="R1442" s="174" t="n"/>
      <c r="S1442" s="174" t="n"/>
      <c r="T1442" s="71" t="n"/>
      <c r="U1442" s="174" t="n"/>
      <c r="V1442" s="174" t="n"/>
      <c r="W1442" s="174" t="n"/>
      <c r="X1442" s="174" t="n"/>
      <c r="Y1442" s="174" t="n"/>
      <c r="Z1442" s="174" t="n"/>
      <c r="AA1442" s="174" t="n"/>
      <c r="AB1442" s="174" t="n"/>
      <c r="AC1442" s="174" t="n"/>
      <c r="AD1442" s="174" t="n"/>
      <c r="AE1442" s="174" t="n"/>
      <c r="AT1442" s="19" t="inlineStr">
        <is>
          <t>PP</t>
        </is>
      </c>
      <c r="AU1442" s="19" t="inlineStr">
        <is>
          <t>3</t>
        </is>
      </c>
    </row>
    <row r="1443" ht="21.75" customFormat="1" customHeight="1" s="174">
      <c r="A1443" s="174" t="n"/>
      <c r="B1443" s="158" t="n"/>
      <c r="C1443" s="159" t="inlineStr">
        <is>
          <t>187</t>
        </is>
      </c>
      <c r="D1443" s="159" t="inlineStr">
        <is>
          <t>K</t>
        </is>
      </c>
      <c r="E1443" s="160" t="inlineStr">
        <is>
          <t>723164106</t>
        </is>
      </c>
      <c r="F1443" s="161" t="inlineStr">
        <is>
          <t>Montáž potrubí z měděných trubek D 35x1,5 mm</t>
        </is>
      </c>
      <c r="G1443" s="162" t="inlineStr">
        <is>
          <t>m</t>
        </is>
      </c>
      <c r="H1443" s="163" t="n">
        <v>22</v>
      </c>
      <c r="I1443" s="164" t="n"/>
      <c r="J1443" s="164">
        <f>ROUND(I1443*H1443,2)</f>
        <v/>
      </c>
      <c r="K1443" s="161" t="inlineStr"/>
      <c r="L1443" s="48" t="n"/>
      <c r="M1443" s="165" t="inlineStr"/>
      <c r="N1443" s="166" t="inlineStr">
        <is>
          <t>snížená</t>
        </is>
      </c>
      <c r="O1443" s="167" t="n">
        <v>0</v>
      </c>
      <c r="P1443" s="167">
        <f>O1443*H1443</f>
        <v/>
      </c>
      <c r="Q1443" s="167" t="n">
        <v>0</v>
      </c>
      <c r="R1443" s="167">
        <f>Q1443*H1443</f>
        <v/>
      </c>
      <c r="S1443" s="167" t="n">
        <v>0</v>
      </c>
      <c r="T1443" s="168">
        <f>S1443*H1443</f>
        <v/>
      </c>
      <c r="U1443" s="174" t="n"/>
      <c r="V1443" s="174" t="n"/>
      <c r="W1443" s="174" t="n"/>
      <c r="X1443" s="174" t="n"/>
      <c r="Y1443" s="174" t="n"/>
      <c r="Z1443" s="174" t="n"/>
      <c r="AA1443" s="174" t="n"/>
      <c r="AB1443" s="174" t="n"/>
      <c r="AC1443" s="174" t="n"/>
      <c r="AD1443" s="174" t="n"/>
      <c r="AE1443" s="174" t="n"/>
      <c r="AR1443" s="169" t="inlineStr">
        <is>
          <t>16</t>
        </is>
      </c>
      <c r="AT1443" s="169" t="inlineStr">
        <is>
          <t>K</t>
        </is>
      </c>
      <c r="AU1443" s="169" t="inlineStr">
        <is>
          <t>3</t>
        </is>
      </c>
      <c r="AY1443" s="19" t="inlineStr">
        <is>
          <t>ROZPOCET</t>
        </is>
      </c>
      <c r="BE1443" s="170">
        <f>IF(N1443="základní",J1443,0)</f>
        <v/>
      </c>
      <c r="BF1443" s="170">
        <f>IF(N1443="snížená",J1443,0)</f>
        <v/>
      </c>
      <c r="BG1443" s="170">
        <f>IF(N1443="zákl. přenesená",J1443,0)</f>
        <v/>
      </c>
      <c r="BH1443" s="170">
        <f>IF(N1443="sníž. přenesená",J1443,0)</f>
        <v/>
      </c>
      <c r="BI1443" s="170">
        <f>IF(N1443="nulová",J1443,0)</f>
        <v/>
      </c>
      <c r="BJ1443" s="19" t="inlineStr">
        <is>
          <t>2</t>
        </is>
      </c>
      <c r="BK1443" s="170">
        <f>ROUND(I1443*H1443,2)</f>
        <v/>
      </c>
      <c r="BL1443" s="19" t="inlineStr">
        <is>
          <t>16</t>
        </is>
      </c>
      <c r="BM1443" s="169" t="inlineStr">
        <is>
          <t>1015468957</t>
        </is>
      </c>
    </row>
    <row r="1444" customFormat="1" s="174">
      <c r="A1444" s="174" t="n"/>
      <c r="B1444" s="48" t="n"/>
      <c r="C1444" s="174" t="n"/>
      <c r="D1444" s="171" t="inlineStr">
        <is>
          <t>PP</t>
        </is>
      </c>
      <c r="E1444" s="174" t="n"/>
      <c r="F1444" s="172" t="inlineStr">
        <is>
          <t>Montáž potrubí z měděných trubek D 35x1,5 mm</t>
        </is>
      </c>
      <c r="G1444" s="174" t="n"/>
      <c r="H1444" s="174" t="n"/>
      <c r="I1444" s="174" t="n"/>
      <c r="J1444" s="174" t="n"/>
      <c r="K1444" s="174" t="n"/>
      <c r="L1444" s="48" t="n"/>
      <c r="M1444" s="173" t="n"/>
      <c r="N1444" s="174" t="n"/>
      <c r="O1444" s="174" t="n"/>
      <c r="P1444" s="174" t="n"/>
      <c r="Q1444" s="174" t="n"/>
      <c r="R1444" s="174" t="n"/>
      <c r="S1444" s="174" t="n"/>
      <c r="T1444" s="71" t="n"/>
      <c r="U1444" s="174" t="n"/>
      <c r="V1444" s="174" t="n"/>
      <c r="W1444" s="174" t="n"/>
      <c r="X1444" s="174" t="n"/>
      <c r="Y1444" s="174" t="n"/>
      <c r="Z1444" s="174" t="n"/>
      <c r="AA1444" s="174" t="n"/>
      <c r="AB1444" s="174" t="n"/>
      <c r="AC1444" s="174" t="n"/>
      <c r="AD1444" s="174" t="n"/>
      <c r="AE1444" s="174" t="n"/>
      <c r="AT1444" s="19" t="inlineStr">
        <is>
          <t>PP</t>
        </is>
      </c>
      <c r="AU1444" s="19" t="inlineStr">
        <is>
          <t>3</t>
        </is>
      </c>
    </row>
    <row r="1445" ht="21.75" customFormat="1" customHeight="1" s="174">
      <c r="A1445" s="174" t="n"/>
      <c r="B1445" s="158" t="n"/>
      <c r="C1445" s="159" t="inlineStr">
        <is>
          <t>188</t>
        </is>
      </c>
      <c r="D1445" s="159" t="inlineStr">
        <is>
          <t>K</t>
        </is>
      </c>
      <c r="E1445" s="160" t="inlineStr">
        <is>
          <t>723164108</t>
        </is>
      </c>
      <c r="F1445" s="161" t="inlineStr">
        <is>
          <t>Montáž potrubí z měděných trubek D54 mm, chránička</t>
        </is>
      </c>
      <c r="G1445" s="162" t="inlineStr">
        <is>
          <t>m</t>
        </is>
      </c>
      <c r="H1445" s="163" t="n">
        <v>2</v>
      </c>
      <c r="I1445" s="164" t="n"/>
      <c r="J1445" s="164">
        <f>ROUND(I1445*H1445,2)</f>
        <v/>
      </c>
      <c r="K1445" s="161" t="inlineStr"/>
      <c r="L1445" s="48" t="n"/>
      <c r="M1445" s="165" t="inlineStr"/>
      <c r="N1445" s="166" t="inlineStr">
        <is>
          <t>snížená</t>
        </is>
      </c>
      <c r="O1445" s="167" t="n">
        <v>0</v>
      </c>
      <c r="P1445" s="167">
        <f>O1445*H1445</f>
        <v/>
      </c>
      <c r="Q1445" s="167" t="n">
        <v>0</v>
      </c>
      <c r="R1445" s="167">
        <f>Q1445*H1445</f>
        <v/>
      </c>
      <c r="S1445" s="167" t="n">
        <v>0</v>
      </c>
      <c r="T1445" s="168">
        <f>S1445*H1445</f>
        <v/>
      </c>
      <c r="U1445" s="174" t="n"/>
      <c r="V1445" s="174" t="n"/>
      <c r="W1445" s="174" t="n"/>
      <c r="X1445" s="174" t="n"/>
      <c r="Y1445" s="174" t="n"/>
      <c r="Z1445" s="174" t="n"/>
      <c r="AA1445" s="174" t="n"/>
      <c r="AB1445" s="174" t="n"/>
      <c r="AC1445" s="174" t="n"/>
      <c r="AD1445" s="174" t="n"/>
      <c r="AE1445" s="174" t="n"/>
      <c r="AR1445" s="169" t="inlineStr">
        <is>
          <t>16</t>
        </is>
      </c>
      <c r="AT1445" s="169" t="inlineStr">
        <is>
          <t>K</t>
        </is>
      </c>
      <c r="AU1445" s="169" t="inlineStr">
        <is>
          <t>3</t>
        </is>
      </c>
      <c r="AY1445" s="19" t="inlineStr">
        <is>
          <t>ROZPOCET</t>
        </is>
      </c>
      <c r="BE1445" s="170">
        <f>IF(N1445="základní",J1445,0)</f>
        <v/>
      </c>
      <c r="BF1445" s="170">
        <f>IF(N1445="snížená",J1445,0)</f>
        <v/>
      </c>
      <c r="BG1445" s="170">
        <f>IF(N1445="zákl. přenesená",J1445,0)</f>
        <v/>
      </c>
      <c r="BH1445" s="170">
        <f>IF(N1445="sníž. přenesená",J1445,0)</f>
        <v/>
      </c>
      <c r="BI1445" s="170">
        <f>IF(N1445="nulová",J1445,0)</f>
        <v/>
      </c>
      <c r="BJ1445" s="19" t="inlineStr">
        <is>
          <t>2</t>
        </is>
      </c>
      <c r="BK1445" s="170">
        <f>ROUND(I1445*H1445,2)</f>
        <v/>
      </c>
      <c r="BL1445" s="19" t="inlineStr">
        <is>
          <t>16</t>
        </is>
      </c>
      <c r="BM1445" s="169" t="inlineStr">
        <is>
          <t>-539740276</t>
        </is>
      </c>
    </row>
    <row r="1446" customFormat="1" s="174">
      <c r="A1446" s="174" t="n"/>
      <c r="B1446" s="48" t="n"/>
      <c r="C1446" s="174" t="n"/>
      <c r="D1446" s="171" t="inlineStr">
        <is>
          <t>PP</t>
        </is>
      </c>
      <c r="E1446" s="174" t="n"/>
      <c r="F1446" s="172" t="inlineStr">
        <is>
          <t>Montáž potrubí z měděných trubek D54 mm, chránička</t>
        </is>
      </c>
      <c r="G1446" s="174" t="n"/>
      <c r="H1446" s="174" t="n"/>
      <c r="I1446" s="174" t="n"/>
      <c r="J1446" s="174" t="n"/>
      <c r="K1446" s="174" t="n"/>
      <c r="L1446" s="48" t="n"/>
      <c r="M1446" s="173" t="n"/>
      <c r="N1446" s="174" t="n"/>
      <c r="O1446" s="174" t="n"/>
      <c r="P1446" s="174" t="n"/>
      <c r="Q1446" s="174" t="n"/>
      <c r="R1446" s="174" t="n"/>
      <c r="S1446" s="174" t="n"/>
      <c r="T1446" s="71" t="n"/>
      <c r="U1446" s="174" t="n"/>
      <c r="V1446" s="174" t="n"/>
      <c r="W1446" s="174" t="n"/>
      <c r="X1446" s="174" t="n"/>
      <c r="Y1446" s="174" t="n"/>
      <c r="Z1446" s="174" t="n"/>
      <c r="AA1446" s="174" t="n"/>
      <c r="AB1446" s="174" t="n"/>
      <c r="AC1446" s="174" t="n"/>
      <c r="AD1446" s="174" t="n"/>
      <c r="AE1446" s="174" t="n"/>
      <c r="AT1446" s="19" t="inlineStr">
        <is>
          <t>PP</t>
        </is>
      </c>
      <c r="AU1446" s="19" t="inlineStr">
        <is>
          <t>3</t>
        </is>
      </c>
    </row>
    <row r="1447" ht="21.75" customFormat="1" customHeight="1" s="174">
      <c r="A1447" s="174" t="n"/>
      <c r="B1447" s="158" t="n"/>
      <c r="C1447" s="159" t="inlineStr">
        <is>
          <t>189</t>
        </is>
      </c>
      <c r="D1447" s="159" t="inlineStr">
        <is>
          <t>K</t>
        </is>
      </c>
      <c r="E1447" s="160" t="inlineStr">
        <is>
          <t>723190252</t>
        </is>
      </c>
      <c r="F1447" s="161" t="inlineStr">
        <is>
          <t>Vyvedení a upevnění plynovodních výpustek DN 20</t>
        </is>
      </c>
      <c r="G1447" s="162" t="inlineStr">
        <is>
          <t>kus</t>
        </is>
      </c>
      <c r="H1447" s="163" t="n">
        <v>2</v>
      </c>
      <c r="I1447" s="164" t="n"/>
      <c r="J1447" s="164">
        <f>ROUND(I1447*H1447,2)</f>
        <v/>
      </c>
      <c r="K1447" s="161" t="inlineStr"/>
      <c r="L1447" s="48" t="n"/>
      <c r="M1447" s="165" t="inlineStr"/>
      <c r="N1447" s="166" t="inlineStr">
        <is>
          <t>snížená</t>
        </is>
      </c>
      <c r="O1447" s="167" t="n">
        <v>0</v>
      </c>
      <c r="P1447" s="167">
        <f>O1447*H1447</f>
        <v/>
      </c>
      <c r="Q1447" s="167" t="n">
        <v>0</v>
      </c>
      <c r="R1447" s="167">
        <f>Q1447*H1447</f>
        <v/>
      </c>
      <c r="S1447" s="167" t="n">
        <v>0</v>
      </c>
      <c r="T1447" s="168">
        <f>S1447*H1447</f>
        <v/>
      </c>
      <c r="U1447" s="174" t="n"/>
      <c r="V1447" s="174" t="n"/>
      <c r="W1447" s="174" t="n"/>
      <c r="X1447" s="174" t="n"/>
      <c r="Y1447" s="174" t="n"/>
      <c r="Z1447" s="174" t="n"/>
      <c r="AA1447" s="174" t="n"/>
      <c r="AB1447" s="174" t="n"/>
      <c r="AC1447" s="174" t="n"/>
      <c r="AD1447" s="174" t="n"/>
      <c r="AE1447" s="174" t="n"/>
      <c r="AR1447" s="169" t="inlineStr">
        <is>
          <t>16</t>
        </is>
      </c>
      <c r="AT1447" s="169" t="inlineStr">
        <is>
          <t>K</t>
        </is>
      </c>
      <c r="AU1447" s="169" t="inlineStr">
        <is>
          <t>3</t>
        </is>
      </c>
      <c r="AY1447" s="19" t="inlineStr">
        <is>
          <t>ROZPOCET</t>
        </is>
      </c>
      <c r="BE1447" s="170">
        <f>IF(N1447="základní",J1447,0)</f>
        <v/>
      </c>
      <c r="BF1447" s="170">
        <f>IF(N1447="snížená",J1447,0)</f>
        <v/>
      </c>
      <c r="BG1447" s="170">
        <f>IF(N1447="zákl. přenesená",J1447,0)</f>
        <v/>
      </c>
      <c r="BH1447" s="170">
        <f>IF(N1447="sníž. přenesená",J1447,0)</f>
        <v/>
      </c>
      <c r="BI1447" s="170">
        <f>IF(N1447="nulová",J1447,0)</f>
        <v/>
      </c>
      <c r="BJ1447" s="19" t="inlineStr">
        <is>
          <t>2</t>
        </is>
      </c>
      <c r="BK1447" s="170">
        <f>ROUND(I1447*H1447,2)</f>
        <v/>
      </c>
      <c r="BL1447" s="19" t="inlineStr">
        <is>
          <t>16</t>
        </is>
      </c>
      <c r="BM1447" s="169" t="inlineStr">
        <is>
          <t>2096826094</t>
        </is>
      </c>
    </row>
    <row r="1448" customFormat="1" s="174">
      <c r="A1448" s="174" t="n"/>
      <c r="B1448" s="48" t="n"/>
      <c r="C1448" s="174" t="n"/>
      <c r="D1448" s="171" t="inlineStr">
        <is>
          <t>PP</t>
        </is>
      </c>
      <c r="E1448" s="174" t="n"/>
      <c r="F1448" s="172" t="inlineStr">
        <is>
          <t>Vyvedení a upevnění plynovodních výpustek DN 20</t>
        </is>
      </c>
      <c r="G1448" s="174" t="n"/>
      <c r="H1448" s="174" t="n"/>
      <c r="I1448" s="174" t="n"/>
      <c r="J1448" s="174" t="n"/>
      <c r="K1448" s="174" t="n"/>
      <c r="L1448" s="48" t="n"/>
      <c r="M1448" s="173" t="n"/>
      <c r="N1448" s="174" t="n"/>
      <c r="O1448" s="174" t="n"/>
      <c r="P1448" s="174" t="n"/>
      <c r="Q1448" s="174" t="n"/>
      <c r="R1448" s="174" t="n"/>
      <c r="S1448" s="174" t="n"/>
      <c r="T1448" s="71" t="n"/>
      <c r="U1448" s="174" t="n"/>
      <c r="V1448" s="174" t="n"/>
      <c r="W1448" s="174" t="n"/>
      <c r="X1448" s="174" t="n"/>
      <c r="Y1448" s="174" t="n"/>
      <c r="Z1448" s="174" t="n"/>
      <c r="AA1448" s="174" t="n"/>
      <c r="AB1448" s="174" t="n"/>
      <c r="AC1448" s="174" t="n"/>
      <c r="AD1448" s="174" t="n"/>
      <c r="AE1448" s="174" t="n"/>
      <c r="AT1448" s="19" t="inlineStr">
        <is>
          <t>PP</t>
        </is>
      </c>
      <c r="AU1448" s="19" t="inlineStr">
        <is>
          <t>3</t>
        </is>
      </c>
    </row>
    <row r="1449" ht="16.5" customFormat="1" customHeight="1" s="174">
      <c r="A1449" s="174" t="n"/>
      <c r="B1449" s="158" t="n"/>
      <c r="C1449" s="159" t="inlineStr">
        <is>
          <t>190</t>
        </is>
      </c>
      <c r="D1449" s="159" t="inlineStr">
        <is>
          <t>K</t>
        </is>
      </c>
      <c r="E1449" s="160" t="inlineStr">
        <is>
          <t>723190901</t>
        </is>
      </c>
      <c r="F1449" s="161" t="inlineStr">
        <is>
          <t>Uzavření nebo otevření plynového potrubí</t>
        </is>
      </c>
      <c r="G1449" s="162" t="inlineStr">
        <is>
          <t>kus</t>
        </is>
      </c>
      <c r="H1449" s="163" t="n">
        <v>32</v>
      </c>
      <c r="I1449" s="164" t="n"/>
      <c r="J1449" s="164">
        <f>ROUND(I1449*H1449,2)</f>
        <v/>
      </c>
      <c r="K1449" s="161" t="inlineStr"/>
      <c r="L1449" s="48" t="n"/>
      <c r="M1449" s="165" t="inlineStr"/>
      <c r="N1449" s="166" t="inlineStr">
        <is>
          <t>snížená</t>
        </is>
      </c>
      <c r="O1449" s="167" t="n">
        <v>0</v>
      </c>
      <c r="P1449" s="167">
        <f>O1449*H1449</f>
        <v/>
      </c>
      <c r="Q1449" s="167" t="n">
        <v>0</v>
      </c>
      <c r="R1449" s="167">
        <f>Q1449*H1449</f>
        <v/>
      </c>
      <c r="S1449" s="167" t="n">
        <v>0</v>
      </c>
      <c r="T1449" s="168">
        <f>S1449*H1449</f>
        <v/>
      </c>
      <c r="U1449" s="174" t="n"/>
      <c r="V1449" s="174" t="n"/>
      <c r="W1449" s="174" t="n"/>
      <c r="X1449" s="174" t="n"/>
      <c r="Y1449" s="174" t="n"/>
      <c r="Z1449" s="174" t="n"/>
      <c r="AA1449" s="174" t="n"/>
      <c r="AB1449" s="174" t="n"/>
      <c r="AC1449" s="174" t="n"/>
      <c r="AD1449" s="174" t="n"/>
      <c r="AE1449" s="174" t="n"/>
      <c r="AR1449" s="169" t="inlineStr">
        <is>
          <t>16</t>
        </is>
      </c>
      <c r="AT1449" s="169" t="inlineStr">
        <is>
          <t>K</t>
        </is>
      </c>
      <c r="AU1449" s="169" t="inlineStr">
        <is>
          <t>3</t>
        </is>
      </c>
      <c r="AY1449" s="19" t="inlineStr">
        <is>
          <t>ROZPOCET</t>
        </is>
      </c>
      <c r="BE1449" s="170">
        <f>IF(N1449="základní",J1449,0)</f>
        <v/>
      </c>
      <c r="BF1449" s="170">
        <f>IF(N1449="snížená",J1449,0)</f>
        <v/>
      </c>
      <c r="BG1449" s="170">
        <f>IF(N1449="zákl. přenesená",J1449,0)</f>
        <v/>
      </c>
      <c r="BH1449" s="170">
        <f>IF(N1449="sníž. přenesená",J1449,0)</f>
        <v/>
      </c>
      <c r="BI1449" s="170">
        <f>IF(N1449="nulová",J1449,0)</f>
        <v/>
      </c>
      <c r="BJ1449" s="19" t="inlineStr">
        <is>
          <t>2</t>
        </is>
      </c>
      <c r="BK1449" s="170">
        <f>ROUND(I1449*H1449,2)</f>
        <v/>
      </c>
      <c r="BL1449" s="19" t="inlineStr">
        <is>
          <t>16</t>
        </is>
      </c>
      <c r="BM1449" s="169" t="inlineStr">
        <is>
          <t>847635106</t>
        </is>
      </c>
    </row>
    <row r="1450" customFormat="1" s="174">
      <c r="A1450" s="174" t="n"/>
      <c r="B1450" s="48" t="n"/>
      <c r="C1450" s="174" t="n"/>
      <c r="D1450" s="171" t="inlineStr">
        <is>
          <t>PP</t>
        </is>
      </c>
      <c r="E1450" s="174" t="n"/>
      <c r="F1450" s="172" t="inlineStr">
        <is>
          <t>Uzavření nebo otevření plynového potrubí</t>
        </is>
      </c>
      <c r="G1450" s="174" t="n"/>
      <c r="H1450" s="174" t="n"/>
      <c r="I1450" s="174" t="n"/>
      <c r="J1450" s="174" t="n"/>
      <c r="K1450" s="174" t="n"/>
      <c r="L1450" s="48" t="n"/>
      <c r="M1450" s="173" t="n"/>
      <c r="N1450" s="174" t="n"/>
      <c r="O1450" s="174" t="n"/>
      <c r="P1450" s="174" t="n"/>
      <c r="Q1450" s="174" t="n"/>
      <c r="R1450" s="174" t="n"/>
      <c r="S1450" s="174" t="n"/>
      <c r="T1450" s="71" t="n"/>
      <c r="U1450" s="174" t="n"/>
      <c r="V1450" s="174" t="n"/>
      <c r="W1450" s="174" t="n"/>
      <c r="X1450" s="174" t="n"/>
      <c r="Y1450" s="174" t="n"/>
      <c r="Z1450" s="174" t="n"/>
      <c r="AA1450" s="174" t="n"/>
      <c r="AB1450" s="174" t="n"/>
      <c r="AC1450" s="174" t="n"/>
      <c r="AD1450" s="174" t="n"/>
      <c r="AE1450" s="174" t="n"/>
      <c r="AT1450" s="19" t="inlineStr">
        <is>
          <t>PP</t>
        </is>
      </c>
      <c r="AU1450" s="19" t="inlineStr">
        <is>
          <t>3</t>
        </is>
      </c>
    </row>
    <row r="1451" ht="16.5" customFormat="1" customHeight="1" s="174">
      <c r="A1451" s="174" t="n"/>
      <c r="B1451" s="158" t="n"/>
      <c r="C1451" s="159" t="inlineStr">
        <is>
          <t>191</t>
        </is>
      </c>
      <c r="D1451" s="159" t="inlineStr">
        <is>
          <t>K</t>
        </is>
      </c>
      <c r="E1451" s="160" t="inlineStr">
        <is>
          <t>723190907</t>
        </is>
      </c>
      <c r="F1451" s="161" t="inlineStr">
        <is>
          <t>Odvzdušnění a napuštění plynového potrubí</t>
        </is>
      </c>
      <c r="G1451" s="162" t="inlineStr">
        <is>
          <t>m</t>
        </is>
      </c>
      <c r="H1451" s="163" t="n">
        <v>32</v>
      </c>
      <c r="I1451" s="164" t="n"/>
      <c r="J1451" s="164">
        <f>ROUND(I1451*H1451,2)</f>
        <v/>
      </c>
      <c r="K1451" s="161" t="inlineStr"/>
      <c r="L1451" s="48" t="n"/>
      <c r="M1451" s="165" t="inlineStr"/>
      <c r="N1451" s="166" t="inlineStr">
        <is>
          <t>snížená</t>
        </is>
      </c>
      <c r="O1451" s="167" t="n">
        <v>0</v>
      </c>
      <c r="P1451" s="167">
        <f>O1451*H1451</f>
        <v/>
      </c>
      <c r="Q1451" s="167" t="n">
        <v>0</v>
      </c>
      <c r="R1451" s="167">
        <f>Q1451*H1451</f>
        <v/>
      </c>
      <c r="S1451" s="167" t="n">
        <v>0</v>
      </c>
      <c r="T1451" s="168">
        <f>S1451*H1451</f>
        <v/>
      </c>
      <c r="U1451" s="174" t="n"/>
      <c r="V1451" s="174" t="n"/>
      <c r="W1451" s="174" t="n"/>
      <c r="X1451" s="174" t="n"/>
      <c r="Y1451" s="174" t="n"/>
      <c r="Z1451" s="174" t="n"/>
      <c r="AA1451" s="174" t="n"/>
      <c r="AB1451" s="174" t="n"/>
      <c r="AC1451" s="174" t="n"/>
      <c r="AD1451" s="174" t="n"/>
      <c r="AE1451" s="174" t="n"/>
      <c r="AR1451" s="169" t="inlineStr">
        <is>
          <t>16</t>
        </is>
      </c>
      <c r="AT1451" s="169" t="inlineStr">
        <is>
          <t>K</t>
        </is>
      </c>
      <c r="AU1451" s="169" t="inlineStr">
        <is>
          <t>3</t>
        </is>
      </c>
      <c r="AY1451" s="19" t="inlineStr">
        <is>
          <t>ROZPOCET</t>
        </is>
      </c>
      <c r="BE1451" s="170">
        <f>IF(N1451="základní",J1451,0)</f>
        <v/>
      </c>
      <c r="BF1451" s="170">
        <f>IF(N1451="snížená",J1451,0)</f>
        <v/>
      </c>
      <c r="BG1451" s="170">
        <f>IF(N1451="zákl. přenesená",J1451,0)</f>
        <v/>
      </c>
      <c r="BH1451" s="170">
        <f>IF(N1451="sníž. přenesená",J1451,0)</f>
        <v/>
      </c>
      <c r="BI1451" s="170">
        <f>IF(N1451="nulová",J1451,0)</f>
        <v/>
      </c>
      <c r="BJ1451" s="19" t="inlineStr">
        <is>
          <t>2</t>
        </is>
      </c>
      <c r="BK1451" s="170">
        <f>ROUND(I1451*H1451,2)</f>
        <v/>
      </c>
      <c r="BL1451" s="19" t="inlineStr">
        <is>
          <t>16</t>
        </is>
      </c>
      <c r="BM1451" s="169" t="inlineStr">
        <is>
          <t>591616114</t>
        </is>
      </c>
    </row>
    <row r="1452" customFormat="1" s="174">
      <c r="A1452" s="174" t="n"/>
      <c r="B1452" s="48" t="n"/>
      <c r="C1452" s="174" t="n"/>
      <c r="D1452" s="171" t="inlineStr">
        <is>
          <t>PP</t>
        </is>
      </c>
      <c r="E1452" s="174" t="n"/>
      <c r="F1452" s="172" t="inlineStr">
        <is>
          <t>Odvzdušnění a napuštění plynového potrubí</t>
        </is>
      </c>
      <c r="G1452" s="174" t="n"/>
      <c r="H1452" s="174" t="n"/>
      <c r="I1452" s="174" t="n"/>
      <c r="J1452" s="174" t="n"/>
      <c r="K1452" s="174" t="n"/>
      <c r="L1452" s="48" t="n"/>
      <c r="M1452" s="173" t="n"/>
      <c r="N1452" s="174" t="n"/>
      <c r="O1452" s="174" t="n"/>
      <c r="P1452" s="174" t="n"/>
      <c r="Q1452" s="174" t="n"/>
      <c r="R1452" s="174" t="n"/>
      <c r="S1452" s="174" t="n"/>
      <c r="T1452" s="71" t="n"/>
      <c r="U1452" s="174" t="n"/>
      <c r="V1452" s="174" t="n"/>
      <c r="W1452" s="174" t="n"/>
      <c r="X1452" s="174" t="n"/>
      <c r="Y1452" s="174" t="n"/>
      <c r="Z1452" s="174" t="n"/>
      <c r="AA1452" s="174" t="n"/>
      <c r="AB1452" s="174" t="n"/>
      <c r="AC1452" s="174" t="n"/>
      <c r="AD1452" s="174" t="n"/>
      <c r="AE1452" s="174" t="n"/>
      <c r="AT1452" s="19" t="inlineStr">
        <is>
          <t>PP</t>
        </is>
      </c>
      <c r="AU1452" s="19" t="inlineStr">
        <is>
          <t>3</t>
        </is>
      </c>
    </row>
    <row r="1453" ht="16.5" customFormat="1" customHeight="1" s="174">
      <c r="A1453" s="174" t="n"/>
      <c r="B1453" s="158" t="n"/>
      <c r="C1453" s="159" t="inlineStr">
        <is>
          <t>192</t>
        </is>
      </c>
      <c r="D1453" s="159" t="inlineStr">
        <is>
          <t>K</t>
        </is>
      </c>
      <c r="E1453" s="160" t="inlineStr">
        <is>
          <t>723190909</t>
        </is>
      </c>
      <c r="F1453" s="161" t="inlineStr">
        <is>
          <t>Zkouška tlaková  plynového potrubí</t>
        </is>
      </c>
      <c r="G1453" s="162" t="inlineStr">
        <is>
          <t>kus</t>
        </is>
      </c>
      <c r="H1453" s="163" t="n">
        <v>32</v>
      </c>
      <c r="I1453" s="164" t="n"/>
      <c r="J1453" s="164">
        <f>ROUND(I1453*H1453,2)</f>
        <v/>
      </c>
      <c r="K1453" s="161" t="inlineStr"/>
      <c r="L1453" s="48" t="n"/>
      <c r="M1453" s="165" t="inlineStr"/>
      <c r="N1453" s="166" t="inlineStr">
        <is>
          <t>snížená</t>
        </is>
      </c>
      <c r="O1453" s="167" t="n">
        <v>0</v>
      </c>
      <c r="P1453" s="167">
        <f>O1453*H1453</f>
        <v/>
      </c>
      <c r="Q1453" s="167" t="n">
        <v>0</v>
      </c>
      <c r="R1453" s="167">
        <f>Q1453*H1453</f>
        <v/>
      </c>
      <c r="S1453" s="167" t="n">
        <v>0</v>
      </c>
      <c r="T1453" s="168">
        <f>S1453*H1453</f>
        <v/>
      </c>
      <c r="U1453" s="174" t="n"/>
      <c r="V1453" s="174" t="n"/>
      <c r="W1453" s="174" t="n"/>
      <c r="X1453" s="174" t="n"/>
      <c r="Y1453" s="174" t="n"/>
      <c r="Z1453" s="174" t="n"/>
      <c r="AA1453" s="174" t="n"/>
      <c r="AB1453" s="174" t="n"/>
      <c r="AC1453" s="174" t="n"/>
      <c r="AD1453" s="174" t="n"/>
      <c r="AE1453" s="174" t="n"/>
      <c r="AR1453" s="169" t="inlineStr">
        <is>
          <t>16</t>
        </is>
      </c>
      <c r="AT1453" s="169" t="inlineStr">
        <is>
          <t>K</t>
        </is>
      </c>
      <c r="AU1453" s="169" t="inlineStr">
        <is>
          <t>3</t>
        </is>
      </c>
      <c r="AY1453" s="19" t="inlineStr">
        <is>
          <t>ROZPOCET</t>
        </is>
      </c>
      <c r="BE1453" s="170">
        <f>IF(N1453="základní",J1453,0)</f>
        <v/>
      </c>
      <c r="BF1453" s="170">
        <f>IF(N1453="snížená",J1453,0)</f>
        <v/>
      </c>
      <c r="BG1453" s="170">
        <f>IF(N1453="zákl. přenesená",J1453,0)</f>
        <v/>
      </c>
      <c r="BH1453" s="170">
        <f>IF(N1453="sníž. přenesená",J1453,0)</f>
        <v/>
      </c>
      <c r="BI1453" s="170">
        <f>IF(N1453="nulová",J1453,0)</f>
        <v/>
      </c>
      <c r="BJ1453" s="19" t="inlineStr">
        <is>
          <t>2</t>
        </is>
      </c>
      <c r="BK1453" s="170">
        <f>ROUND(I1453*H1453,2)</f>
        <v/>
      </c>
      <c r="BL1453" s="19" t="inlineStr">
        <is>
          <t>16</t>
        </is>
      </c>
      <c r="BM1453" s="169" t="inlineStr">
        <is>
          <t>-1794472625</t>
        </is>
      </c>
    </row>
    <row r="1454" customFormat="1" s="174">
      <c r="A1454" s="174" t="n"/>
      <c r="B1454" s="48" t="n"/>
      <c r="C1454" s="174" t="n"/>
      <c r="D1454" s="171" t="inlineStr">
        <is>
          <t>PP</t>
        </is>
      </c>
      <c r="E1454" s="174" t="n"/>
      <c r="F1454" s="172" t="inlineStr">
        <is>
          <t>Zkouška tlaková  plynového potrubí</t>
        </is>
      </c>
      <c r="G1454" s="174" t="n"/>
      <c r="H1454" s="174" t="n"/>
      <c r="I1454" s="174" t="n"/>
      <c r="J1454" s="174" t="n"/>
      <c r="K1454" s="174" t="n"/>
      <c r="L1454" s="48" t="n"/>
      <c r="M1454" s="173" t="n"/>
      <c r="N1454" s="174" t="n"/>
      <c r="O1454" s="174" t="n"/>
      <c r="P1454" s="174" t="n"/>
      <c r="Q1454" s="174" t="n"/>
      <c r="R1454" s="174" t="n"/>
      <c r="S1454" s="174" t="n"/>
      <c r="T1454" s="71" t="n"/>
      <c r="U1454" s="174" t="n"/>
      <c r="V1454" s="174" t="n"/>
      <c r="W1454" s="174" t="n"/>
      <c r="X1454" s="174" t="n"/>
      <c r="Y1454" s="174" t="n"/>
      <c r="Z1454" s="174" t="n"/>
      <c r="AA1454" s="174" t="n"/>
      <c r="AB1454" s="174" t="n"/>
      <c r="AC1454" s="174" t="n"/>
      <c r="AD1454" s="174" t="n"/>
      <c r="AE1454" s="174" t="n"/>
      <c r="AT1454" s="19" t="inlineStr">
        <is>
          <t>PP</t>
        </is>
      </c>
      <c r="AU1454" s="19" t="inlineStr">
        <is>
          <t>3</t>
        </is>
      </c>
    </row>
    <row r="1455" ht="16.5" customFormat="1" customHeight="1" s="174">
      <c r="A1455" s="174" t="n"/>
      <c r="B1455" s="158" t="n"/>
      <c r="C1455" s="159" t="inlineStr">
        <is>
          <t>193</t>
        </is>
      </c>
      <c r="D1455" s="159" t="inlineStr">
        <is>
          <t>K</t>
        </is>
      </c>
      <c r="E1455" s="160" t="inlineStr">
        <is>
          <t>723234221RM6</t>
        </is>
      </c>
      <c r="F1455" s="161" t="inlineStr">
        <is>
          <t>Regulátor středotlaký, bez armatur</t>
        </is>
      </c>
      <c r="G1455" s="162" t="inlineStr">
        <is>
          <t>ks</t>
        </is>
      </c>
      <c r="H1455" s="163" t="n">
        <v>1</v>
      </c>
      <c r="I1455" s="164" t="n"/>
      <c r="J1455" s="164">
        <f>ROUND(I1455*H1455,2)</f>
        <v/>
      </c>
      <c r="K1455" s="161" t="inlineStr"/>
      <c r="L1455" s="48" t="n"/>
      <c r="M1455" s="165" t="inlineStr"/>
      <c r="N1455" s="166" t="inlineStr">
        <is>
          <t>snížená</t>
        </is>
      </c>
      <c r="O1455" s="167" t="n">
        <v>0</v>
      </c>
      <c r="P1455" s="167">
        <f>O1455*H1455</f>
        <v/>
      </c>
      <c r="Q1455" s="167" t="n">
        <v>0</v>
      </c>
      <c r="R1455" s="167">
        <f>Q1455*H1455</f>
        <v/>
      </c>
      <c r="S1455" s="167" t="n">
        <v>0</v>
      </c>
      <c r="T1455" s="168">
        <f>S1455*H1455</f>
        <v/>
      </c>
      <c r="U1455" s="174" t="n"/>
      <c r="V1455" s="174" t="n"/>
      <c r="W1455" s="174" t="n"/>
      <c r="X1455" s="174" t="n"/>
      <c r="Y1455" s="174" t="n"/>
      <c r="Z1455" s="174" t="n"/>
      <c r="AA1455" s="174" t="n"/>
      <c r="AB1455" s="174" t="n"/>
      <c r="AC1455" s="174" t="n"/>
      <c r="AD1455" s="174" t="n"/>
      <c r="AE1455" s="174" t="n"/>
      <c r="AR1455" s="169" t="inlineStr">
        <is>
          <t>16</t>
        </is>
      </c>
      <c r="AT1455" s="169" t="inlineStr">
        <is>
          <t>K</t>
        </is>
      </c>
      <c r="AU1455" s="169" t="inlineStr">
        <is>
          <t>3</t>
        </is>
      </c>
      <c r="AY1455" s="19" t="inlineStr">
        <is>
          <t>ROZPOCET</t>
        </is>
      </c>
      <c r="BE1455" s="170">
        <f>IF(N1455="základní",J1455,0)</f>
        <v/>
      </c>
      <c r="BF1455" s="170">
        <f>IF(N1455="snížená",J1455,0)</f>
        <v/>
      </c>
      <c r="BG1455" s="170">
        <f>IF(N1455="zákl. přenesená",J1455,0)</f>
        <v/>
      </c>
      <c r="BH1455" s="170">
        <f>IF(N1455="sníž. přenesená",J1455,0)</f>
        <v/>
      </c>
      <c r="BI1455" s="170">
        <f>IF(N1455="nulová",J1455,0)</f>
        <v/>
      </c>
      <c r="BJ1455" s="19" t="inlineStr">
        <is>
          <t>2</t>
        </is>
      </c>
      <c r="BK1455" s="170">
        <f>ROUND(I1455*H1455,2)</f>
        <v/>
      </c>
      <c r="BL1455" s="19" t="inlineStr">
        <is>
          <t>16</t>
        </is>
      </c>
      <c r="BM1455" s="169" t="inlineStr">
        <is>
          <t>1487173549</t>
        </is>
      </c>
    </row>
    <row r="1456" customFormat="1" s="174">
      <c r="A1456" s="174" t="n"/>
      <c r="B1456" s="48" t="n"/>
      <c r="C1456" s="174" t="n"/>
      <c r="D1456" s="171" t="inlineStr">
        <is>
          <t>PP</t>
        </is>
      </c>
      <c r="E1456" s="174" t="n"/>
      <c r="F1456" s="172" t="inlineStr">
        <is>
          <t>Regulátor středotlaký, bez armatur</t>
        </is>
      </c>
      <c r="G1456" s="174" t="n"/>
      <c r="H1456" s="174" t="n"/>
      <c r="I1456" s="174" t="n"/>
      <c r="J1456" s="174" t="n"/>
      <c r="K1456" s="174" t="n"/>
      <c r="L1456" s="48" t="n"/>
      <c r="M1456" s="173" t="n"/>
      <c r="N1456" s="174" t="n"/>
      <c r="O1456" s="174" t="n"/>
      <c r="P1456" s="174" t="n"/>
      <c r="Q1456" s="174" t="n"/>
      <c r="R1456" s="174" t="n"/>
      <c r="S1456" s="174" t="n"/>
      <c r="T1456" s="71" t="n"/>
      <c r="U1456" s="174" t="n"/>
      <c r="V1456" s="174" t="n"/>
      <c r="W1456" s="174" t="n"/>
      <c r="X1456" s="174" t="n"/>
      <c r="Y1456" s="174" t="n"/>
      <c r="Z1456" s="174" t="n"/>
      <c r="AA1456" s="174" t="n"/>
      <c r="AB1456" s="174" t="n"/>
      <c r="AC1456" s="174" t="n"/>
      <c r="AD1456" s="174" t="n"/>
      <c r="AE1456" s="174" t="n"/>
      <c r="AT1456" s="19" t="inlineStr">
        <is>
          <t>PP</t>
        </is>
      </c>
      <c r="AU1456" s="19" t="inlineStr">
        <is>
          <t>3</t>
        </is>
      </c>
    </row>
    <row r="1457" ht="16.5" customFormat="1" customHeight="1" s="174">
      <c r="A1457" s="174" t="n"/>
      <c r="B1457" s="158" t="n"/>
      <c r="C1457" s="159" t="inlineStr">
        <is>
          <t>194</t>
        </is>
      </c>
      <c r="D1457" s="159" t="inlineStr">
        <is>
          <t>K</t>
        </is>
      </c>
      <c r="E1457" s="160" t="inlineStr">
        <is>
          <t>723235113</t>
        </is>
      </c>
      <c r="F1457" s="161" t="inlineStr">
        <is>
          <t>Kohout kulový,vnitřní-vnitřní  DN 25</t>
        </is>
      </c>
      <c r="G1457" s="162" t="inlineStr">
        <is>
          <t>kus</t>
        </is>
      </c>
      <c r="H1457" s="163" t="n">
        <v>2</v>
      </c>
      <c r="I1457" s="164" t="n"/>
      <c r="J1457" s="164">
        <f>ROUND(I1457*H1457,2)</f>
        <v/>
      </c>
      <c r="K1457" s="161" t="inlineStr"/>
      <c r="L1457" s="48" t="n"/>
      <c r="M1457" s="165" t="inlineStr"/>
      <c r="N1457" s="166" t="inlineStr">
        <is>
          <t>snížená</t>
        </is>
      </c>
      <c r="O1457" s="167" t="n">
        <v>0</v>
      </c>
      <c r="P1457" s="167">
        <f>O1457*H1457</f>
        <v/>
      </c>
      <c r="Q1457" s="167" t="n">
        <v>0</v>
      </c>
      <c r="R1457" s="167">
        <f>Q1457*H1457</f>
        <v/>
      </c>
      <c r="S1457" s="167" t="n">
        <v>0</v>
      </c>
      <c r="T1457" s="168">
        <f>S1457*H1457</f>
        <v/>
      </c>
      <c r="U1457" s="174" t="n"/>
      <c r="V1457" s="174" t="n"/>
      <c r="W1457" s="174" t="n"/>
      <c r="X1457" s="174" t="n"/>
      <c r="Y1457" s="174" t="n"/>
      <c r="Z1457" s="174" t="n"/>
      <c r="AA1457" s="174" t="n"/>
      <c r="AB1457" s="174" t="n"/>
      <c r="AC1457" s="174" t="n"/>
      <c r="AD1457" s="174" t="n"/>
      <c r="AE1457" s="174" t="n"/>
      <c r="AR1457" s="169" t="inlineStr">
        <is>
          <t>16</t>
        </is>
      </c>
      <c r="AT1457" s="169" t="inlineStr">
        <is>
          <t>K</t>
        </is>
      </c>
      <c r="AU1457" s="169" t="inlineStr">
        <is>
          <t>3</t>
        </is>
      </c>
      <c r="AY1457" s="19" t="inlineStr">
        <is>
          <t>ROZPOCET</t>
        </is>
      </c>
      <c r="BE1457" s="170">
        <f>IF(N1457="základní",J1457,0)</f>
        <v/>
      </c>
      <c r="BF1457" s="170">
        <f>IF(N1457="snížená",J1457,0)</f>
        <v/>
      </c>
      <c r="BG1457" s="170">
        <f>IF(N1457="zákl. přenesená",J1457,0)</f>
        <v/>
      </c>
      <c r="BH1457" s="170">
        <f>IF(N1457="sníž. přenesená",J1457,0)</f>
        <v/>
      </c>
      <c r="BI1457" s="170">
        <f>IF(N1457="nulová",J1457,0)</f>
        <v/>
      </c>
      <c r="BJ1457" s="19" t="inlineStr">
        <is>
          <t>2</t>
        </is>
      </c>
      <c r="BK1457" s="170">
        <f>ROUND(I1457*H1457,2)</f>
        <v/>
      </c>
      <c r="BL1457" s="19" t="inlineStr">
        <is>
          <t>16</t>
        </is>
      </c>
      <c r="BM1457" s="169" t="inlineStr">
        <is>
          <t>267721481</t>
        </is>
      </c>
    </row>
    <row r="1458" customFormat="1" s="174">
      <c r="A1458" s="174" t="n"/>
      <c r="B1458" s="48" t="n"/>
      <c r="C1458" s="174" t="n"/>
      <c r="D1458" s="171" t="inlineStr">
        <is>
          <t>PP</t>
        </is>
      </c>
      <c r="E1458" s="174" t="n"/>
      <c r="F1458" s="172" t="inlineStr">
        <is>
          <t>Kohout kulový,vnitřní-vnitřní  DN 25</t>
        </is>
      </c>
      <c r="G1458" s="174" t="n"/>
      <c r="H1458" s="174" t="n"/>
      <c r="I1458" s="174" t="n"/>
      <c r="J1458" s="174" t="n"/>
      <c r="K1458" s="174" t="n"/>
      <c r="L1458" s="48" t="n"/>
      <c r="M1458" s="173" t="n"/>
      <c r="N1458" s="174" t="n"/>
      <c r="O1458" s="174" t="n"/>
      <c r="P1458" s="174" t="n"/>
      <c r="Q1458" s="174" t="n"/>
      <c r="R1458" s="174" t="n"/>
      <c r="S1458" s="174" t="n"/>
      <c r="T1458" s="71" t="n"/>
      <c r="U1458" s="174" t="n"/>
      <c r="V1458" s="174" t="n"/>
      <c r="W1458" s="174" t="n"/>
      <c r="X1458" s="174" t="n"/>
      <c r="Y1458" s="174" t="n"/>
      <c r="Z1458" s="174" t="n"/>
      <c r="AA1458" s="174" t="n"/>
      <c r="AB1458" s="174" t="n"/>
      <c r="AC1458" s="174" t="n"/>
      <c r="AD1458" s="174" t="n"/>
      <c r="AE1458" s="174" t="n"/>
      <c r="AT1458" s="19" t="inlineStr">
        <is>
          <t>PP</t>
        </is>
      </c>
      <c r="AU1458" s="19" t="inlineStr">
        <is>
          <t>3</t>
        </is>
      </c>
    </row>
    <row r="1459" ht="16.5" customFormat="1" customHeight="1" s="174">
      <c r="A1459" s="174" t="n"/>
      <c r="B1459" s="158" t="n"/>
      <c r="C1459" s="159" t="inlineStr">
        <is>
          <t>195</t>
        </is>
      </c>
      <c r="D1459" s="159" t="inlineStr">
        <is>
          <t>K</t>
        </is>
      </c>
      <c r="E1459" s="160" t="inlineStr">
        <is>
          <t>723235234</t>
        </is>
      </c>
      <c r="F1459" s="161" t="inlineStr">
        <is>
          <t>Kohout kulový DN 20</t>
        </is>
      </c>
      <c r="G1459" s="162" t="inlineStr">
        <is>
          <t>kus</t>
        </is>
      </c>
      <c r="H1459" s="163" t="n">
        <v>2</v>
      </c>
      <c r="I1459" s="164" t="n"/>
      <c r="J1459" s="164">
        <f>ROUND(I1459*H1459,2)</f>
        <v/>
      </c>
      <c r="K1459" s="161" t="inlineStr"/>
      <c r="L1459" s="48" t="n"/>
      <c r="M1459" s="165" t="inlineStr"/>
      <c r="N1459" s="166" t="inlineStr">
        <is>
          <t>snížená</t>
        </is>
      </c>
      <c r="O1459" s="167" t="n">
        <v>0</v>
      </c>
      <c r="P1459" s="167">
        <f>O1459*H1459</f>
        <v/>
      </c>
      <c r="Q1459" s="167" t="n">
        <v>0</v>
      </c>
      <c r="R1459" s="167">
        <f>Q1459*H1459</f>
        <v/>
      </c>
      <c r="S1459" s="167" t="n">
        <v>0</v>
      </c>
      <c r="T1459" s="168">
        <f>S1459*H1459</f>
        <v/>
      </c>
      <c r="U1459" s="174" t="n"/>
      <c r="V1459" s="174" t="n"/>
      <c r="W1459" s="174" t="n"/>
      <c r="X1459" s="174" t="n"/>
      <c r="Y1459" s="174" t="n"/>
      <c r="Z1459" s="174" t="n"/>
      <c r="AA1459" s="174" t="n"/>
      <c r="AB1459" s="174" t="n"/>
      <c r="AC1459" s="174" t="n"/>
      <c r="AD1459" s="174" t="n"/>
      <c r="AE1459" s="174" t="n"/>
      <c r="AR1459" s="169" t="inlineStr">
        <is>
          <t>16</t>
        </is>
      </c>
      <c r="AT1459" s="169" t="inlineStr">
        <is>
          <t>K</t>
        </is>
      </c>
      <c r="AU1459" s="169" t="inlineStr">
        <is>
          <t>3</t>
        </is>
      </c>
      <c r="AY1459" s="19" t="inlineStr">
        <is>
          <t>ROZPOCET</t>
        </is>
      </c>
      <c r="BE1459" s="170">
        <f>IF(N1459="základní",J1459,0)</f>
        <v/>
      </c>
      <c r="BF1459" s="170">
        <f>IF(N1459="snížená",J1459,0)</f>
        <v/>
      </c>
      <c r="BG1459" s="170">
        <f>IF(N1459="zákl. přenesená",J1459,0)</f>
        <v/>
      </c>
      <c r="BH1459" s="170">
        <f>IF(N1459="sníž. přenesená",J1459,0)</f>
        <v/>
      </c>
      <c r="BI1459" s="170">
        <f>IF(N1459="nulová",J1459,0)</f>
        <v/>
      </c>
      <c r="BJ1459" s="19" t="inlineStr">
        <is>
          <t>2</t>
        </is>
      </c>
      <c r="BK1459" s="170">
        <f>ROUND(I1459*H1459,2)</f>
        <v/>
      </c>
      <c r="BL1459" s="19" t="inlineStr">
        <is>
          <t>16</t>
        </is>
      </c>
      <c r="BM1459" s="169" t="inlineStr">
        <is>
          <t>-403359144</t>
        </is>
      </c>
    </row>
    <row r="1460" customFormat="1" s="174">
      <c r="A1460" s="174" t="n"/>
      <c r="B1460" s="48" t="n"/>
      <c r="C1460" s="174" t="n"/>
      <c r="D1460" s="171" t="inlineStr">
        <is>
          <t>PP</t>
        </is>
      </c>
      <c r="E1460" s="174" t="n"/>
      <c r="F1460" s="172" t="inlineStr">
        <is>
          <t>Kohout kulový DN 20</t>
        </is>
      </c>
      <c r="G1460" s="174" t="n"/>
      <c r="H1460" s="174" t="n"/>
      <c r="I1460" s="174" t="n"/>
      <c r="J1460" s="174" t="n"/>
      <c r="K1460" s="174" t="n"/>
      <c r="L1460" s="48" t="n"/>
      <c r="M1460" s="173" t="n"/>
      <c r="N1460" s="174" t="n"/>
      <c r="O1460" s="174" t="n"/>
      <c r="P1460" s="174" t="n"/>
      <c r="Q1460" s="174" t="n"/>
      <c r="R1460" s="174" t="n"/>
      <c r="S1460" s="174" t="n"/>
      <c r="T1460" s="71" t="n"/>
      <c r="U1460" s="174" t="n"/>
      <c r="V1460" s="174" t="n"/>
      <c r="W1460" s="174" t="n"/>
      <c r="X1460" s="174" t="n"/>
      <c r="Y1460" s="174" t="n"/>
      <c r="Z1460" s="174" t="n"/>
      <c r="AA1460" s="174" t="n"/>
      <c r="AB1460" s="174" t="n"/>
      <c r="AC1460" s="174" t="n"/>
      <c r="AD1460" s="174" t="n"/>
      <c r="AE1460" s="174" t="n"/>
      <c r="AT1460" s="19" t="inlineStr">
        <is>
          <t>PP</t>
        </is>
      </c>
      <c r="AU1460" s="19" t="inlineStr">
        <is>
          <t>3</t>
        </is>
      </c>
    </row>
    <row r="1461" ht="21.75" customFormat="1" customHeight="1" s="174">
      <c r="A1461" s="174" t="n"/>
      <c r="B1461" s="158" t="n"/>
      <c r="C1461" s="159" t="inlineStr">
        <is>
          <t>196</t>
        </is>
      </c>
      <c r="D1461" s="159" t="inlineStr">
        <is>
          <t>K</t>
        </is>
      </c>
      <c r="E1461" s="160" t="inlineStr">
        <is>
          <t>998723102</t>
        </is>
      </c>
      <c r="F1461" s="161" t="inlineStr">
        <is>
          <t>Přesun hmot pro vnitřní plynovod, výšky do 12 m</t>
        </is>
      </c>
      <c r="G1461" s="162" t="inlineStr">
        <is>
          <t>t</t>
        </is>
      </c>
      <c r="H1461" s="163" t="n">
        <v>0.212</v>
      </c>
      <c r="I1461" s="164" t="n"/>
      <c r="J1461" s="164">
        <f>ROUND(I1461*H1461,2)</f>
        <v/>
      </c>
      <c r="K1461" s="161" t="inlineStr"/>
      <c r="L1461" s="48" t="n"/>
      <c r="M1461" s="165" t="inlineStr"/>
      <c r="N1461" s="166" t="inlineStr">
        <is>
          <t>snížená</t>
        </is>
      </c>
      <c r="O1461" s="167" t="n">
        <v>0</v>
      </c>
      <c r="P1461" s="167">
        <f>O1461*H1461</f>
        <v/>
      </c>
      <c r="Q1461" s="167" t="n">
        <v>0</v>
      </c>
      <c r="R1461" s="167">
        <f>Q1461*H1461</f>
        <v/>
      </c>
      <c r="S1461" s="167" t="n">
        <v>0</v>
      </c>
      <c r="T1461" s="168">
        <f>S1461*H1461</f>
        <v/>
      </c>
      <c r="U1461" s="174" t="n"/>
      <c r="V1461" s="174" t="n"/>
      <c r="W1461" s="174" t="n"/>
      <c r="X1461" s="174" t="n"/>
      <c r="Y1461" s="174" t="n"/>
      <c r="Z1461" s="174" t="n"/>
      <c r="AA1461" s="174" t="n"/>
      <c r="AB1461" s="174" t="n"/>
      <c r="AC1461" s="174" t="n"/>
      <c r="AD1461" s="174" t="n"/>
      <c r="AE1461" s="174" t="n"/>
      <c r="AR1461" s="169" t="inlineStr">
        <is>
          <t>16</t>
        </is>
      </c>
      <c r="AT1461" s="169" t="inlineStr">
        <is>
          <t>K</t>
        </is>
      </c>
      <c r="AU1461" s="169" t="inlineStr">
        <is>
          <t>3</t>
        </is>
      </c>
      <c r="AY1461" s="19" t="inlineStr">
        <is>
          <t>ROZPOCET</t>
        </is>
      </c>
      <c r="BE1461" s="170">
        <f>IF(N1461="základní",J1461,0)</f>
        <v/>
      </c>
      <c r="BF1461" s="170">
        <f>IF(N1461="snížená",J1461,0)</f>
        <v/>
      </c>
      <c r="BG1461" s="170">
        <f>IF(N1461="zákl. přenesená",J1461,0)</f>
        <v/>
      </c>
      <c r="BH1461" s="170">
        <f>IF(N1461="sníž. přenesená",J1461,0)</f>
        <v/>
      </c>
      <c r="BI1461" s="170">
        <f>IF(N1461="nulová",J1461,0)</f>
        <v/>
      </c>
      <c r="BJ1461" s="19" t="inlineStr">
        <is>
          <t>2</t>
        </is>
      </c>
      <c r="BK1461" s="170">
        <f>ROUND(I1461*H1461,2)</f>
        <v/>
      </c>
      <c r="BL1461" s="19" t="inlineStr">
        <is>
          <t>16</t>
        </is>
      </c>
      <c r="BM1461" s="169" t="inlineStr">
        <is>
          <t>757682773</t>
        </is>
      </c>
    </row>
    <row r="1462" customFormat="1" s="174">
      <c r="A1462" s="174" t="n"/>
      <c r="B1462" s="48" t="n"/>
      <c r="C1462" s="174" t="n"/>
      <c r="D1462" s="171" t="inlineStr">
        <is>
          <t>PP</t>
        </is>
      </c>
      <c r="E1462" s="174" t="n"/>
      <c r="F1462" s="172" t="inlineStr">
        <is>
          <t>Přesun hmot pro vnitřní plynovod, výšky do 12 m</t>
        </is>
      </c>
      <c r="G1462" s="174" t="n"/>
      <c r="H1462" s="174" t="n"/>
      <c r="I1462" s="174" t="n"/>
      <c r="J1462" s="174" t="n"/>
      <c r="K1462" s="174" t="n"/>
      <c r="L1462" s="48" t="n"/>
      <c r="M1462" s="173" t="n"/>
      <c r="N1462" s="174" t="n"/>
      <c r="O1462" s="174" t="n"/>
      <c r="P1462" s="174" t="n"/>
      <c r="Q1462" s="174" t="n"/>
      <c r="R1462" s="174" t="n"/>
      <c r="S1462" s="174" t="n"/>
      <c r="T1462" s="71" t="n"/>
      <c r="U1462" s="174" t="n"/>
      <c r="V1462" s="174" t="n"/>
      <c r="W1462" s="174" t="n"/>
      <c r="X1462" s="174" t="n"/>
      <c r="Y1462" s="174" t="n"/>
      <c r="Z1462" s="174" t="n"/>
      <c r="AA1462" s="174" t="n"/>
      <c r="AB1462" s="174" t="n"/>
      <c r="AC1462" s="174" t="n"/>
      <c r="AD1462" s="174" t="n"/>
      <c r="AE1462" s="174" t="n"/>
      <c r="AT1462" s="19" t="inlineStr">
        <is>
          <t>PP</t>
        </is>
      </c>
      <c r="AU1462" s="19" t="inlineStr">
        <is>
          <t>3</t>
        </is>
      </c>
    </row>
    <row r="1463" ht="20.88" customFormat="1" customHeight="1" s="151">
      <c r="A1463" s="151" t="n"/>
      <c r="B1463" s="146" t="n"/>
      <c r="C1463" s="151" t="n"/>
      <c r="D1463" s="147" t="inlineStr">
        <is>
          <t>D</t>
        </is>
      </c>
      <c r="E1463" s="156" t="inlineStr">
        <is>
          <t>723 - 9</t>
        </is>
      </c>
      <c r="F1463" s="156" t="inlineStr">
        <is>
          <t xml:space="preserve">Zařizovací předměty_x000d_
</t>
        </is>
      </c>
      <c r="G1463" s="151" t="n"/>
      <c r="H1463" s="151" t="n"/>
      <c r="I1463" s="151" t="n"/>
      <c r="J1463" s="157">
        <f>BK1463</f>
        <v/>
      </c>
      <c r="K1463" s="151" t="n"/>
      <c r="L1463" s="146" t="n"/>
      <c r="M1463" s="150" t="n"/>
      <c r="N1463" s="151" t="n"/>
      <c r="O1463" s="151" t="n"/>
      <c r="P1463" s="152">
        <f>SUM(P1464:P1465)</f>
        <v/>
      </c>
      <c r="Q1463" s="151" t="n"/>
      <c r="R1463" s="152">
        <f>SUM(R1464:R1465)</f>
        <v/>
      </c>
      <c r="S1463" s="151" t="n"/>
      <c r="T1463" s="153">
        <f>SUM(T1464:T1465)</f>
        <v/>
      </c>
      <c r="U1463" s="151" t="n"/>
      <c r="V1463" s="151" t="n"/>
      <c r="W1463" s="151" t="n"/>
      <c r="X1463" s="151" t="n"/>
      <c r="Y1463" s="151" t="n"/>
      <c r="Z1463" s="151" t="n"/>
      <c r="AA1463" s="151" t="n"/>
      <c r="AB1463" s="151" t="n"/>
      <c r="AC1463" s="151" t="n"/>
      <c r="AD1463" s="151" t="n"/>
      <c r="AE1463" s="151" t="n"/>
      <c r="AR1463" s="147" t="inlineStr">
        <is>
          <t>2</t>
        </is>
      </c>
      <c r="AT1463" s="154" t="inlineStr">
        <is>
          <t>D</t>
        </is>
      </c>
      <c r="AU1463" s="154" t="inlineStr">
        <is>
          <t>2</t>
        </is>
      </c>
      <c r="AY1463" s="147" t="inlineStr">
        <is>
          <t>ROZPOCET</t>
        </is>
      </c>
      <c r="BK1463" s="155">
        <f>SUM(BK1464:BK1465)</f>
        <v/>
      </c>
    </row>
    <row r="1464" ht="16.5" customFormat="1" customHeight="1" s="174">
      <c r="A1464" s="174" t="n"/>
      <c r="B1464" s="158" t="n"/>
      <c r="C1464" s="159" t="inlineStr">
        <is>
          <t>197</t>
        </is>
      </c>
      <c r="D1464" s="159" t="inlineStr">
        <is>
          <t>K</t>
        </is>
      </c>
      <c r="E1464" s="160" t="inlineStr">
        <is>
          <t>725519104</t>
        </is>
      </c>
      <c r="F1464" s="161" t="inlineStr">
        <is>
          <t>Montáž plyn.kotle</t>
        </is>
      </c>
      <c r="G1464" s="162" t="inlineStr">
        <is>
          <t>soubor</t>
        </is>
      </c>
      <c r="H1464" s="163" t="n">
        <v>2</v>
      </c>
      <c r="I1464" s="164" t="n"/>
      <c r="J1464" s="164">
        <f>ROUND(I1464*H1464,2)</f>
        <v/>
      </c>
      <c r="K1464" s="161" t="inlineStr"/>
      <c r="L1464" s="48" t="n"/>
      <c r="M1464" s="165" t="inlineStr"/>
      <c r="N1464" s="166" t="inlineStr">
        <is>
          <t>snížená</t>
        </is>
      </c>
      <c r="O1464" s="167" t="n">
        <v>0</v>
      </c>
      <c r="P1464" s="167">
        <f>O1464*H1464</f>
        <v/>
      </c>
      <c r="Q1464" s="167" t="n">
        <v>0</v>
      </c>
      <c r="R1464" s="167">
        <f>Q1464*H1464</f>
        <v/>
      </c>
      <c r="S1464" s="167" t="n">
        <v>0</v>
      </c>
      <c r="T1464" s="168">
        <f>S1464*H1464</f>
        <v/>
      </c>
      <c r="U1464" s="174" t="n"/>
      <c r="V1464" s="174" t="n"/>
      <c r="W1464" s="174" t="n"/>
      <c r="X1464" s="174" t="n"/>
      <c r="Y1464" s="174" t="n"/>
      <c r="Z1464" s="174" t="n"/>
      <c r="AA1464" s="174" t="n"/>
      <c r="AB1464" s="174" t="n"/>
      <c r="AC1464" s="174" t="n"/>
      <c r="AD1464" s="174" t="n"/>
      <c r="AE1464" s="174" t="n"/>
      <c r="AR1464" s="169" t="inlineStr">
        <is>
          <t>16</t>
        </is>
      </c>
      <c r="AT1464" s="169" t="inlineStr">
        <is>
          <t>K</t>
        </is>
      </c>
      <c r="AU1464" s="169" t="inlineStr">
        <is>
          <t>3</t>
        </is>
      </c>
      <c r="AY1464" s="19" t="inlineStr">
        <is>
          <t>ROZPOCET</t>
        </is>
      </c>
      <c r="BE1464" s="170">
        <f>IF(N1464="základní",J1464,0)</f>
        <v/>
      </c>
      <c r="BF1464" s="170">
        <f>IF(N1464="snížená",J1464,0)</f>
        <v/>
      </c>
      <c r="BG1464" s="170">
        <f>IF(N1464="zákl. přenesená",J1464,0)</f>
        <v/>
      </c>
      <c r="BH1464" s="170">
        <f>IF(N1464="sníž. přenesená",J1464,0)</f>
        <v/>
      </c>
      <c r="BI1464" s="170">
        <f>IF(N1464="nulová",J1464,0)</f>
        <v/>
      </c>
      <c r="BJ1464" s="19" t="inlineStr">
        <is>
          <t>2</t>
        </is>
      </c>
      <c r="BK1464" s="170">
        <f>ROUND(I1464*H1464,2)</f>
        <v/>
      </c>
      <c r="BL1464" s="19" t="inlineStr">
        <is>
          <t>16</t>
        </is>
      </c>
      <c r="BM1464" s="169" t="inlineStr">
        <is>
          <t>1506836855</t>
        </is>
      </c>
    </row>
    <row r="1465" customFormat="1" s="174">
      <c r="A1465" s="174" t="n"/>
      <c r="B1465" s="48" t="n"/>
      <c r="C1465" s="174" t="n"/>
      <c r="D1465" s="171" t="inlineStr">
        <is>
          <t>PP</t>
        </is>
      </c>
      <c r="E1465" s="174" t="n"/>
      <c r="F1465" s="172" t="inlineStr">
        <is>
          <t>Montáž plyn.kotle</t>
        </is>
      </c>
      <c r="G1465" s="174" t="n"/>
      <c r="H1465" s="174" t="n"/>
      <c r="I1465" s="174" t="n"/>
      <c r="J1465" s="174" t="n"/>
      <c r="K1465" s="174" t="n"/>
      <c r="L1465" s="48" t="n"/>
      <c r="M1465" s="173" t="n"/>
      <c r="N1465" s="174" t="n"/>
      <c r="O1465" s="174" t="n"/>
      <c r="P1465" s="174" t="n"/>
      <c r="Q1465" s="174" t="n"/>
      <c r="R1465" s="174" t="n"/>
      <c r="S1465" s="174" t="n"/>
      <c r="T1465" s="71" t="n"/>
      <c r="U1465" s="174" t="n"/>
      <c r="V1465" s="174" t="n"/>
      <c r="W1465" s="174" t="n"/>
      <c r="X1465" s="174" t="n"/>
      <c r="Y1465" s="174" t="n"/>
      <c r="Z1465" s="174" t="n"/>
      <c r="AA1465" s="174" t="n"/>
      <c r="AB1465" s="174" t="n"/>
      <c r="AC1465" s="174" t="n"/>
      <c r="AD1465" s="174" t="n"/>
      <c r="AE1465" s="174" t="n"/>
      <c r="AT1465" s="19" t="inlineStr">
        <is>
          <t>PP</t>
        </is>
      </c>
      <c r="AU1465" s="19" t="inlineStr">
        <is>
          <t>3</t>
        </is>
      </c>
    </row>
    <row r="1466" ht="20.88" customFormat="1" customHeight="1" s="151">
      <c r="A1466" s="151" t="n"/>
      <c r="B1466" s="146" t="n"/>
      <c r="C1466" s="151" t="n"/>
      <c r="D1466" s="147" t="inlineStr">
        <is>
          <t>D</t>
        </is>
      </c>
      <c r="E1466" s="156" t="inlineStr">
        <is>
          <t>723 - 10</t>
        </is>
      </c>
      <c r="F1466" s="156" t="inlineStr">
        <is>
          <t xml:space="preserve">Kotelny_x000d_
</t>
        </is>
      </c>
      <c r="G1466" s="151" t="n"/>
      <c r="H1466" s="151" t="n"/>
      <c r="I1466" s="151" t="n"/>
      <c r="J1466" s="157">
        <f>BK1466</f>
        <v/>
      </c>
      <c r="K1466" s="151" t="n"/>
      <c r="L1466" s="146" t="n"/>
      <c r="M1466" s="150" t="n"/>
      <c r="N1466" s="151" t="n"/>
      <c r="O1466" s="151" t="n"/>
      <c r="P1466" s="152">
        <f>SUM(P1467:P1468)</f>
        <v/>
      </c>
      <c r="Q1466" s="151" t="n"/>
      <c r="R1466" s="152">
        <f>SUM(R1467:R1468)</f>
        <v/>
      </c>
      <c r="S1466" s="151" t="n"/>
      <c r="T1466" s="153">
        <f>SUM(T1467:T1468)</f>
        <v/>
      </c>
      <c r="U1466" s="151" t="n"/>
      <c r="V1466" s="151" t="n"/>
      <c r="W1466" s="151" t="n"/>
      <c r="X1466" s="151" t="n"/>
      <c r="Y1466" s="151" t="n"/>
      <c r="Z1466" s="151" t="n"/>
      <c r="AA1466" s="151" t="n"/>
      <c r="AB1466" s="151" t="n"/>
      <c r="AC1466" s="151" t="n"/>
      <c r="AD1466" s="151" t="n"/>
      <c r="AE1466" s="151" t="n"/>
      <c r="AR1466" s="147" t="inlineStr">
        <is>
          <t>2</t>
        </is>
      </c>
      <c r="AT1466" s="154" t="inlineStr">
        <is>
          <t>D</t>
        </is>
      </c>
      <c r="AU1466" s="154" t="inlineStr">
        <is>
          <t>2</t>
        </is>
      </c>
      <c r="AY1466" s="147" t="inlineStr">
        <is>
          <t>ROZPOCET</t>
        </is>
      </c>
      <c r="BK1466" s="155">
        <f>SUM(BK1467:BK1468)</f>
        <v/>
      </c>
    </row>
    <row r="1467" ht="21.75" customFormat="1" customHeight="1" s="174">
      <c r="A1467" s="174" t="n"/>
      <c r="B1467" s="158" t="n"/>
      <c r="C1467" s="159" t="inlineStr">
        <is>
          <t>198</t>
        </is>
      </c>
      <c r="D1467" s="159" t="inlineStr">
        <is>
          <t>K</t>
        </is>
      </c>
      <c r="E1467" s="160" t="inlineStr">
        <is>
          <t>731411153</t>
        </is>
      </c>
      <c r="F1467" s="161" t="inlineStr">
        <is>
          <t>Kus prodlužovací odkouření 60/100 mm dl. 2,0 m</t>
        </is>
      </c>
      <c r="G1467" s="162" t="inlineStr">
        <is>
          <t>kus</t>
        </is>
      </c>
      <c r="H1467" s="163" t="n">
        <v>2</v>
      </c>
      <c r="I1467" s="164" t="n"/>
      <c r="J1467" s="164">
        <f>ROUND(I1467*H1467,2)</f>
        <v/>
      </c>
      <c r="K1467" s="161" t="inlineStr"/>
      <c r="L1467" s="48" t="n"/>
      <c r="M1467" s="165" t="inlineStr"/>
      <c r="N1467" s="166" t="inlineStr">
        <is>
          <t>snížená</t>
        </is>
      </c>
      <c r="O1467" s="167" t="n">
        <v>0</v>
      </c>
      <c r="P1467" s="167">
        <f>O1467*H1467</f>
        <v/>
      </c>
      <c r="Q1467" s="167" t="n">
        <v>0</v>
      </c>
      <c r="R1467" s="167">
        <f>Q1467*H1467</f>
        <v/>
      </c>
      <c r="S1467" s="167" t="n">
        <v>0</v>
      </c>
      <c r="T1467" s="168">
        <f>S1467*H1467</f>
        <v/>
      </c>
      <c r="U1467" s="174" t="n"/>
      <c r="V1467" s="174" t="n"/>
      <c r="W1467" s="174" t="n"/>
      <c r="X1467" s="174" t="n"/>
      <c r="Y1467" s="174" t="n"/>
      <c r="Z1467" s="174" t="n"/>
      <c r="AA1467" s="174" t="n"/>
      <c r="AB1467" s="174" t="n"/>
      <c r="AC1467" s="174" t="n"/>
      <c r="AD1467" s="174" t="n"/>
      <c r="AE1467" s="174" t="n"/>
      <c r="AR1467" s="169" t="inlineStr">
        <is>
          <t>16</t>
        </is>
      </c>
      <c r="AT1467" s="169" t="inlineStr">
        <is>
          <t>K</t>
        </is>
      </c>
      <c r="AU1467" s="169" t="inlineStr">
        <is>
          <t>3</t>
        </is>
      </c>
      <c r="AY1467" s="19" t="inlineStr">
        <is>
          <t>ROZPOCET</t>
        </is>
      </c>
      <c r="BE1467" s="170">
        <f>IF(N1467="základní",J1467,0)</f>
        <v/>
      </c>
      <c r="BF1467" s="170">
        <f>IF(N1467="snížená",J1467,0)</f>
        <v/>
      </c>
      <c r="BG1467" s="170">
        <f>IF(N1467="zákl. přenesená",J1467,0)</f>
        <v/>
      </c>
      <c r="BH1467" s="170">
        <f>IF(N1467="sníž. přenesená",J1467,0)</f>
        <v/>
      </c>
      <c r="BI1467" s="170">
        <f>IF(N1467="nulová",J1467,0)</f>
        <v/>
      </c>
      <c r="BJ1467" s="19" t="inlineStr">
        <is>
          <t>2</t>
        </is>
      </c>
      <c r="BK1467" s="170">
        <f>ROUND(I1467*H1467,2)</f>
        <v/>
      </c>
      <c r="BL1467" s="19" t="inlineStr">
        <is>
          <t>16</t>
        </is>
      </c>
      <c r="BM1467" s="169" t="inlineStr">
        <is>
          <t>1352609849</t>
        </is>
      </c>
    </row>
    <row r="1468" customFormat="1" s="174">
      <c r="A1468" s="174" t="n"/>
      <c r="B1468" s="48" t="n"/>
      <c r="C1468" s="174" t="n"/>
      <c r="D1468" s="171" t="inlineStr">
        <is>
          <t>PP</t>
        </is>
      </c>
      <c r="E1468" s="174" t="n"/>
      <c r="F1468" s="172" t="inlineStr">
        <is>
          <t>Kus prodlužovací odkouření 60/100 mm dl. 2,0 m</t>
        </is>
      </c>
      <c r="G1468" s="174" t="n"/>
      <c r="H1468" s="174" t="n"/>
      <c r="I1468" s="174" t="n"/>
      <c r="J1468" s="174" t="n"/>
      <c r="K1468" s="174" t="n"/>
      <c r="L1468" s="48" t="n"/>
      <c r="M1468" s="173" t="n"/>
      <c r="N1468" s="174" t="n"/>
      <c r="O1468" s="174" t="n"/>
      <c r="P1468" s="174" t="n"/>
      <c r="Q1468" s="174" t="n"/>
      <c r="R1468" s="174" t="n"/>
      <c r="S1468" s="174" t="n"/>
      <c r="T1468" s="71" t="n"/>
      <c r="U1468" s="174" t="n"/>
      <c r="V1468" s="174" t="n"/>
      <c r="W1468" s="174" t="n"/>
      <c r="X1468" s="174" t="n"/>
      <c r="Y1468" s="174" t="n"/>
      <c r="Z1468" s="174" t="n"/>
      <c r="AA1468" s="174" t="n"/>
      <c r="AB1468" s="174" t="n"/>
      <c r="AC1468" s="174" t="n"/>
      <c r="AD1468" s="174" t="n"/>
      <c r="AE1468" s="174" t="n"/>
      <c r="AT1468" s="19" t="inlineStr">
        <is>
          <t>PP</t>
        </is>
      </c>
      <c r="AU1468" s="19" t="inlineStr">
        <is>
          <t>3</t>
        </is>
      </c>
    </row>
    <row r="1469" ht="20.88" customFormat="1" customHeight="1" s="151">
      <c r="A1469" s="151" t="n"/>
      <c r="B1469" s="146" t="n"/>
      <c r="C1469" s="151" t="n"/>
      <c r="D1469" s="147" t="inlineStr">
        <is>
          <t>D</t>
        </is>
      </c>
      <c r="E1469" s="156" t="inlineStr">
        <is>
          <t>723 - 11</t>
        </is>
      </c>
      <c r="F1469" s="156" t="inlineStr">
        <is>
          <t xml:space="preserve">Zemní práce při montážích_x000d_
</t>
        </is>
      </c>
      <c r="G1469" s="151" t="n"/>
      <c r="H1469" s="151" t="n"/>
      <c r="I1469" s="151" t="n"/>
      <c r="J1469" s="157">
        <f>BK1469</f>
        <v/>
      </c>
      <c r="K1469" s="151" t="n"/>
      <c r="L1469" s="146" t="n"/>
      <c r="M1469" s="150" t="n"/>
      <c r="N1469" s="151" t="n"/>
      <c r="O1469" s="151" t="n"/>
      <c r="P1469" s="152">
        <f>SUM(P1470:P1471)</f>
        <v/>
      </c>
      <c r="Q1469" s="151" t="n"/>
      <c r="R1469" s="152">
        <f>SUM(R1470:R1471)</f>
        <v/>
      </c>
      <c r="S1469" s="151" t="n"/>
      <c r="T1469" s="153">
        <f>SUM(T1470:T1471)</f>
        <v/>
      </c>
      <c r="U1469" s="151" t="n"/>
      <c r="V1469" s="151" t="n"/>
      <c r="W1469" s="151" t="n"/>
      <c r="X1469" s="151" t="n"/>
      <c r="Y1469" s="151" t="n"/>
      <c r="Z1469" s="151" t="n"/>
      <c r="AA1469" s="151" t="n"/>
      <c r="AB1469" s="151" t="n"/>
      <c r="AC1469" s="151" t="n"/>
      <c r="AD1469" s="151" t="n"/>
      <c r="AE1469" s="151" t="n"/>
      <c r="AR1469" s="147" t="inlineStr">
        <is>
          <t>2</t>
        </is>
      </c>
      <c r="AT1469" s="154" t="inlineStr">
        <is>
          <t>D</t>
        </is>
      </c>
      <c r="AU1469" s="154" t="inlineStr">
        <is>
          <t>2</t>
        </is>
      </c>
      <c r="AY1469" s="147" t="inlineStr">
        <is>
          <t>ROZPOCET</t>
        </is>
      </c>
      <c r="BK1469" s="155">
        <f>SUM(BK1470:BK1471)</f>
        <v/>
      </c>
    </row>
    <row r="1470" ht="24.15" customFormat="1" customHeight="1" s="174">
      <c r="A1470" s="174" t="n"/>
      <c r="B1470" s="158" t="n"/>
      <c r="C1470" s="159" t="inlineStr">
        <is>
          <t>199</t>
        </is>
      </c>
      <c r="D1470" s="159" t="inlineStr">
        <is>
          <t>K</t>
        </is>
      </c>
      <c r="E1470" s="160" t="inlineStr">
        <is>
          <t>460680024</t>
        </is>
      </c>
      <c r="F1470" s="161" t="inlineStr">
        <is>
          <t>Průraz zdivem v cihlové zdi tloušťky 60 cm, plochy do 0,50 m2</t>
        </is>
      </c>
      <c r="G1470" s="162" t="inlineStr">
        <is>
          <t>kus</t>
        </is>
      </c>
      <c r="H1470" s="163" t="n">
        <v>1</v>
      </c>
      <c r="I1470" s="164" t="n"/>
      <c r="J1470" s="164">
        <f>ROUND(I1470*H1470,2)</f>
        <v/>
      </c>
      <c r="K1470" s="161" t="inlineStr"/>
      <c r="L1470" s="48" t="n"/>
      <c r="M1470" s="165" t="inlineStr"/>
      <c r="N1470" s="166" t="inlineStr">
        <is>
          <t>snížená</t>
        </is>
      </c>
      <c r="O1470" s="167" t="n">
        <v>0</v>
      </c>
      <c r="P1470" s="167">
        <f>O1470*H1470</f>
        <v/>
      </c>
      <c r="Q1470" s="167" t="n">
        <v>0</v>
      </c>
      <c r="R1470" s="167">
        <f>Q1470*H1470</f>
        <v/>
      </c>
      <c r="S1470" s="167" t="n">
        <v>0</v>
      </c>
      <c r="T1470" s="168">
        <f>S1470*H1470</f>
        <v/>
      </c>
      <c r="U1470" s="174" t="n"/>
      <c r="V1470" s="174" t="n"/>
      <c r="W1470" s="174" t="n"/>
      <c r="X1470" s="174" t="n"/>
      <c r="Y1470" s="174" t="n"/>
      <c r="Z1470" s="174" t="n"/>
      <c r="AA1470" s="174" t="n"/>
      <c r="AB1470" s="174" t="n"/>
      <c r="AC1470" s="174" t="n"/>
      <c r="AD1470" s="174" t="n"/>
      <c r="AE1470" s="174" t="n"/>
      <c r="AR1470" s="169" t="inlineStr">
        <is>
          <t>16</t>
        </is>
      </c>
      <c r="AT1470" s="169" t="inlineStr">
        <is>
          <t>K</t>
        </is>
      </c>
      <c r="AU1470" s="169" t="inlineStr">
        <is>
          <t>3</t>
        </is>
      </c>
      <c r="AY1470" s="19" t="inlineStr">
        <is>
          <t>ROZPOCET</t>
        </is>
      </c>
      <c r="BE1470" s="170">
        <f>IF(N1470="základní",J1470,0)</f>
        <v/>
      </c>
      <c r="BF1470" s="170">
        <f>IF(N1470="snížená",J1470,0)</f>
        <v/>
      </c>
      <c r="BG1470" s="170">
        <f>IF(N1470="zákl. přenesená",J1470,0)</f>
        <v/>
      </c>
      <c r="BH1470" s="170">
        <f>IF(N1470="sníž. přenesená",J1470,0)</f>
        <v/>
      </c>
      <c r="BI1470" s="170">
        <f>IF(N1470="nulová",J1470,0)</f>
        <v/>
      </c>
      <c r="BJ1470" s="19" t="inlineStr">
        <is>
          <t>2</t>
        </is>
      </c>
      <c r="BK1470" s="170">
        <f>ROUND(I1470*H1470,2)</f>
        <v/>
      </c>
      <c r="BL1470" s="19" t="inlineStr">
        <is>
          <t>16</t>
        </is>
      </c>
      <c r="BM1470" s="169" t="inlineStr">
        <is>
          <t>-956881629</t>
        </is>
      </c>
    </row>
    <row r="1471" customFormat="1" s="174">
      <c r="A1471" s="174" t="n"/>
      <c r="B1471" s="48" t="n"/>
      <c r="C1471" s="174" t="n"/>
      <c r="D1471" s="171" t="inlineStr">
        <is>
          <t>PP</t>
        </is>
      </c>
      <c r="E1471" s="174" t="n"/>
      <c r="F1471" s="172" t="inlineStr">
        <is>
          <t>Průraz zdivem v cihlové zdi tloušťky 60 cm, plochy do 0,50 m2</t>
        </is>
      </c>
      <c r="G1471" s="174" t="n"/>
      <c r="H1471" s="174" t="n"/>
      <c r="I1471" s="174" t="n"/>
      <c r="J1471" s="174" t="n"/>
      <c r="K1471" s="174" t="n"/>
      <c r="L1471" s="48" t="n"/>
      <c r="M1471" s="173" t="n"/>
      <c r="N1471" s="174" t="n"/>
      <c r="O1471" s="174" t="n"/>
      <c r="P1471" s="174" t="n"/>
      <c r="Q1471" s="174" t="n"/>
      <c r="R1471" s="174" t="n"/>
      <c r="S1471" s="174" t="n"/>
      <c r="T1471" s="71" t="n"/>
      <c r="U1471" s="174" t="n"/>
      <c r="V1471" s="174" t="n"/>
      <c r="W1471" s="174" t="n"/>
      <c r="X1471" s="174" t="n"/>
      <c r="Y1471" s="174" t="n"/>
      <c r="Z1471" s="174" t="n"/>
      <c r="AA1471" s="174" t="n"/>
      <c r="AB1471" s="174" t="n"/>
      <c r="AC1471" s="174" t="n"/>
      <c r="AD1471" s="174" t="n"/>
      <c r="AE1471" s="174" t="n"/>
      <c r="AT1471" s="19" t="inlineStr">
        <is>
          <t>PP</t>
        </is>
      </c>
      <c r="AU1471" s="19" t="inlineStr">
        <is>
          <t>3</t>
        </is>
      </c>
    </row>
    <row r="1472" ht="20.88" customFormat="1" customHeight="1" s="151">
      <c r="A1472" s="151" t="n"/>
      <c r="B1472" s="146" t="n"/>
      <c r="C1472" s="151" t="n"/>
      <c r="D1472" s="147" t="inlineStr">
        <is>
          <t>D</t>
        </is>
      </c>
      <c r="E1472" s="156" t="inlineStr">
        <is>
          <t>723 - 12</t>
        </is>
      </c>
      <c r="F1472" s="156" t="inlineStr">
        <is>
          <t>nátěry</t>
        </is>
      </c>
      <c r="G1472" s="151" t="n"/>
      <c r="H1472" s="151" t="n"/>
      <c r="I1472" s="151" t="n"/>
      <c r="J1472" s="157">
        <f>BK1472</f>
        <v/>
      </c>
      <c r="K1472" s="151" t="n"/>
      <c r="L1472" s="146" t="n"/>
      <c r="M1472" s="150" t="n"/>
      <c r="N1472" s="151" t="n"/>
      <c r="O1472" s="151" t="n"/>
      <c r="P1472" s="152">
        <f>SUM(P1473:P1474)</f>
        <v/>
      </c>
      <c r="Q1472" s="151" t="n"/>
      <c r="R1472" s="152">
        <f>SUM(R1473:R1474)</f>
        <v/>
      </c>
      <c r="S1472" s="151" t="n"/>
      <c r="T1472" s="153">
        <f>SUM(T1473:T1474)</f>
        <v/>
      </c>
      <c r="U1472" s="151" t="n"/>
      <c r="V1472" s="151" t="n"/>
      <c r="W1472" s="151" t="n"/>
      <c r="X1472" s="151" t="n"/>
      <c r="Y1472" s="151" t="n"/>
      <c r="Z1472" s="151" t="n"/>
      <c r="AA1472" s="151" t="n"/>
      <c r="AB1472" s="151" t="n"/>
      <c r="AC1472" s="151" t="n"/>
      <c r="AD1472" s="151" t="n"/>
      <c r="AE1472" s="151" t="n"/>
      <c r="AR1472" s="147" t="inlineStr">
        <is>
          <t>2</t>
        </is>
      </c>
      <c r="AT1472" s="154" t="inlineStr">
        <is>
          <t>D</t>
        </is>
      </c>
      <c r="AU1472" s="154" t="inlineStr">
        <is>
          <t>2</t>
        </is>
      </c>
      <c r="AY1472" s="147" t="inlineStr">
        <is>
          <t>ROZPOCET</t>
        </is>
      </c>
      <c r="BK1472" s="155">
        <f>SUM(BK1473:BK1474)</f>
        <v/>
      </c>
    </row>
    <row r="1473" ht="21.75" customFormat="1" customHeight="1" s="174">
      <c r="A1473" s="174" t="n"/>
      <c r="B1473" s="158" t="n"/>
      <c r="C1473" s="159" t="inlineStr">
        <is>
          <t>200</t>
        </is>
      </c>
      <c r="D1473" s="159" t="inlineStr">
        <is>
          <t>K</t>
        </is>
      </c>
      <c r="E1473" s="160" t="inlineStr">
        <is>
          <t>783424240</t>
        </is>
      </c>
      <c r="F1473" s="161" t="inlineStr">
        <is>
          <t>Nátěr syntet. potrubí do DN 50 mm  Z+1x +1x email</t>
        </is>
      </c>
      <c r="G1473" s="162" t="inlineStr">
        <is>
          <t>m</t>
        </is>
      </c>
      <c r="H1473" s="163" t="n">
        <v>2</v>
      </c>
      <c r="I1473" s="164" t="n"/>
      <c r="J1473" s="164">
        <f>ROUND(I1473*H1473,2)</f>
        <v/>
      </c>
      <c r="K1473" s="161" t="inlineStr"/>
      <c r="L1473" s="48" t="n"/>
      <c r="M1473" s="165" t="inlineStr"/>
      <c r="N1473" s="166" t="inlineStr">
        <is>
          <t>snížená</t>
        </is>
      </c>
      <c r="O1473" s="167" t="n">
        <v>0</v>
      </c>
      <c r="P1473" s="167">
        <f>O1473*H1473</f>
        <v/>
      </c>
      <c r="Q1473" s="167" t="n">
        <v>0</v>
      </c>
      <c r="R1473" s="167">
        <f>Q1473*H1473</f>
        <v/>
      </c>
      <c r="S1473" s="167" t="n">
        <v>0</v>
      </c>
      <c r="T1473" s="168">
        <f>S1473*H1473</f>
        <v/>
      </c>
      <c r="U1473" s="174" t="n"/>
      <c r="V1473" s="174" t="n"/>
      <c r="W1473" s="174" t="n"/>
      <c r="X1473" s="174" t="n"/>
      <c r="Y1473" s="174" t="n"/>
      <c r="Z1473" s="174" t="n"/>
      <c r="AA1473" s="174" t="n"/>
      <c r="AB1473" s="174" t="n"/>
      <c r="AC1473" s="174" t="n"/>
      <c r="AD1473" s="174" t="n"/>
      <c r="AE1473" s="174" t="n"/>
      <c r="AR1473" s="169" t="inlineStr">
        <is>
          <t>16</t>
        </is>
      </c>
      <c r="AT1473" s="169" t="inlineStr">
        <is>
          <t>K</t>
        </is>
      </c>
      <c r="AU1473" s="169" t="inlineStr">
        <is>
          <t>3</t>
        </is>
      </c>
      <c r="AY1473" s="19" t="inlineStr">
        <is>
          <t>ROZPOCET</t>
        </is>
      </c>
      <c r="BE1473" s="170">
        <f>IF(N1473="základní",J1473,0)</f>
        <v/>
      </c>
      <c r="BF1473" s="170">
        <f>IF(N1473="snížená",J1473,0)</f>
        <v/>
      </c>
      <c r="BG1473" s="170">
        <f>IF(N1473="zákl. přenesená",J1473,0)</f>
        <v/>
      </c>
      <c r="BH1473" s="170">
        <f>IF(N1473="sníž. přenesená",J1473,0)</f>
        <v/>
      </c>
      <c r="BI1473" s="170">
        <f>IF(N1473="nulová",J1473,0)</f>
        <v/>
      </c>
      <c r="BJ1473" s="19" t="inlineStr">
        <is>
          <t>2</t>
        </is>
      </c>
      <c r="BK1473" s="170">
        <f>ROUND(I1473*H1473,2)</f>
        <v/>
      </c>
      <c r="BL1473" s="19" t="inlineStr">
        <is>
          <t>16</t>
        </is>
      </c>
      <c r="BM1473" s="169" t="inlineStr">
        <is>
          <t>1736825415</t>
        </is>
      </c>
    </row>
    <row r="1474" customFormat="1" s="174">
      <c r="A1474" s="174" t="n"/>
      <c r="B1474" s="48" t="n"/>
      <c r="C1474" s="174" t="n"/>
      <c r="D1474" s="171" t="inlineStr">
        <is>
          <t>PP</t>
        </is>
      </c>
      <c r="E1474" s="174" t="n"/>
      <c r="F1474" s="172" t="inlineStr">
        <is>
          <t>Nátěr syntet. potrubí do DN 50 mm  Z+1x +1x email</t>
        </is>
      </c>
      <c r="G1474" s="174" t="n"/>
      <c r="H1474" s="174" t="n"/>
      <c r="I1474" s="174" t="n"/>
      <c r="J1474" s="174" t="n"/>
      <c r="K1474" s="174" t="n"/>
      <c r="L1474" s="48" t="n"/>
      <c r="M1474" s="173" t="n"/>
      <c r="N1474" s="174" t="n"/>
      <c r="O1474" s="174" t="n"/>
      <c r="P1474" s="174" t="n"/>
      <c r="Q1474" s="174" t="n"/>
      <c r="R1474" s="174" t="n"/>
      <c r="S1474" s="174" t="n"/>
      <c r="T1474" s="71" t="n"/>
      <c r="U1474" s="174" t="n"/>
      <c r="V1474" s="174" t="n"/>
      <c r="W1474" s="174" t="n"/>
      <c r="X1474" s="174" t="n"/>
      <c r="Y1474" s="174" t="n"/>
      <c r="Z1474" s="174" t="n"/>
      <c r="AA1474" s="174" t="n"/>
      <c r="AB1474" s="174" t="n"/>
      <c r="AC1474" s="174" t="n"/>
      <c r="AD1474" s="174" t="n"/>
      <c r="AE1474" s="174" t="n"/>
      <c r="AT1474" s="19" t="inlineStr">
        <is>
          <t>PP</t>
        </is>
      </c>
      <c r="AU1474" s="19" t="inlineStr">
        <is>
          <t>3</t>
        </is>
      </c>
    </row>
    <row r="1475" ht="22.8" customFormat="1" customHeight="1" s="151">
      <c r="A1475" s="151" t="n"/>
      <c r="B1475" s="146" t="n"/>
      <c r="C1475" s="151" t="n"/>
      <c r="D1475" s="147" t="inlineStr">
        <is>
          <t>D</t>
        </is>
      </c>
      <c r="E1475" s="156" t="inlineStr">
        <is>
          <t>730</t>
        </is>
      </c>
      <c r="F1475" s="156" t="inlineStr">
        <is>
          <t>Ústřední vytápění</t>
        </is>
      </c>
      <c r="G1475" s="151" t="n"/>
      <c r="H1475" s="151" t="n"/>
      <c r="I1475" s="151" t="n"/>
      <c r="J1475" s="157">
        <f>BK1475</f>
        <v/>
      </c>
      <c r="K1475" s="151" t="n"/>
      <c r="L1475" s="146" t="n"/>
      <c r="M1475" s="150" t="n"/>
      <c r="N1475" s="151" t="n"/>
      <c r="O1475" s="151" t="n"/>
      <c r="P1475" s="152">
        <f>SUM(P1476:P1485)</f>
        <v/>
      </c>
      <c r="Q1475" s="151" t="n"/>
      <c r="R1475" s="152">
        <f>SUM(R1476:R1485)</f>
        <v/>
      </c>
      <c r="S1475" s="151" t="n"/>
      <c r="T1475" s="153">
        <f>SUM(T1476:T1485)</f>
        <v/>
      </c>
      <c r="U1475" s="151" t="n"/>
      <c r="V1475" s="151" t="n"/>
      <c r="W1475" s="151" t="n"/>
      <c r="X1475" s="151" t="n"/>
      <c r="Y1475" s="151" t="n"/>
      <c r="Z1475" s="151" t="n"/>
      <c r="AA1475" s="151" t="n"/>
      <c r="AB1475" s="151" t="n"/>
      <c r="AC1475" s="151" t="n"/>
      <c r="AD1475" s="151" t="n"/>
      <c r="AE1475" s="151" t="n"/>
      <c r="AR1475" s="147" t="inlineStr">
        <is>
          <t>2</t>
        </is>
      </c>
      <c r="AT1475" s="154" t="inlineStr">
        <is>
          <t>D</t>
        </is>
      </c>
      <c r="AU1475" s="154" t="inlineStr">
        <is>
          <t>1</t>
        </is>
      </c>
      <c r="AY1475" s="147" t="inlineStr">
        <is>
          <t>ROZPOCET</t>
        </is>
      </c>
      <c r="BK1475" s="155">
        <f>SUM(BK1476:BK1485)</f>
        <v/>
      </c>
    </row>
    <row r="1476" ht="16.5" customFormat="1" customHeight="1" s="174">
      <c r="A1476" s="174" t="n"/>
      <c r="B1476" s="158" t="n"/>
      <c r="C1476" s="159" t="inlineStr">
        <is>
          <t>201</t>
        </is>
      </c>
      <c r="D1476" s="159" t="inlineStr">
        <is>
          <t>K</t>
        </is>
      </c>
      <c r="E1476" s="160" t="inlineStr">
        <is>
          <t>730 - 1</t>
        </is>
      </c>
      <c r="F1476" s="161" t="inlineStr">
        <is>
          <t xml:space="preserve">Zdroj tepla a ohřev TV technická místiost 1.13 </t>
        </is>
      </c>
      <c r="G1476" s="162" t="inlineStr">
        <is>
          <t>Kč</t>
        </is>
      </c>
      <c r="H1476" s="163" t="n">
        <v>1</v>
      </c>
      <c r="I1476" s="164" t="n"/>
      <c r="J1476" s="164">
        <f>ROUND(I1476*H1476,2)</f>
        <v/>
      </c>
      <c r="K1476" s="161" t="inlineStr"/>
      <c r="L1476" s="48" t="n"/>
      <c r="M1476" s="165" t="inlineStr"/>
      <c r="N1476" s="166" t="inlineStr">
        <is>
          <t>snížená</t>
        </is>
      </c>
      <c r="O1476" s="167" t="n">
        <v>0</v>
      </c>
      <c r="P1476" s="167">
        <f>O1476*H1476</f>
        <v/>
      </c>
      <c r="Q1476" s="167" t="n">
        <v>0</v>
      </c>
      <c r="R1476" s="167">
        <f>Q1476*H1476</f>
        <v/>
      </c>
      <c r="S1476" s="167" t="n">
        <v>0</v>
      </c>
      <c r="T1476" s="168">
        <f>S1476*H1476</f>
        <v/>
      </c>
      <c r="U1476" s="174" t="n"/>
      <c r="V1476" s="174" t="n"/>
      <c r="W1476" s="174" t="n"/>
      <c r="X1476" s="174" t="n"/>
      <c r="Y1476" s="174" t="n"/>
      <c r="Z1476" s="174" t="n"/>
      <c r="AA1476" s="174" t="n"/>
      <c r="AB1476" s="174" t="n"/>
      <c r="AC1476" s="174" t="n"/>
      <c r="AD1476" s="174" t="n"/>
      <c r="AE1476" s="174" t="n"/>
      <c r="AR1476" s="169" t="inlineStr">
        <is>
          <t>16</t>
        </is>
      </c>
      <c r="AT1476" s="169" t="inlineStr">
        <is>
          <t>K</t>
        </is>
      </c>
      <c r="AU1476" s="169" t="inlineStr">
        <is>
          <t>2</t>
        </is>
      </c>
      <c r="AY1476" s="19" t="inlineStr">
        <is>
          <t>ROZPOCET</t>
        </is>
      </c>
      <c r="BE1476" s="170">
        <f>IF(N1476="základní",J1476,0)</f>
        <v/>
      </c>
      <c r="BF1476" s="170">
        <f>IF(N1476="snížená",J1476,0)</f>
        <v/>
      </c>
      <c r="BG1476" s="170">
        <f>IF(N1476="zákl. přenesená",J1476,0)</f>
        <v/>
      </c>
      <c r="BH1476" s="170">
        <f>IF(N1476="sníž. přenesená",J1476,0)</f>
        <v/>
      </c>
      <c r="BI1476" s="170">
        <f>IF(N1476="nulová",J1476,0)</f>
        <v/>
      </c>
      <c r="BJ1476" s="19" t="inlineStr">
        <is>
          <t>2</t>
        </is>
      </c>
      <c r="BK1476" s="170">
        <f>ROUND(I1476*H1476,2)</f>
        <v/>
      </c>
      <c r="BL1476" s="19" t="inlineStr">
        <is>
          <t>16</t>
        </is>
      </c>
      <c r="BM1476" s="169" t="inlineStr">
        <is>
          <t>1690428250</t>
        </is>
      </c>
    </row>
    <row r="1477" customFormat="1" s="174">
      <c r="A1477" s="174" t="n"/>
      <c r="B1477" s="48" t="n"/>
      <c r="C1477" s="174" t="n"/>
      <c r="D1477" s="171" t="inlineStr">
        <is>
          <t>PP</t>
        </is>
      </c>
      <c r="E1477" s="174" t="n"/>
      <c r="F1477" s="172" t="inlineStr">
        <is>
          <t xml:space="preserve">Zdroj tepla a ohřev TV technická místiost 1.13 </t>
        </is>
      </c>
      <c r="G1477" s="174" t="n"/>
      <c r="H1477" s="174" t="n"/>
      <c r="I1477" s="174" t="n"/>
      <c r="J1477" s="174" t="n"/>
      <c r="K1477" s="174" t="n"/>
      <c r="L1477" s="48" t="n"/>
      <c r="M1477" s="173" t="n"/>
      <c r="N1477" s="174" t="n"/>
      <c r="O1477" s="174" t="n"/>
      <c r="P1477" s="174" t="n"/>
      <c r="Q1477" s="174" t="n"/>
      <c r="R1477" s="174" t="n"/>
      <c r="S1477" s="174" t="n"/>
      <c r="T1477" s="71" t="n"/>
      <c r="U1477" s="174" t="n"/>
      <c r="V1477" s="174" t="n"/>
      <c r="W1477" s="174" t="n"/>
      <c r="X1477" s="174" t="n"/>
      <c r="Y1477" s="174" t="n"/>
      <c r="Z1477" s="174" t="n"/>
      <c r="AA1477" s="174" t="n"/>
      <c r="AB1477" s="174" t="n"/>
      <c r="AC1477" s="174" t="n"/>
      <c r="AD1477" s="174" t="n"/>
      <c r="AE1477" s="174" t="n"/>
      <c r="AT1477" s="19" t="inlineStr">
        <is>
          <t>PP</t>
        </is>
      </c>
      <c r="AU1477" s="19" t="inlineStr">
        <is>
          <t>2</t>
        </is>
      </c>
    </row>
    <row r="1478" ht="16.5" customFormat="1" customHeight="1" s="174">
      <c r="A1478" s="174" t="n"/>
      <c r="B1478" s="158" t="n"/>
      <c r="C1478" s="159" t="inlineStr">
        <is>
          <t>202</t>
        </is>
      </c>
      <c r="D1478" s="159" t="inlineStr">
        <is>
          <t>K</t>
        </is>
      </c>
      <c r="E1478" s="160" t="inlineStr">
        <is>
          <t>730 - 2</t>
        </is>
      </c>
      <c r="F1478" s="161" t="inlineStr">
        <is>
          <t>Odkouření – koncentrický komín nad střechu</t>
        </is>
      </c>
      <c r="G1478" s="162" t="inlineStr">
        <is>
          <t>Kč</t>
        </is>
      </c>
      <c r="H1478" s="163" t="n">
        <v>1</v>
      </c>
      <c r="I1478" s="164" t="n"/>
      <c r="J1478" s="164">
        <f>ROUND(I1478*H1478,2)</f>
        <v/>
      </c>
      <c r="K1478" s="161" t="inlineStr"/>
      <c r="L1478" s="48" t="n"/>
      <c r="M1478" s="165" t="inlineStr"/>
      <c r="N1478" s="166" t="inlineStr">
        <is>
          <t>snížená</t>
        </is>
      </c>
      <c r="O1478" s="167" t="n">
        <v>0</v>
      </c>
      <c r="P1478" s="167">
        <f>O1478*H1478</f>
        <v/>
      </c>
      <c r="Q1478" s="167" t="n">
        <v>0</v>
      </c>
      <c r="R1478" s="167">
        <f>Q1478*H1478</f>
        <v/>
      </c>
      <c r="S1478" s="167" t="n">
        <v>0</v>
      </c>
      <c r="T1478" s="168">
        <f>S1478*H1478</f>
        <v/>
      </c>
      <c r="U1478" s="174" t="n"/>
      <c r="V1478" s="174" t="n"/>
      <c r="W1478" s="174" t="n"/>
      <c r="X1478" s="174" t="n"/>
      <c r="Y1478" s="174" t="n"/>
      <c r="Z1478" s="174" t="n"/>
      <c r="AA1478" s="174" t="n"/>
      <c r="AB1478" s="174" t="n"/>
      <c r="AC1478" s="174" t="n"/>
      <c r="AD1478" s="174" t="n"/>
      <c r="AE1478" s="174" t="n"/>
      <c r="AR1478" s="169" t="inlineStr">
        <is>
          <t>16</t>
        </is>
      </c>
      <c r="AT1478" s="169" t="inlineStr">
        <is>
          <t>K</t>
        </is>
      </c>
      <c r="AU1478" s="169" t="inlineStr">
        <is>
          <t>2</t>
        </is>
      </c>
      <c r="AY1478" s="19" t="inlineStr">
        <is>
          <t>ROZPOCET</t>
        </is>
      </c>
      <c r="BE1478" s="170">
        <f>IF(N1478="základní",J1478,0)</f>
        <v/>
      </c>
      <c r="BF1478" s="170">
        <f>IF(N1478="snížená",J1478,0)</f>
        <v/>
      </c>
      <c r="BG1478" s="170">
        <f>IF(N1478="zákl. přenesená",J1478,0)</f>
        <v/>
      </c>
      <c r="BH1478" s="170">
        <f>IF(N1478="sníž. přenesená",J1478,0)</f>
        <v/>
      </c>
      <c r="BI1478" s="170">
        <f>IF(N1478="nulová",J1478,0)</f>
        <v/>
      </c>
      <c r="BJ1478" s="19" t="inlineStr">
        <is>
          <t>2</t>
        </is>
      </c>
      <c r="BK1478" s="170">
        <f>ROUND(I1478*H1478,2)</f>
        <v/>
      </c>
      <c r="BL1478" s="19" t="inlineStr">
        <is>
          <t>16</t>
        </is>
      </c>
      <c r="BM1478" s="169" t="inlineStr">
        <is>
          <t>163545845</t>
        </is>
      </c>
    </row>
    <row r="1479" customFormat="1" s="174">
      <c r="A1479" s="174" t="n"/>
      <c r="B1479" s="48" t="n"/>
      <c r="C1479" s="174" t="n"/>
      <c r="D1479" s="171" t="inlineStr">
        <is>
          <t>PP</t>
        </is>
      </c>
      <c r="E1479" s="174" t="n"/>
      <c r="F1479" s="172" t="inlineStr">
        <is>
          <t>Odkouření – koncentrický komín nad střechu</t>
        </is>
      </c>
      <c r="G1479" s="174" t="n"/>
      <c r="H1479" s="174" t="n"/>
      <c r="I1479" s="174" t="n"/>
      <c r="J1479" s="174" t="n"/>
      <c r="K1479" s="174" t="n"/>
      <c r="L1479" s="48" t="n"/>
      <c r="M1479" s="173" t="n"/>
      <c r="N1479" s="174" t="n"/>
      <c r="O1479" s="174" t="n"/>
      <c r="P1479" s="174" t="n"/>
      <c r="Q1479" s="174" t="n"/>
      <c r="R1479" s="174" t="n"/>
      <c r="S1479" s="174" t="n"/>
      <c r="T1479" s="71" t="n"/>
      <c r="U1479" s="174" t="n"/>
      <c r="V1479" s="174" t="n"/>
      <c r="W1479" s="174" t="n"/>
      <c r="X1479" s="174" t="n"/>
      <c r="Y1479" s="174" t="n"/>
      <c r="Z1479" s="174" t="n"/>
      <c r="AA1479" s="174" t="n"/>
      <c r="AB1479" s="174" t="n"/>
      <c r="AC1479" s="174" t="n"/>
      <c r="AD1479" s="174" t="n"/>
      <c r="AE1479" s="174" t="n"/>
      <c r="AT1479" s="19" t="inlineStr">
        <is>
          <t>PP</t>
        </is>
      </c>
      <c r="AU1479" s="19" t="inlineStr">
        <is>
          <t>2</t>
        </is>
      </c>
    </row>
    <row r="1480" ht="16.5" customFormat="1" customHeight="1" s="174">
      <c r="A1480" s="174" t="n"/>
      <c r="B1480" s="158" t="n"/>
      <c r="C1480" s="159" t="inlineStr">
        <is>
          <t>203</t>
        </is>
      </c>
      <c r="D1480" s="159" t="inlineStr">
        <is>
          <t>K</t>
        </is>
      </c>
      <c r="E1480" s="160" t="inlineStr">
        <is>
          <t>730 - 3</t>
        </is>
      </c>
      <c r="F1480" s="161" t="inlineStr">
        <is>
          <t>Vnitřní plynovod</t>
        </is>
      </c>
      <c r="G1480" s="162" t="inlineStr">
        <is>
          <t>Kč</t>
        </is>
      </c>
      <c r="H1480" s="163" t="n">
        <v>1</v>
      </c>
      <c r="I1480" s="164" t="n"/>
      <c r="J1480" s="164">
        <f>ROUND(I1480*H1480,2)</f>
        <v/>
      </c>
      <c r="K1480" s="161" t="inlineStr"/>
      <c r="L1480" s="48" t="n"/>
      <c r="M1480" s="165" t="inlineStr"/>
      <c r="N1480" s="166" t="inlineStr">
        <is>
          <t>snížená</t>
        </is>
      </c>
      <c r="O1480" s="167" t="n">
        <v>0</v>
      </c>
      <c r="P1480" s="167">
        <f>O1480*H1480</f>
        <v/>
      </c>
      <c r="Q1480" s="167" t="n">
        <v>0</v>
      </c>
      <c r="R1480" s="167">
        <f>Q1480*H1480</f>
        <v/>
      </c>
      <c r="S1480" s="167" t="n">
        <v>0</v>
      </c>
      <c r="T1480" s="168">
        <f>S1480*H1480</f>
        <v/>
      </c>
      <c r="U1480" s="174" t="n"/>
      <c r="V1480" s="174" t="n"/>
      <c r="W1480" s="174" t="n"/>
      <c r="X1480" s="174" t="n"/>
      <c r="Y1480" s="174" t="n"/>
      <c r="Z1480" s="174" t="n"/>
      <c r="AA1480" s="174" t="n"/>
      <c r="AB1480" s="174" t="n"/>
      <c r="AC1480" s="174" t="n"/>
      <c r="AD1480" s="174" t="n"/>
      <c r="AE1480" s="174" t="n"/>
      <c r="AR1480" s="169" t="inlineStr">
        <is>
          <t>16</t>
        </is>
      </c>
      <c r="AT1480" s="169" t="inlineStr">
        <is>
          <t>K</t>
        </is>
      </c>
      <c r="AU1480" s="169" t="inlineStr">
        <is>
          <t>2</t>
        </is>
      </c>
      <c r="AY1480" s="19" t="inlineStr">
        <is>
          <t>ROZPOCET</t>
        </is>
      </c>
      <c r="BE1480" s="170">
        <f>IF(N1480="základní",J1480,0)</f>
        <v/>
      </c>
      <c r="BF1480" s="170">
        <f>IF(N1480="snížená",J1480,0)</f>
        <v/>
      </c>
      <c r="BG1480" s="170">
        <f>IF(N1480="zákl. přenesená",J1480,0)</f>
        <v/>
      </c>
      <c r="BH1480" s="170">
        <f>IF(N1480="sníž. přenesená",J1480,0)</f>
        <v/>
      </c>
      <c r="BI1480" s="170">
        <f>IF(N1480="nulová",J1480,0)</f>
        <v/>
      </c>
      <c r="BJ1480" s="19" t="inlineStr">
        <is>
          <t>2</t>
        </is>
      </c>
      <c r="BK1480" s="170">
        <f>ROUND(I1480*H1480,2)</f>
        <v/>
      </c>
      <c r="BL1480" s="19" t="inlineStr">
        <is>
          <t>16</t>
        </is>
      </c>
      <c r="BM1480" s="169" t="inlineStr">
        <is>
          <t>-2110948356</t>
        </is>
      </c>
    </row>
    <row r="1481" customFormat="1" s="174">
      <c r="A1481" s="174" t="n"/>
      <c r="B1481" s="48" t="n"/>
      <c r="C1481" s="174" t="n"/>
      <c r="D1481" s="171" t="inlineStr">
        <is>
          <t>PP</t>
        </is>
      </c>
      <c r="E1481" s="174" t="n"/>
      <c r="F1481" s="172" t="inlineStr">
        <is>
          <t>Vnitřní plynovod</t>
        </is>
      </c>
      <c r="G1481" s="174" t="n"/>
      <c r="H1481" s="174" t="n"/>
      <c r="I1481" s="174" t="n"/>
      <c r="J1481" s="174" t="n"/>
      <c r="K1481" s="174" t="n"/>
      <c r="L1481" s="48" t="n"/>
      <c r="M1481" s="173" t="n"/>
      <c r="N1481" s="174" t="n"/>
      <c r="O1481" s="174" t="n"/>
      <c r="P1481" s="174" t="n"/>
      <c r="Q1481" s="174" t="n"/>
      <c r="R1481" s="174" t="n"/>
      <c r="S1481" s="174" t="n"/>
      <c r="T1481" s="71" t="n"/>
      <c r="U1481" s="174" t="n"/>
      <c r="V1481" s="174" t="n"/>
      <c r="W1481" s="174" t="n"/>
      <c r="X1481" s="174" t="n"/>
      <c r="Y1481" s="174" t="n"/>
      <c r="Z1481" s="174" t="n"/>
      <c r="AA1481" s="174" t="n"/>
      <c r="AB1481" s="174" t="n"/>
      <c r="AC1481" s="174" t="n"/>
      <c r="AD1481" s="174" t="n"/>
      <c r="AE1481" s="174" t="n"/>
      <c r="AT1481" s="19" t="inlineStr">
        <is>
          <t>PP</t>
        </is>
      </c>
      <c r="AU1481" s="19" t="inlineStr">
        <is>
          <t>2</t>
        </is>
      </c>
    </row>
    <row r="1482" ht="16.5" customFormat="1" customHeight="1" s="174">
      <c r="A1482" s="174" t="n"/>
      <c r="B1482" s="158" t="n"/>
      <c r="C1482" s="159" t="inlineStr">
        <is>
          <t>204</t>
        </is>
      </c>
      <c r="D1482" s="159" t="inlineStr">
        <is>
          <t>K</t>
        </is>
      </c>
      <c r="E1482" s="160" t="inlineStr">
        <is>
          <t>730 - 4</t>
        </is>
      </c>
      <c r="F1482" s="161" t="inlineStr">
        <is>
          <t>Rozvod ÚT a otopná tělesa</t>
        </is>
      </c>
      <c r="G1482" s="162" t="inlineStr">
        <is>
          <t>Kč</t>
        </is>
      </c>
      <c r="H1482" s="163" t="n">
        <v>1</v>
      </c>
      <c r="I1482" s="164" t="n"/>
      <c r="J1482" s="164">
        <f>ROUND(I1482*H1482,2)</f>
        <v/>
      </c>
      <c r="K1482" s="161" t="inlineStr"/>
      <c r="L1482" s="48" t="n"/>
      <c r="M1482" s="165" t="inlineStr"/>
      <c r="N1482" s="166" t="inlineStr">
        <is>
          <t>snížená</t>
        </is>
      </c>
      <c r="O1482" s="167" t="n">
        <v>0</v>
      </c>
      <c r="P1482" s="167">
        <f>O1482*H1482</f>
        <v/>
      </c>
      <c r="Q1482" s="167" t="n">
        <v>0</v>
      </c>
      <c r="R1482" s="167">
        <f>Q1482*H1482</f>
        <v/>
      </c>
      <c r="S1482" s="167" t="n">
        <v>0</v>
      </c>
      <c r="T1482" s="168">
        <f>S1482*H1482</f>
        <v/>
      </c>
      <c r="U1482" s="174" t="n"/>
      <c r="V1482" s="174" t="n"/>
      <c r="W1482" s="174" t="n"/>
      <c r="X1482" s="174" t="n"/>
      <c r="Y1482" s="174" t="n"/>
      <c r="Z1482" s="174" t="n"/>
      <c r="AA1482" s="174" t="n"/>
      <c r="AB1482" s="174" t="n"/>
      <c r="AC1482" s="174" t="n"/>
      <c r="AD1482" s="174" t="n"/>
      <c r="AE1482" s="174" t="n"/>
      <c r="AR1482" s="169" t="inlineStr">
        <is>
          <t>16</t>
        </is>
      </c>
      <c r="AT1482" s="169" t="inlineStr">
        <is>
          <t>K</t>
        </is>
      </c>
      <c r="AU1482" s="169" t="inlineStr">
        <is>
          <t>2</t>
        </is>
      </c>
      <c r="AY1482" s="19" t="inlineStr">
        <is>
          <t>ROZPOCET</t>
        </is>
      </c>
      <c r="BE1482" s="170">
        <f>IF(N1482="základní",J1482,0)</f>
        <v/>
      </c>
      <c r="BF1482" s="170">
        <f>IF(N1482="snížená",J1482,0)</f>
        <v/>
      </c>
      <c r="BG1482" s="170">
        <f>IF(N1482="zákl. přenesená",J1482,0)</f>
        <v/>
      </c>
      <c r="BH1482" s="170">
        <f>IF(N1482="sníž. přenesená",J1482,0)</f>
        <v/>
      </c>
      <c r="BI1482" s="170">
        <f>IF(N1482="nulová",J1482,0)</f>
        <v/>
      </c>
      <c r="BJ1482" s="19" t="inlineStr">
        <is>
          <t>2</t>
        </is>
      </c>
      <c r="BK1482" s="170">
        <f>ROUND(I1482*H1482,2)</f>
        <v/>
      </c>
      <c r="BL1482" s="19" t="inlineStr">
        <is>
          <t>16</t>
        </is>
      </c>
      <c r="BM1482" s="169" t="inlineStr">
        <is>
          <t>327490504</t>
        </is>
      </c>
    </row>
    <row r="1483" customFormat="1" s="174">
      <c r="A1483" s="174" t="n"/>
      <c r="B1483" s="48" t="n"/>
      <c r="C1483" s="174" t="n"/>
      <c r="D1483" s="171" t="inlineStr">
        <is>
          <t>PP</t>
        </is>
      </c>
      <c r="E1483" s="174" t="n"/>
      <c r="F1483" s="172" t="inlineStr">
        <is>
          <t>Rozvod ÚT a otopná tělesa</t>
        </is>
      </c>
      <c r="G1483" s="174" t="n"/>
      <c r="H1483" s="174" t="n"/>
      <c r="I1483" s="174" t="n"/>
      <c r="J1483" s="174" t="n"/>
      <c r="K1483" s="174" t="n"/>
      <c r="L1483" s="48" t="n"/>
      <c r="M1483" s="173" t="n"/>
      <c r="N1483" s="174" t="n"/>
      <c r="O1483" s="174" t="n"/>
      <c r="P1483" s="174" t="n"/>
      <c r="Q1483" s="174" t="n"/>
      <c r="R1483" s="174" t="n"/>
      <c r="S1483" s="174" t="n"/>
      <c r="T1483" s="71" t="n"/>
      <c r="U1483" s="174" t="n"/>
      <c r="V1483" s="174" t="n"/>
      <c r="W1483" s="174" t="n"/>
      <c r="X1483" s="174" t="n"/>
      <c r="Y1483" s="174" t="n"/>
      <c r="Z1483" s="174" t="n"/>
      <c r="AA1483" s="174" t="n"/>
      <c r="AB1483" s="174" t="n"/>
      <c r="AC1483" s="174" t="n"/>
      <c r="AD1483" s="174" t="n"/>
      <c r="AE1483" s="174" t="n"/>
      <c r="AT1483" s="19" t="inlineStr">
        <is>
          <t>PP</t>
        </is>
      </c>
      <c r="AU1483" s="19" t="inlineStr">
        <is>
          <t>2</t>
        </is>
      </c>
    </row>
    <row r="1484" ht="16.5" customFormat="1" customHeight="1" s="174">
      <c r="A1484" s="174" t="n"/>
      <c r="B1484" s="158" t="n"/>
      <c r="C1484" s="159" t="inlineStr">
        <is>
          <t>205</t>
        </is>
      </c>
      <c r="D1484" s="159" t="inlineStr">
        <is>
          <t>K</t>
        </is>
      </c>
      <c r="E1484" s="160" t="inlineStr">
        <is>
          <t>730 - 5</t>
        </is>
      </c>
      <c r="F1484" s="161" t="inlineStr">
        <is>
          <t>Montáž, napuštění, zkoušky, uvedení do provozu</t>
        </is>
      </c>
      <c r="G1484" s="162" t="inlineStr">
        <is>
          <t>Kč</t>
        </is>
      </c>
      <c r="H1484" s="163" t="n">
        <v>1</v>
      </c>
      <c r="I1484" s="164" t="n"/>
      <c r="J1484" s="164">
        <f>ROUND(I1484*H1484,2)</f>
        <v/>
      </c>
      <c r="K1484" s="161" t="inlineStr"/>
      <c r="L1484" s="48" t="n"/>
      <c r="M1484" s="165" t="inlineStr"/>
      <c r="N1484" s="166" t="inlineStr">
        <is>
          <t>snížená</t>
        </is>
      </c>
      <c r="O1484" s="167" t="n">
        <v>0</v>
      </c>
      <c r="P1484" s="167">
        <f>O1484*H1484</f>
        <v/>
      </c>
      <c r="Q1484" s="167" t="n">
        <v>0</v>
      </c>
      <c r="R1484" s="167">
        <f>Q1484*H1484</f>
        <v/>
      </c>
      <c r="S1484" s="167" t="n">
        <v>0</v>
      </c>
      <c r="T1484" s="168">
        <f>S1484*H1484</f>
        <v/>
      </c>
      <c r="U1484" s="174" t="n"/>
      <c r="V1484" s="174" t="n"/>
      <c r="W1484" s="174" t="n"/>
      <c r="X1484" s="174" t="n"/>
      <c r="Y1484" s="174" t="n"/>
      <c r="Z1484" s="174" t="n"/>
      <c r="AA1484" s="174" t="n"/>
      <c r="AB1484" s="174" t="n"/>
      <c r="AC1484" s="174" t="n"/>
      <c r="AD1484" s="174" t="n"/>
      <c r="AE1484" s="174" t="n"/>
      <c r="AR1484" s="169" t="inlineStr">
        <is>
          <t>16</t>
        </is>
      </c>
      <c r="AT1484" s="169" t="inlineStr">
        <is>
          <t>K</t>
        </is>
      </c>
      <c r="AU1484" s="169" t="inlineStr">
        <is>
          <t>2</t>
        </is>
      </c>
      <c r="AY1484" s="19" t="inlineStr">
        <is>
          <t>ROZPOCET</t>
        </is>
      </c>
      <c r="BE1484" s="170">
        <f>IF(N1484="základní",J1484,0)</f>
        <v/>
      </c>
      <c r="BF1484" s="170">
        <f>IF(N1484="snížená",J1484,0)</f>
        <v/>
      </c>
      <c r="BG1484" s="170">
        <f>IF(N1484="zákl. přenesená",J1484,0)</f>
        <v/>
      </c>
      <c r="BH1484" s="170">
        <f>IF(N1484="sníž. přenesená",J1484,0)</f>
        <v/>
      </c>
      <c r="BI1484" s="170">
        <f>IF(N1484="nulová",J1484,0)</f>
        <v/>
      </c>
      <c r="BJ1484" s="19" t="inlineStr">
        <is>
          <t>2</t>
        </is>
      </c>
      <c r="BK1484" s="170">
        <f>ROUND(I1484*H1484,2)</f>
        <v/>
      </c>
      <c r="BL1484" s="19" t="inlineStr">
        <is>
          <t>16</t>
        </is>
      </c>
      <c r="BM1484" s="169" t="inlineStr">
        <is>
          <t>-200705841</t>
        </is>
      </c>
    </row>
    <row r="1485" customFormat="1" s="174">
      <c r="A1485" s="174" t="n"/>
      <c r="B1485" s="48" t="n"/>
      <c r="C1485" s="174" t="n"/>
      <c r="D1485" s="171" t="inlineStr">
        <is>
          <t>PP</t>
        </is>
      </c>
      <c r="E1485" s="174" t="n"/>
      <c r="F1485" s="172" t="inlineStr">
        <is>
          <t>Montáž, napuštění, zkoušky, uvedení do provozu</t>
        </is>
      </c>
      <c r="G1485" s="174" t="n"/>
      <c r="H1485" s="174" t="n"/>
      <c r="I1485" s="174" t="n"/>
      <c r="J1485" s="174" t="n"/>
      <c r="K1485" s="174" t="n"/>
      <c r="L1485" s="48" t="n"/>
      <c r="M1485" s="173" t="n"/>
      <c r="N1485" s="174" t="n"/>
      <c r="O1485" s="174" t="n"/>
      <c r="P1485" s="174" t="n"/>
      <c r="Q1485" s="174" t="n"/>
      <c r="R1485" s="174" t="n"/>
      <c r="S1485" s="174" t="n"/>
      <c r="T1485" s="71" t="n"/>
      <c r="U1485" s="174" t="n"/>
      <c r="V1485" s="174" t="n"/>
      <c r="W1485" s="174" t="n"/>
      <c r="X1485" s="174" t="n"/>
      <c r="Y1485" s="174" t="n"/>
      <c r="Z1485" s="174" t="n"/>
      <c r="AA1485" s="174" t="n"/>
      <c r="AB1485" s="174" t="n"/>
      <c r="AC1485" s="174" t="n"/>
      <c r="AD1485" s="174" t="n"/>
      <c r="AE1485" s="174" t="n"/>
      <c r="AT1485" s="19" t="inlineStr">
        <is>
          <t>PP</t>
        </is>
      </c>
      <c r="AU1485" s="19" t="inlineStr">
        <is>
          <t>2</t>
        </is>
      </c>
    </row>
    <row r="1486" ht="22.8" customFormat="1" customHeight="1" s="151">
      <c r="A1486" s="151" t="n"/>
      <c r="B1486" s="146" t="n"/>
      <c r="C1486" s="151" t="n"/>
      <c r="D1486" s="147" t="inlineStr">
        <is>
          <t>D</t>
        </is>
      </c>
      <c r="E1486" s="156" t="inlineStr">
        <is>
          <t>740</t>
        </is>
      </c>
      <c r="F1486" s="156" t="inlineStr">
        <is>
          <t xml:space="preserve">Elektromontáže </t>
        </is>
      </c>
      <c r="G1486" s="151" t="n"/>
      <c r="H1486" s="151" t="n"/>
      <c r="I1486" s="151" t="n"/>
      <c r="J1486" s="157">
        <f>BK1486</f>
        <v/>
      </c>
      <c r="K1486" s="151" t="n"/>
      <c r="L1486" s="146" t="n"/>
      <c r="M1486" s="150" t="n"/>
      <c r="N1486" s="151" t="n"/>
      <c r="O1486" s="151" t="n"/>
      <c r="P1486" s="152">
        <f>SUM(P1487:P1500)</f>
        <v/>
      </c>
      <c r="Q1486" s="151" t="n"/>
      <c r="R1486" s="152">
        <f>SUM(R1487:R1500)</f>
        <v/>
      </c>
      <c r="S1486" s="151" t="n"/>
      <c r="T1486" s="153">
        <f>SUM(T1487:T1500)</f>
        <v/>
      </c>
      <c r="U1486" s="151" t="n"/>
      <c r="V1486" s="151" t="n"/>
      <c r="W1486" s="151" t="n"/>
      <c r="X1486" s="151" t="n"/>
      <c r="Y1486" s="151" t="n"/>
      <c r="Z1486" s="151" t="n"/>
      <c r="AA1486" s="151" t="n"/>
      <c r="AB1486" s="151" t="n"/>
      <c r="AC1486" s="151" t="n"/>
      <c r="AD1486" s="151" t="n"/>
      <c r="AE1486" s="151" t="n"/>
      <c r="AR1486" s="147" t="inlineStr">
        <is>
          <t>2</t>
        </is>
      </c>
      <c r="AT1486" s="154" t="inlineStr">
        <is>
          <t>D</t>
        </is>
      </c>
      <c r="AU1486" s="154" t="inlineStr">
        <is>
          <t>1</t>
        </is>
      </c>
      <c r="AY1486" s="147" t="inlineStr">
        <is>
          <t>ROZPOCET</t>
        </is>
      </c>
      <c r="BK1486" s="155">
        <f>SUM(BK1487:BK1500)</f>
        <v/>
      </c>
    </row>
    <row r="1487" ht="16.5" customFormat="1" customHeight="1" s="174">
      <c r="A1487" s="174" t="n"/>
      <c r="B1487" s="158" t="n"/>
      <c r="C1487" s="159" t="inlineStr">
        <is>
          <t>206</t>
        </is>
      </c>
      <c r="D1487" s="159" t="inlineStr">
        <is>
          <t>K</t>
        </is>
      </c>
      <c r="E1487" s="160" t="inlineStr">
        <is>
          <t>740 - 1</t>
        </is>
      </c>
      <c r="F1487" s="161" t="inlineStr">
        <is>
          <t>Rozvaděče a zařízení</t>
        </is>
      </c>
      <c r="G1487" s="162" t="inlineStr">
        <is>
          <t>Kč</t>
        </is>
      </c>
      <c r="H1487" s="163" t="n">
        <v>1</v>
      </c>
      <c r="I1487" s="164" t="n"/>
      <c r="J1487" s="164">
        <f>ROUND(I1487*H1487,2)</f>
        <v/>
      </c>
      <c r="K1487" s="161" t="inlineStr"/>
      <c r="L1487" s="48" t="n"/>
      <c r="M1487" s="165" t="inlineStr"/>
      <c r="N1487" s="166" t="inlineStr">
        <is>
          <t>snížená</t>
        </is>
      </c>
      <c r="O1487" s="167" t="n">
        <v>0</v>
      </c>
      <c r="P1487" s="167">
        <f>O1487*H1487</f>
        <v/>
      </c>
      <c r="Q1487" s="167" t="n">
        <v>0</v>
      </c>
      <c r="R1487" s="167">
        <f>Q1487*H1487</f>
        <v/>
      </c>
      <c r="S1487" s="167" t="n">
        <v>0</v>
      </c>
      <c r="T1487" s="168">
        <f>S1487*H1487</f>
        <v/>
      </c>
      <c r="U1487" s="174" t="n"/>
      <c r="V1487" s="174" t="n"/>
      <c r="W1487" s="174" t="n"/>
      <c r="X1487" s="174" t="n"/>
      <c r="Y1487" s="174" t="n"/>
      <c r="Z1487" s="174" t="n"/>
      <c r="AA1487" s="174" t="n"/>
      <c r="AB1487" s="174" t="n"/>
      <c r="AC1487" s="174" t="n"/>
      <c r="AD1487" s="174" t="n"/>
      <c r="AE1487" s="174" t="n"/>
      <c r="AR1487" s="169" t="inlineStr">
        <is>
          <t>16</t>
        </is>
      </c>
      <c r="AT1487" s="169" t="inlineStr">
        <is>
          <t>K</t>
        </is>
      </c>
      <c r="AU1487" s="169" t="inlineStr">
        <is>
          <t>2</t>
        </is>
      </c>
      <c r="AY1487" s="19" t="inlineStr">
        <is>
          <t>ROZPOCET</t>
        </is>
      </c>
      <c r="BE1487" s="170">
        <f>IF(N1487="základní",J1487,0)</f>
        <v/>
      </c>
      <c r="BF1487" s="170">
        <f>IF(N1487="snížená",J1487,0)</f>
        <v/>
      </c>
      <c r="BG1487" s="170">
        <f>IF(N1487="zákl. přenesená",J1487,0)</f>
        <v/>
      </c>
      <c r="BH1487" s="170">
        <f>IF(N1487="sníž. přenesená",J1487,0)</f>
        <v/>
      </c>
      <c r="BI1487" s="170">
        <f>IF(N1487="nulová",J1487,0)</f>
        <v/>
      </c>
      <c r="BJ1487" s="19" t="inlineStr">
        <is>
          <t>2</t>
        </is>
      </c>
      <c r="BK1487" s="170">
        <f>ROUND(I1487*H1487,2)</f>
        <v/>
      </c>
      <c r="BL1487" s="19" t="inlineStr">
        <is>
          <t>16</t>
        </is>
      </c>
      <c r="BM1487" s="169" t="inlineStr">
        <is>
          <t>1634304175</t>
        </is>
      </c>
    </row>
    <row r="1488" customFormat="1" s="174">
      <c r="A1488" s="174" t="n"/>
      <c r="B1488" s="48" t="n"/>
      <c r="C1488" s="174" t="n"/>
      <c r="D1488" s="171" t="inlineStr">
        <is>
          <t>PP</t>
        </is>
      </c>
      <c r="E1488" s="174" t="n"/>
      <c r="F1488" s="172" t="inlineStr">
        <is>
          <t>Rozvaděče a zařízení</t>
        </is>
      </c>
      <c r="G1488" s="174" t="n"/>
      <c r="H1488" s="174" t="n"/>
      <c r="I1488" s="174" t="n"/>
      <c r="J1488" s="174" t="n"/>
      <c r="K1488" s="174" t="n"/>
      <c r="L1488" s="48" t="n"/>
      <c r="M1488" s="173" t="n"/>
      <c r="N1488" s="174" t="n"/>
      <c r="O1488" s="174" t="n"/>
      <c r="P1488" s="174" t="n"/>
      <c r="Q1488" s="174" t="n"/>
      <c r="R1488" s="174" t="n"/>
      <c r="S1488" s="174" t="n"/>
      <c r="T1488" s="71" t="n"/>
      <c r="U1488" s="174" t="n"/>
      <c r="V1488" s="174" t="n"/>
      <c r="W1488" s="174" t="n"/>
      <c r="X1488" s="174" t="n"/>
      <c r="Y1488" s="174" t="n"/>
      <c r="Z1488" s="174" t="n"/>
      <c r="AA1488" s="174" t="n"/>
      <c r="AB1488" s="174" t="n"/>
      <c r="AC1488" s="174" t="n"/>
      <c r="AD1488" s="174" t="n"/>
      <c r="AE1488" s="174" t="n"/>
      <c r="AT1488" s="19" t="inlineStr">
        <is>
          <t>PP</t>
        </is>
      </c>
      <c r="AU1488" s="19" t="inlineStr">
        <is>
          <t>2</t>
        </is>
      </c>
    </row>
    <row r="1489" ht="16.5" customFormat="1" customHeight="1" s="174">
      <c r="A1489" s="174" t="n"/>
      <c r="B1489" s="158" t="n"/>
      <c r="C1489" s="159" t="inlineStr">
        <is>
          <t>207</t>
        </is>
      </c>
      <c r="D1489" s="159" t="inlineStr">
        <is>
          <t>K</t>
        </is>
      </c>
      <c r="E1489" s="160" t="inlineStr">
        <is>
          <t>740 - 2</t>
        </is>
      </c>
      <c r="F1489" s="161" t="inlineStr">
        <is>
          <t>Silnoproud – přístroje a vývody</t>
        </is>
      </c>
      <c r="G1489" s="162" t="inlineStr">
        <is>
          <t>Kč</t>
        </is>
      </c>
      <c r="H1489" s="163" t="n">
        <v>1</v>
      </c>
      <c r="I1489" s="164" t="n"/>
      <c r="J1489" s="164">
        <f>ROUND(I1489*H1489,2)</f>
        <v/>
      </c>
      <c r="K1489" s="161" t="inlineStr"/>
      <c r="L1489" s="48" t="n"/>
      <c r="M1489" s="165" t="inlineStr"/>
      <c r="N1489" s="166" t="inlineStr">
        <is>
          <t>snížená</t>
        </is>
      </c>
      <c r="O1489" s="167" t="n">
        <v>0</v>
      </c>
      <c r="P1489" s="167">
        <f>O1489*H1489</f>
        <v/>
      </c>
      <c r="Q1489" s="167" t="n">
        <v>0</v>
      </c>
      <c r="R1489" s="167">
        <f>Q1489*H1489</f>
        <v/>
      </c>
      <c r="S1489" s="167" t="n">
        <v>0</v>
      </c>
      <c r="T1489" s="168">
        <f>S1489*H1489</f>
        <v/>
      </c>
      <c r="U1489" s="174" t="n"/>
      <c r="V1489" s="174" t="n"/>
      <c r="W1489" s="174" t="n"/>
      <c r="X1489" s="174" t="n"/>
      <c r="Y1489" s="174" t="n"/>
      <c r="Z1489" s="174" t="n"/>
      <c r="AA1489" s="174" t="n"/>
      <c r="AB1489" s="174" t="n"/>
      <c r="AC1489" s="174" t="n"/>
      <c r="AD1489" s="174" t="n"/>
      <c r="AE1489" s="174" t="n"/>
      <c r="AR1489" s="169" t="inlineStr">
        <is>
          <t>16</t>
        </is>
      </c>
      <c r="AT1489" s="169" t="inlineStr">
        <is>
          <t>K</t>
        </is>
      </c>
      <c r="AU1489" s="169" t="inlineStr">
        <is>
          <t>2</t>
        </is>
      </c>
      <c r="AY1489" s="19" t="inlineStr">
        <is>
          <t>ROZPOCET</t>
        </is>
      </c>
      <c r="BE1489" s="170">
        <f>IF(N1489="základní",J1489,0)</f>
        <v/>
      </c>
      <c r="BF1489" s="170">
        <f>IF(N1489="snížená",J1489,0)</f>
        <v/>
      </c>
      <c r="BG1489" s="170">
        <f>IF(N1489="zákl. přenesená",J1489,0)</f>
        <v/>
      </c>
      <c r="BH1489" s="170">
        <f>IF(N1489="sníž. přenesená",J1489,0)</f>
        <v/>
      </c>
      <c r="BI1489" s="170">
        <f>IF(N1489="nulová",J1489,0)</f>
        <v/>
      </c>
      <c r="BJ1489" s="19" t="inlineStr">
        <is>
          <t>2</t>
        </is>
      </c>
      <c r="BK1489" s="170">
        <f>ROUND(I1489*H1489,2)</f>
        <v/>
      </c>
      <c r="BL1489" s="19" t="inlineStr">
        <is>
          <t>16</t>
        </is>
      </c>
      <c r="BM1489" s="169" t="inlineStr">
        <is>
          <t>1859945655</t>
        </is>
      </c>
    </row>
    <row r="1490" customFormat="1" s="174">
      <c r="A1490" s="174" t="n"/>
      <c r="B1490" s="48" t="n"/>
      <c r="C1490" s="174" t="n"/>
      <c r="D1490" s="171" t="inlineStr">
        <is>
          <t>PP</t>
        </is>
      </c>
      <c r="E1490" s="174" t="n"/>
      <c r="F1490" s="172" t="inlineStr">
        <is>
          <t>Silnoproud – přístroje a vývody</t>
        </is>
      </c>
      <c r="G1490" s="174" t="n"/>
      <c r="H1490" s="174" t="n"/>
      <c r="I1490" s="174" t="n"/>
      <c r="J1490" s="174" t="n"/>
      <c r="K1490" s="174" t="n"/>
      <c r="L1490" s="48" t="n"/>
      <c r="M1490" s="173" t="n"/>
      <c r="N1490" s="174" t="n"/>
      <c r="O1490" s="174" t="n"/>
      <c r="P1490" s="174" t="n"/>
      <c r="Q1490" s="174" t="n"/>
      <c r="R1490" s="174" t="n"/>
      <c r="S1490" s="174" t="n"/>
      <c r="T1490" s="71" t="n"/>
      <c r="U1490" s="174" t="n"/>
      <c r="V1490" s="174" t="n"/>
      <c r="W1490" s="174" t="n"/>
      <c r="X1490" s="174" t="n"/>
      <c r="Y1490" s="174" t="n"/>
      <c r="Z1490" s="174" t="n"/>
      <c r="AA1490" s="174" t="n"/>
      <c r="AB1490" s="174" t="n"/>
      <c r="AC1490" s="174" t="n"/>
      <c r="AD1490" s="174" t="n"/>
      <c r="AE1490" s="174" t="n"/>
      <c r="AT1490" s="19" t="inlineStr">
        <is>
          <t>PP</t>
        </is>
      </c>
      <c r="AU1490" s="19" t="inlineStr">
        <is>
          <t>2</t>
        </is>
      </c>
    </row>
    <row r="1491" ht="16.5" customFormat="1" customHeight="1" s="174">
      <c r="A1491" s="174" t="n"/>
      <c r="B1491" s="158" t="n"/>
      <c r="C1491" s="159" t="inlineStr">
        <is>
          <t>208</t>
        </is>
      </c>
      <c r="D1491" s="159" t="inlineStr">
        <is>
          <t>K</t>
        </is>
      </c>
      <c r="E1491" s="160" t="inlineStr">
        <is>
          <t>740 - 3</t>
        </is>
      </c>
      <c r="F1491" s="161" t="inlineStr">
        <is>
          <t>Silnoproud – kabeláž a trubkování</t>
        </is>
      </c>
      <c r="G1491" s="162" t="inlineStr">
        <is>
          <t>Kč</t>
        </is>
      </c>
      <c r="H1491" s="163" t="n">
        <v>1</v>
      </c>
      <c r="I1491" s="164" t="n"/>
      <c r="J1491" s="164">
        <f>ROUND(I1491*H1491,2)</f>
        <v/>
      </c>
      <c r="K1491" s="161" t="inlineStr"/>
      <c r="L1491" s="48" t="n"/>
      <c r="M1491" s="165" t="inlineStr"/>
      <c r="N1491" s="166" t="inlineStr">
        <is>
          <t>snížená</t>
        </is>
      </c>
      <c r="O1491" s="167" t="n">
        <v>0</v>
      </c>
      <c r="P1491" s="167">
        <f>O1491*H1491</f>
        <v/>
      </c>
      <c r="Q1491" s="167" t="n">
        <v>0</v>
      </c>
      <c r="R1491" s="167">
        <f>Q1491*H1491</f>
        <v/>
      </c>
      <c r="S1491" s="167" t="n">
        <v>0</v>
      </c>
      <c r="T1491" s="168">
        <f>S1491*H1491</f>
        <v/>
      </c>
      <c r="U1491" s="174" t="n"/>
      <c r="V1491" s="174" t="n"/>
      <c r="W1491" s="174" t="n"/>
      <c r="X1491" s="174" t="n"/>
      <c r="Y1491" s="174" t="n"/>
      <c r="Z1491" s="174" t="n"/>
      <c r="AA1491" s="174" t="n"/>
      <c r="AB1491" s="174" t="n"/>
      <c r="AC1491" s="174" t="n"/>
      <c r="AD1491" s="174" t="n"/>
      <c r="AE1491" s="174" t="n"/>
      <c r="AR1491" s="169" t="inlineStr">
        <is>
          <t>16</t>
        </is>
      </c>
      <c r="AT1491" s="169" t="inlineStr">
        <is>
          <t>K</t>
        </is>
      </c>
      <c r="AU1491" s="169" t="inlineStr">
        <is>
          <t>2</t>
        </is>
      </c>
      <c r="AY1491" s="19" t="inlineStr">
        <is>
          <t>ROZPOCET</t>
        </is>
      </c>
      <c r="BE1491" s="170">
        <f>IF(N1491="základní",J1491,0)</f>
        <v/>
      </c>
      <c r="BF1491" s="170">
        <f>IF(N1491="snížená",J1491,0)</f>
        <v/>
      </c>
      <c r="BG1491" s="170">
        <f>IF(N1491="zákl. přenesená",J1491,0)</f>
        <v/>
      </c>
      <c r="BH1491" s="170">
        <f>IF(N1491="sníž. přenesená",J1491,0)</f>
        <v/>
      </c>
      <c r="BI1491" s="170">
        <f>IF(N1491="nulová",J1491,0)</f>
        <v/>
      </c>
      <c r="BJ1491" s="19" t="inlineStr">
        <is>
          <t>2</t>
        </is>
      </c>
      <c r="BK1491" s="170">
        <f>ROUND(I1491*H1491,2)</f>
        <v/>
      </c>
      <c r="BL1491" s="19" t="inlineStr">
        <is>
          <t>16</t>
        </is>
      </c>
      <c r="BM1491" s="169" t="inlineStr">
        <is>
          <t>1446103223</t>
        </is>
      </c>
    </row>
    <row r="1492" customFormat="1" s="174">
      <c r="A1492" s="174" t="n"/>
      <c r="B1492" s="48" t="n"/>
      <c r="C1492" s="174" t="n"/>
      <c r="D1492" s="171" t="inlineStr">
        <is>
          <t>PP</t>
        </is>
      </c>
      <c r="E1492" s="174" t="n"/>
      <c r="F1492" s="172" t="inlineStr">
        <is>
          <t>Silnoproud – kabeláž a trubkování</t>
        </is>
      </c>
      <c r="G1492" s="174" t="n"/>
      <c r="H1492" s="174" t="n"/>
      <c r="I1492" s="174" t="n"/>
      <c r="J1492" s="174" t="n"/>
      <c r="K1492" s="174" t="n"/>
      <c r="L1492" s="48" t="n"/>
      <c r="M1492" s="173" t="n"/>
      <c r="N1492" s="174" t="n"/>
      <c r="O1492" s="174" t="n"/>
      <c r="P1492" s="174" t="n"/>
      <c r="Q1492" s="174" t="n"/>
      <c r="R1492" s="174" t="n"/>
      <c r="S1492" s="174" t="n"/>
      <c r="T1492" s="71" t="n"/>
      <c r="U1492" s="174" t="n"/>
      <c r="V1492" s="174" t="n"/>
      <c r="W1492" s="174" t="n"/>
      <c r="X1492" s="174" t="n"/>
      <c r="Y1492" s="174" t="n"/>
      <c r="Z1492" s="174" t="n"/>
      <c r="AA1492" s="174" t="n"/>
      <c r="AB1492" s="174" t="n"/>
      <c r="AC1492" s="174" t="n"/>
      <c r="AD1492" s="174" t="n"/>
      <c r="AE1492" s="174" t="n"/>
      <c r="AT1492" s="19" t="inlineStr">
        <is>
          <t>PP</t>
        </is>
      </c>
      <c r="AU1492" s="19" t="inlineStr">
        <is>
          <t>2</t>
        </is>
      </c>
    </row>
    <row r="1493" ht="16.5" customFormat="1" customHeight="1" s="174">
      <c r="A1493" s="174" t="n"/>
      <c r="B1493" s="158" t="n"/>
      <c r="C1493" s="159" t="inlineStr">
        <is>
          <t>209</t>
        </is>
      </c>
      <c r="D1493" s="159" t="inlineStr">
        <is>
          <t>K</t>
        </is>
      </c>
      <c r="E1493" s="160" t="inlineStr">
        <is>
          <t>740 - 4</t>
        </is>
      </c>
      <c r="F1493" s="161" t="inlineStr">
        <is>
          <t>Slaboproud</t>
        </is>
      </c>
      <c r="G1493" s="162" t="inlineStr">
        <is>
          <t>Kč</t>
        </is>
      </c>
      <c r="H1493" s="163" t="n">
        <v>1</v>
      </c>
      <c r="I1493" s="164" t="n"/>
      <c r="J1493" s="164">
        <f>ROUND(I1493*H1493,2)</f>
        <v/>
      </c>
      <c r="K1493" s="161" t="inlineStr"/>
      <c r="L1493" s="48" t="n"/>
      <c r="M1493" s="165" t="inlineStr"/>
      <c r="N1493" s="166" t="inlineStr">
        <is>
          <t>snížená</t>
        </is>
      </c>
      <c r="O1493" s="167" t="n">
        <v>0</v>
      </c>
      <c r="P1493" s="167">
        <f>O1493*H1493</f>
        <v/>
      </c>
      <c r="Q1493" s="167" t="n">
        <v>0</v>
      </c>
      <c r="R1493" s="167">
        <f>Q1493*H1493</f>
        <v/>
      </c>
      <c r="S1493" s="167" t="n">
        <v>0</v>
      </c>
      <c r="T1493" s="168">
        <f>S1493*H1493</f>
        <v/>
      </c>
      <c r="U1493" s="174" t="n"/>
      <c r="V1493" s="174" t="n"/>
      <c r="W1493" s="174" t="n"/>
      <c r="X1493" s="174" t="n"/>
      <c r="Y1493" s="174" t="n"/>
      <c r="Z1493" s="174" t="n"/>
      <c r="AA1493" s="174" t="n"/>
      <c r="AB1493" s="174" t="n"/>
      <c r="AC1493" s="174" t="n"/>
      <c r="AD1493" s="174" t="n"/>
      <c r="AE1493" s="174" t="n"/>
      <c r="AR1493" s="169" t="inlineStr">
        <is>
          <t>16</t>
        </is>
      </c>
      <c r="AT1493" s="169" t="inlineStr">
        <is>
          <t>K</t>
        </is>
      </c>
      <c r="AU1493" s="169" t="inlineStr">
        <is>
          <t>2</t>
        </is>
      </c>
      <c r="AY1493" s="19" t="inlineStr">
        <is>
          <t>ROZPOCET</t>
        </is>
      </c>
      <c r="BE1493" s="170">
        <f>IF(N1493="základní",J1493,0)</f>
        <v/>
      </c>
      <c r="BF1493" s="170">
        <f>IF(N1493="snížená",J1493,0)</f>
        <v/>
      </c>
      <c r="BG1493" s="170">
        <f>IF(N1493="zákl. přenesená",J1493,0)</f>
        <v/>
      </c>
      <c r="BH1493" s="170">
        <f>IF(N1493="sníž. přenesená",J1493,0)</f>
        <v/>
      </c>
      <c r="BI1493" s="170">
        <f>IF(N1493="nulová",J1493,0)</f>
        <v/>
      </c>
      <c r="BJ1493" s="19" t="inlineStr">
        <is>
          <t>2</t>
        </is>
      </c>
      <c r="BK1493" s="170">
        <f>ROUND(I1493*H1493,2)</f>
        <v/>
      </c>
      <c r="BL1493" s="19" t="inlineStr">
        <is>
          <t>16</t>
        </is>
      </c>
      <c r="BM1493" s="169" t="inlineStr">
        <is>
          <t>57144776</t>
        </is>
      </c>
    </row>
    <row r="1494" customFormat="1" s="174">
      <c r="A1494" s="174" t="n"/>
      <c r="B1494" s="48" t="n"/>
      <c r="C1494" s="174" t="n"/>
      <c r="D1494" s="171" t="inlineStr">
        <is>
          <t>PP</t>
        </is>
      </c>
      <c r="E1494" s="174" t="n"/>
      <c r="F1494" s="172" t="inlineStr">
        <is>
          <t>Slaboproud</t>
        </is>
      </c>
      <c r="G1494" s="174" t="n"/>
      <c r="H1494" s="174" t="n"/>
      <c r="I1494" s="174" t="n"/>
      <c r="J1494" s="174" t="n"/>
      <c r="K1494" s="174" t="n"/>
      <c r="L1494" s="48" t="n"/>
      <c r="M1494" s="173" t="n"/>
      <c r="N1494" s="174" t="n"/>
      <c r="O1494" s="174" t="n"/>
      <c r="P1494" s="174" t="n"/>
      <c r="Q1494" s="174" t="n"/>
      <c r="R1494" s="174" t="n"/>
      <c r="S1494" s="174" t="n"/>
      <c r="T1494" s="71" t="n"/>
      <c r="U1494" s="174" t="n"/>
      <c r="V1494" s="174" t="n"/>
      <c r="W1494" s="174" t="n"/>
      <c r="X1494" s="174" t="n"/>
      <c r="Y1494" s="174" t="n"/>
      <c r="Z1494" s="174" t="n"/>
      <c r="AA1494" s="174" t="n"/>
      <c r="AB1494" s="174" t="n"/>
      <c r="AC1494" s="174" t="n"/>
      <c r="AD1494" s="174" t="n"/>
      <c r="AE1494" s="174" t="n"/>
      <c r="AT1494" s="19" t="inlineStr">
        <is>
          <t>PP</t>
        </is>
      </c>
      <c r="AU1494" s="19" t="inlineStr">
        <is>
          <t>2</t>
        </is>
      </c>
    </row>
    <row r="1495" ht="16.5" customFormat="1" customHeight="1" s="174">
      <c r="A1495" s="174" t="n"/>
      <c r="B1495" s="158" t="n"/>
      <c r="C1495" s="159" t="inlineStr">
        <is>
          <t>210</t>
        </is>
      </c>
      <c r="D1495" s="159" t="inlineStr">
        <is>
          <t>K</t>
        </is>
      </c>
      <c r="E1495" s="160" t="inlineStr">
        <is>
          <t>740 - 5</t>
        </is>
      </c>
      <c r="F1495" s="161" t="inlineStr">
        <is>
          <t>Hromosvod a uzemnění</t>
        </is>
      </c>
      <c r="G1495" s="162" t="inlineStr">
        <is>
          <t>Kč</t>
        </is>
      </c>
      <c r="H1495" s="163" t="n">
        <v>1</v>
      </c>
      <c r="I1495" s="164" t="n"/>
      <c r="J1495" s="164">
        <f>ROUND(I1495*H1495,2)</f>
        <v/>
      </c>
      <c r="K1495" s="161" t="inlineStr"/>
      <c r="L1495" s="48" t="n"/>
      <c r="M1495" s="165" t="inlineStr"/>
      <c r="N1495" s="166" t="inlineStr">
        <is>
          <t>snížená</t>
        </is>
      </c>
      <c r="O1495" s="167" t="n">
        <v>0</v>
      </c>
      <c r="P1495" s="167">
        <f>O1495*H1495</f>
        <v/>
      </c>
      <c r="Q1495" s="167" t="n">
        <v>0</v>
      </c>
      <c r="R1495" s="167">
        <f>Q1495*H1495</f>
        <v/>
      </c>
      <c r="S1495" s="167" t="n">
        <v>0</v>
      </c>
      <c r="T1495" s="168">
        <f>S1495*H1495</f>
        <v/>
      </c>
      <c r="U1495" s="174" t="n"/>
      <c r="V1495" s="174" t="n"/>
      <c r="W1495" s="174" t="n"/>
      <c r="X1495" s="174" t="n"/>
      <c r="Y1495" s="174" t="n"/>
      <c r="Z1495" s="174" t="n"/>
      <c r="AA1495" s="174" t="n"/>
      <c r="AB1495" s="174" t="n"/>
      <c r="AC1495" s="174" t="n"/>
      <c r="AD1495" s="174" t="n"/>
      <c r="AE1495" s="174" t="n"/>
      <c r="AR1495" s="169" t="inlineStr">
        <is>
          <t>16</t>
        </is>
      </c>
      <c r="AT1495" s="169" t="inlineStr">
        <is>
          <t>K</t>
        </is>
      </c>
      <c r="AU1495" s="169" t="inlineStr">
        <is>
          <t>2</t>
        </is>
      </c>
      <c r="AY1495" s="19" t="inlineStr">
        <is>
          <t>ROZPOCET</t>
        </is>
      </c>
      <c r="BE1495" s="170">
        <f>IF(N1495="základní",J1495,0)</f>
        <v/>
      </c>
      <c r="BF1495" s="170">
        <f>IF(N1495="snížená",J1495,0)</f>
        <v/>
      </c>
      <c r="BG1495" s="170">
        <f>IF(N1495="zákl. přenesená",J1495,0)</f>
        <v/>
      </c>
      <c r="BH1495" s="170">
        <f>IF(N1495="sníž. přenesená",J1495,0)</f>
        <v/>
      </c>
      <c r="BI1495" s="170">
        <f>IF(N1495="nulová",J1495,0)</f>
        <v/>
      </c>
      <c r="BJ1495" s="19" t="inlineStr">
        <is>
          <t>2</t>
        </is>
      </c>
      <c r="BK1495" s="170">
        <f>ROUND(I1495*H1495,2)</f>
        <v/>
      </c>
      <c r="BL1495" s="19" t="inlineStr">
        <is>
          <t>16</t>
        </is>
      </c>
      <c r="BM1495" s="169" t="inlineStr">
        <is>
          <t>579539685</t>
        </is>
      </c>
    </row>
    <row r="1496" customFormat="1" s="174">
      <c r="A1496" s="174" t="n"/>
      <c r="B1496" s="48" t="n"/>
      <c r="C1496" s="174" t="n"/>
      <c r="D1496" s="171" t="inlineStr">
        <is>
          <t>PP</t>
        </is>
      </c>
      <c r="E1496" s="174" t="n"/>
      <c r="F1496" s="172" t="inlineStr">
        <is>
          <t>Hromosvod a uzemnění</t>
        </is>
      </c>
      <c r="G1496" s="174" t="n"/>
      <c r="H1496" s="174" t="n"/>
      <c r="I1496" s="174" t="n"/>
      <c r="J1496" s="174" t="n"/>
      <c r="K1496" s="174" t="n"/>
      <c r="L1496" s="48" t="n"/>
      <c r="M1496" s="173" t="n"/>
      <c r="N1496" s="174" t="n"/>
      <c r="O1496" s="174" t="n"/>
      <c r="P1496" s="174" t="n"/>
      <c r="Q1496" s="174" t="n"/>
      <c r="R1496" s="174" t="n"/>
      <c r="S1496" s="174" t="n"/>
      <c r="T1496" s="71" t="n"/>
      <c r="U1496" s="174" t="n"/>
      <c r="V1496" s="174" t="n"/>
      <c r="W1496" s="174" t="n"/>
      <c r="X1496" s="174" t="n"/>
      <c r="Y1496" s="174" t="n"/>
      <c r="Z1496" s="174" t="n"/>
      <c r="AA1496" s="174" t="n"/>
      <c r="AB1496" s="174" t="n"/>
      <c r="AC1496" s="174" t="n"/>
      <c r="AD1496" s="174" t="n"/>
      <c r="AE1496" s="174" t="n"/>
      <c r="AT1496" s="19" t="inlineStr">
        <is>
          <t>PP</t>
        </is>
      </c>
      <c r="AU1496" s="19" t="inlineStr">
        <is>
          <t>2</t>
        </is>
      </c>
    </row>
    <row r="1497" ht="16.5" customFormat="1" customHeight="1" s="174">
      <c r="A1497" s="174" t="n"/>
      <c r="B1497" s="158" t="n"/>
      <c r="C1497" s="159" t="inlineStr">
        <is>
          <t>211</t>
        </is>
      </c>
      <c r="D1497" s="159" t="inlineStr">
        <is>
          <t>K</t>
        </is>
      </c>
      <c r="E1497" s="160" t="inlineStr">
        <is>
          <t>740 - 6</t>
        </is>
      </c>
      <c r="F1497" s="161" t="inlineStr">
        <is>
          <t>Sekání rýh a stavební výpomoc</t>
        </is>
      </c>
      <c r="G1497" s="162" t="inlineStr">
        <is>
          <t>Kč</t>
        </is>
      </c>
      <c r="H1497" s="163" t="n">
        <v>1</v>
      </c>
      <c r="I1497" s="164" t="n"/>
      <c r="J1497" s="164">
        <f>ROUND(I1497*H1497,2)</f>
        <v/>
      </c>
      <c r="K1497" s="161" t="inlineStr"/>
      <c r="L1497" s="48" t="n"/>
      <c r="M1497" s="165" t="inlineStr"/>
      <c r="N1497" s="166" t="inlineStr">
        <is>
          <t>snížená</t>
        </is>
      </c>
      <c r="O1497" s="167" t="n">
        <v>0</v>
      </c>
      <c r="P1497" s="167">
        <f>O1497*H1497</f>
        <v/>
      </c>
      <c r="Q1497" s="167" t="n">
        <v>0</v>
      </c>
      <c r="R1497" s="167">
        <f>Q1497*H1497</f>
        <v/>
      </c>
      <c r="S1497" s="167" t="n">
        <v>0</v>
      </c>
      <c r="T1497" s="168">
        <f>S1497*H1497</f>
        <v/>
      </c>
      <c r="U1497" s="174" t="n"/>
      <c r="V1497" s="174" t="n"/>
      <c r="W1497" s="174" t="n"/>
      <c r="X1497" s="174" t="n"/>
      <c r="Y1497" s="174" t="n"/>
      <c r="Z1497" s="174" t="n"/>
      <c r="AA1497" s="174" t="n"/>
      <c r="AB1497" s="174" t="n"/>
      <c r="AC1497" s="174" t="n"/>
      <c r="AD1497" s="174" t="n"/>
      <c r="AE1497" s="174" t="n"/>
      <c r="AR1497" s="169" t="inlineStr">
        <is>
          <t>16</t>
        </is>
      </c>
      <c r="AT1497" s="169" t="inlineStr">
        <is>
          <t>K</t>
        </is>
      </c>
      <c r="AU1497" s="169" t="inlineStr">
        <is>
          <t>2</t>
        </is>
      </c>
      <c r="AY1497" s="19" t="inlineStr">
        <is>
          <t>ROZPOCET</t>
        </is>
      </c>
      <c r="BE1497" s="170">
        <f>IF(N1497="základní",J1497,0)</f>
        <v/>
      </c>
      <c r="BF1497" s="170">
        <f>IF(N1497="snížená",J1497,0)</f>
        <v/>
      </c>
      <c r="BG1497" s="170">
        <f>IF(N1497="zákl. přenesená",J1497,0)</f>
        <v/>
      </c>
      <c r="BH1497" s="170">
        <f>IF(N1497="sníž. přenesená",J1497,0)</f>
        <v/>
      </c>
      <c r="BI1497" s="170">
        <f>IF(N1497="nulová",J1497,0)</f>
        <v/>
      </c>
      <c r="BJ1497" s="19" t="inlineStr">
        <is>
          <t>2</t>
        </is>
      </c>
      <c r="BK1497" s="170">
        <f>ROUND(I1497*H1497,2)</f>
        <v/>
      </c>
      <c r="BL1497" s="19" t="inlineStr">
        <is>
          <t>16</t>
        </is>
      </c>
      <c r="BM1497" s="169" t="inlineStr">
        <is>
          <t>599419536</t>
        </is>
      </c>
    </row>
    <row r="1498" customFormat="1" s="174">
      <c r="A1498" s="174" t="n"/>
      <c r="B1498" s="48" t="n"/>
      <c r="C1498" s="174" t="n"/>
      <c r="D1498" s="171" t="inlineStr">
        <is>
          <t>PP</t>
        </is>
      </c>
      <c r="E1498" s="174" t="n"/>
      <c r="F1498" s="172" t="inlineStr">
        <is>
          <t>Sekání rýh a stavební výpomoc</t>
        </is>
      </c>
      <c r="G1498" s="174" t="n"/>
      <c r="H1498" s="174" t="n"/>
      <c r="I1498" s="174" t="n"/>
      <c r="J1498" s="174" t="n"/>
      <c r="K1498" s="174" t="n"/>
      <c r="L1498" s="48" t="n"/>
      <c r="M1498" s="173" t="n"/>
      <c r="N1498" s="174" t="n"/>
      <c r="O1498" s="174" t="n"/>
      <c r="P1498" s="174" t="n"/>
      <c r="Q1498" s="174" t="n"/>
      <c r="R1498" s="174" t="n"/>
      <c r="S1498" s="174" t="n"/>
      <c r="T1498" s="71" t="n"/>
      <c r="U1498" s="174" t="n"/>
      <c r="V1498" s="174" t="n"/>
      <c r="W1498" s="174" t="n"/>
      <c r="X1498" s="174" t="n"/>
      <c r="Y1498" s="174" t="n"/>
      <c r="Z1498" s="174" t="n"/>
      <c r="AA1498" s="174" t="n"/>
      <c r="AB1498" s="174" t="n"/>
      <c r="AC1498" s="174" t="n"/>
      <c r="AD1498" s="174" t="n"/>
      <c r="AE1498" s="174" t="n"/>
      <c r="AT1498" s="19" t="inlineStr">
        <is>
          <t>PP</t>
        </is>
      </c>
      <c r="AU1498" s="19" t="inlineStr">
        <is>
          <t>2</t>
        </is>
      </c>
    </row>
    <row r="1499" ht="16.5" customFormat="1" customHeight="1" s="174">
      <c r="A1499" s="174" t="n"/>
      <c r="B1499" s="158" t="n"/>
      <c r="C1499" s="159" t="inlineStr">
        <is>
          <t>212</t>
        </is>
      </c>
      <c r="D1499" s="159" t="inlineStr">
        <is>
          <t>K</t>
        </is>
      </c>
      <c r="E1499" s="160" t="inlineStr">
        <is>
          <t>740 - 7</t>
        </is>
      </c>
      <c r="F1499" s="161" t="inlineStr">
        <is>
          <t>Ostatní, revize, kompletace</t>
        </is>
      </c>
      <c r="G1499" s="162" t="inlineStr">
        <is>
          <t>Kč</t>
        </is>
      </c>
      <c r="H1499" s="163" t="n">
        <v>1</v>
      </c>
      <c r="I1499" s="164" t="n"/>
      <c r="J1499" s="164">
        <f>ROUND(I1499*H1499,2)</f>
        <v/>
      </c>
      <c r="K1499" s="161" t="inlineStr"/>
      <c r="L1499" s="48" t="n"/>
      <c r="M1499" s="165" t="inlineStr"/>
      <c r="N1499" s="166" t="inlineStr">
        <is>
          <t>snížená</t>
        </is>
      </c>
      <c r="O1499" s="167" t="n">
        <v>0</v>
      </c>
      <c r="P1499" s="167">
        <f>O1499*H1499</f>
        <v/>
      </c>
      <c r="Q1499" s="167" t="n">
        <v>0</v>
      </c>
      <c r="R1499" s="167">
        <f>Q1499*H1499</f>
        <v/>
      </c>
      <c r="S1499" s="167" t="n">
        <v>0</v>
      </c>
      <c r="T1499" s="168">
        <f>S1499*H1499</f>
        <v/>
      </c>
      <c r="U1499" s="174" t="n"/>
      <c r="V1499" s="174" t="n"/>
      <c r="W1499" s="174" t="n"/>
      <c r="X1499" s="174" t="n"/>
      <c r="Y1499" s="174" t="n"/>
      <c r="Z1499" s="174" t="n"/>
      <c r="AA1499" s="174" t="n"/>
      <c r="AB1499" s="174" t="n"/>
      <c r="AC1499" s="174" t="n"/>
      <c r="AD1499" s="174" t="n"/>
      <c r="AE1499" s="174" t="n"/>
      <c r="AR1499" s="169" t="inlineStr">
        <is>
          <t>16</t>
        </is>
      </c>
      <c r="AT1499" s="169" t="inlineStr">
        <is>
          <t>K</t>
        </is>
      </c>
      <c r="AU1499" s="169" t="inlineStr">
        <is>
          <t>2</t>
        </is>
      </c>
      <c r="AY1499" s="19" t="inlineStr">
        <is>
          <t>ROZPOCET</t>
        </is>
      </c>
      <c r="BE1499" s="170">
        <f>IF(N1499="základní",J1499,0)</f>
        <v/>
      </c>
      <c r="BF1499" s="170">
        <f>IF(N1499="snížená",J1499,0)</f>
        <v/>
      </c>
      <c r="BG1499" s="170">
        <f>IF(N1499="zákl. přenesená",J1499,0)</f>
        <v/>
      </c>
      <c r="BH1499" s="170">
        <f>IF(N1499="sníž. přenesená",J1499,0)</f>
        <v/>
      </c>
      <c r="BI1499" s="170">
        <f>IF(N1499="nulová",J1499,0)</f>
        <v/>
      </c>
      <c r="BJ1499" s="19" t="inlineStr">
        <is>
          <t>2</t>
        </is>
      </c>
      <c r="BK1499" s="170">
        <f>ROUND(I1499*H1499,2)</f>
        <v/>
      </c>
      <c r="BL1499" s="19" t="inlineStr">
        <is>
          <t>16</t>
        </is>
      </c>
      <c r="BM1499" s="169" t="inlineStr">
        <is>
          <t>1550842108</t>
        </is>
      </c>
    </row>
    <row r="1500" customFormat="1" s="174">
      <c r="A1500" s="174" t="n"/>
      <c r="B1500" s="48" t="n"/>
      <c r="C1500" s="174" t="n"/>
      <c r="D1500" s="171" t="inlineStr">
        <is>
          <t>PP</t>
        </is>
      </c>
      <c r="E1500" s="174" t="n"/>
      <c r="F1500" s="172" t="inlineStr">
        <is>
          <t>Ostatní, revize, kompletace</t>
        </is>
      </c>
      <c r="G1500" s="174" t="n"/>
      <c r="H1500" s="174" t="n"/>
      <c r="I1500" s="174" t="n"/>
      <c r="J1500" s="174" t="n"/>
      <c r="K1500" s="174" t="n"/>
      <c r="L1500" s="48" t="n"/>
      <c r="M1500" s="173" t="n"/>
      <c r="N1500" s="174" t="n"/>
      <c r="O1500" s="174" t="n"/>
      <c r="P1500" s="174" t="n"/>
      <c r="Q1500" s="174" t="n"/>
      <c r="R1500" s="174" t="n"/>
      <c r="S1500" s="174" t="n"/>
      <c r="T1500" s="71" t="n"/>
      <c r="U1500" s="174" t="n"/>
      <c r="V1500" s="174" t="n"/>
      <c r="W1500" s="174" t="n"/>
      <c r="X1500" s="174" t="n"/>
      <c r="Y1500" s="174" t="n"/>
      <c r="Z1500" s="174" t="n"/>
      <c r="AA1500" s="174" t="n"/>
      <c r="AB1500" s="174" t="n"/>
      <c r="AC1500" s="174" t="n"/>
      <c r="AD1500" s="174" t="n"/>
      <c r="AE1500" s="174" t="n"/>
      <c r="AT1500" s="19" t="inlineStr">
        <is>
          <t>PP</t>
        </is>
      </c>
      <c r="AU1500" s="19" t="inlineStr">
        <is>
          <t>2</t>
        </is>
      </c>
    </row>
    <row r="1501" ht="22.8" customFormat="1" customHeight="1" s="151">
      <c r="A1501" s="151" t="n"/>
      <c r="B1501" s="146" t="n"/>
      <c r="C1501" s="151" t="n"/>
      <c r="D1501" s="147" t="inlineStr">
        <is>
          <t>D</t>
        </is>
      </c>
      <c r="E1501" s="156" t="inlineStr">
        <is>
          <t>751</t>
        </is>
      </c>
      <c r="F1501" s="156" t="inlineStr">
        <is>
          <t>Vzduchotechnika</t>
        </is>
      </c>
      <c r="G1501" s="151" t="n"/>
      <c r="H1501" s="151" t="n"/>
      <c r="I1501" s="151" t="n"/>
      <c r="J1501" s="157">
        <f>BK1501</f>
        <v/>
      </c>
      <c r="K1501" s="151" t="n"/>
      <c r="L1501" s="146" t="n"/>
      <c r="M1501" s="150" t="n"/>
      <c r="N1501" s="151" t="n"/>
      <c r="O1501" s="151" t="n"/>
      <c r="P1501" s="152">
        <f>SUM(P1502:P1503)</f>
        <v/>
      </c>
      <c r="Q1501" s="151" t="n"/>
      <c r="R1501" s="152">
        <f>SUM(R1502:R1503)</f>
        <v/>
      </c>
      <c r="S1501" s="151" t="n"/>
      <c r="T1501" s="153">
        <f>SUM(T1502:T1503)</f>
        <v/>
      </c>
      <c r="U1501" s="151" t="n"/>
      <c r="V1501" s="151" t="n"/>
      <c r="W1501" s="151" t="n"/>
      <c r="X1501" s="151" t="n"/>
      <c r="Y1501" s="151" t="n"/>
      <c r="Z1501" s="151" t="n"/>
      <c r="AA1501" s="151" t="n"/>
      <c r="AB1501" s="151" t="n"/>
      <c r="AC1501" s="151" t="n"/>
      <c r="AD1501" s="151" t="n"/>
      <c r="AE1501" s="151" t="n"/>
      <c r="AR1501" s="147" t="inlineStr">
        <is>
          <t>2</t>
        </is>
      </c>
      <c r="AT1501" s="154" t="inlineStr">
        <is>
          <t>D</t>
        </is>
      </c>
      <c r="AU1501" s="154" t="inlineStr">
        <is>
          <t>1</t>
        </is>
      </c>
      <c r="AY1501" s="147" t="inlineStr">
        <is>
          <t>ROZPOCET</t>
        </is>
      </c>
      <c r="BK1501" s="155">
        <f>SUM(BK1502:BK1503)</f>
        <v/>
      </c>
    </row>
    <row r="1502" ht="16.5" customFormat="1" customHeight="1" s="174">
      <c r="A1502" s="174" t="n"/>
      <c r="B1502" s="158" t="n"/>
      <c r="C1502" s="159" t="inlineStr">
        <is>
          <t>397</t>
        </is>
      </c>
      <c r="D1502" s="159" t="inlineStr">
        <is>
          <t>K</t>
        </is>
      </c>
      <c r="E1502" s="160" t="inlineStr">
        <is>
          <t>750 - 1</t>
        </is>
      </c>
      <c r="F1502" s="161" t="inlineStr">
        <is>
          <t>vzduchotechnika</t>
        </is>
      </c>
      <c r="G1502" s="162" t="inlineStr">
        <is>
          <t>Kč</t>
        </is>
      </c>
      <c r="H1502" s="163" t="n">
        <v>1</v>
      </c>
      <c r="I1502" s="164" t="n"/>
      <c r="J1502" s="164">
        <f>ROUND(I1502*H1502,2)</f>
        <v/>
      </c>
      <c r="K1502" s="161" t="inlineStr"/>
      <c r="L1502" s="48" t="n"/>
      <c r="M1502" s="165" t="inlineStr"/>
      <c r="N1502" s="166" t="inlineStr">
        <is>
          <t>snížená</t>
        </is>
      </c>
      <c r="O1502" s="167" t="n">
        <v>0</v>
      </c>
      <c r="P1502" s="167">
        <f>O1502*H1502</f>
        <v/>
      </c>
      <c r="Q1502" s="167" t="n">
        <v>0</v>
      </c>
      <c r="R1502" s="167">
        <f>Q1502*H1502</f>
        <v/>
      </c>
      <c r="S1502" s="167" t="n">
        <v>0</v>
      </c>
      <c r="T1502" s="168">
        <f>S1502*H1502</f>
        <v/>
      </c>
      <c r="U1502" s="174" t="n"/>
      <c r="V1502" s="174" t="n"/>
      <c r="W1502" s="174" t="n"/>
      <c r="X1502" s="174" t="n"/>
      <c r="Y1502" s="174" t="n"/>
      <c r="Z1502" s="174" t="n"/>
      <c r="AA1502" s="174" t="n"/>
      <c r="AB1502" s="174" t="n"/>
      <c r="AC1502" s="174" t="n"/>
      <c r="AD1502" s="174" t="n"/>
      <c r="AE1502" s="174" t="n"/>
      <c r="AR1502" s="169" t="inlineStr">
        <is>
          <t>16</t>
        </is>
      </c>
      <c r="AT1502" s="169" t="inlineStr">
        <is>
          <t>K</t>
        </is>
      </c>
      <c r="AU1502" s="169" t="inlineStr">
        <is>
          <t>2</t>
        </is>
      </c>
      <c r="AY1502" s="19" t="inlineStr">
        <is>
          <t>ROZPOCET</t>
        </is>
      </c>
      <c r="BE1502" s="170">
        <f>IF(N1502="základní",J1502,0)</f>
        <v/>
      </c>
      <c r="BF1502" s="170">
        <f>IF(N1502="snížená",J1502,0)</f>
        <v/>
      </c>
      <c r="BG1502" s="170">
        <f>IF(N1502="zákl. přenesená",J1502,0)</f>
        <v/>
      </c>
      <c r="BH1502" s="170">
        <f>IF(N1502="sníž. přenesená",J1502,0)</f>
        <v/>
      </c>
      <c r="BI1502" s="170">
        <f>IF(N1502="nulová",J1502,0)</f>
        <v/>
      </c>
      <c r="BJ1502" s="19" t="inlineStr">
        <is>
          <t>2</t>
        </is>
      </c>
      <c r="BK1502" s="170">
        <f>ROUND(I1502*H1502,2)</f>
        <v/>
      </c>
      <c r="BL1502" s="19" t="inlineStr">
        <is>
          <t>16</t>
        </is>
      </c>
      <c r="BM1502" s="169" t="inlineStr">
        <is>
          <t>1750567007</t>
        </is>
      </c>
    </row>
    <row r="1503" customFormat="1" s="174">
      <c r="A1503" s="174" t="n"/>
      <c r="B1503" s="48" t="n"/>
      <c r="C1503" s="174" t="n"/>
      <c r="D1503" s="171" t="inlineStr">
        <is>
          <t>PP</t>
        </is>
      </c>
      <c r="E1503" s="174" t="n"/>
      <c r="F1503" s="172" t="inlineStr">
        <is>
          <t>vzduchotechnika</t>
        </is>
      </c>
      <c r="G1503" s="174" t="n"/>
      <c r="H1503" s="174" t="n"/>
      <c r="I1503" s="174" t="n"/>
      <c r="J1503" s="174" t="n"/>
      <c r="K1503" s="174" t="n"/>
      <c r="L1503" s="48" t="n"/>
      <c r="M1503" s="173" t="n"/>
      <c r="N1503" s="174" t="n"/>
      <c r="O1503" s="174" t="n"/>
      <c r="P1503" s="174" t="n"/>
      <c r="Q1503" s="174" t="n"/>
      <c r="R1503" s="174" t="n"/>
      <c r="S1503" s="174" t="n"/>
      <c r="T1503" s="71" t="n"/>
      <c r="U1503" s="174" t="n"/>
      <c r="V1503" s="174" t="n"/>
      <c r="W1503" s="174" t="n"/>
      <c r="X1503" s="174" t="n"/>
      <c r="Y1503" s="174" t="n"/>
      <c r="Z1503" s="174" t="n"/>
      <c r="AA1503" s="174" t="n"/>
      <c r="AB1503" s="174" t="n"/>
      <c r="AC1503" s="174" t="n"/>
      <c r="AD1503" s="174" t="n"/>
      <c r="AE1503" s="174" t="n"/>
      <c r="AT1503" s="19" t="inlineStr">
        <is>
          <t>PP</t>
        </is>
      </c>
      <c r="AU1503" s="19" t="inlineStr">
        <is>
          <t>2</t>
        </is>
      </c>
    </row>
    <row r="1504" ht="22.8" customFormat="1" customHeight="1" s="151">
      <c r="A1504" s="151" t="n"/>
      <c r="B1504" s="146" t="n"/>
      <c r="C1504" s="151" t="n"/>
      <c r="D1504" s="147" t="inlineStr">
        <is>
          <t>D</t>
        </is>
      </c>
      <c r="E1504" s="156" t="inlineStr">
        <is>
          <t>762</t>
        </is>
      </c>
      <c r="F1504" s="156" t="inlineStr">
        <is>
          <t>Konstrukce tesařské</t>
        </is>
      </c>
      <c r="G1504" s="151" t="n"/>
      <c r="H1504" s="151" t="n"/>
      <c r="I1504" s="151" t="n"/>
      <c r="J1504" s="157">
        <f>BK1504</f>
        <v/>
      </c>
      <c r="K1504" s="151" t="n"/>
      <c r="L1504" s="146" t="n"/>
      <c r="M1504" s="150" t="n"/>
      <c r="N1504" s="151" t="n"/>
      <c r="O1504" s="151" t="n"/>
      <c r="P1504" s="152">
        <f>SUM(P1505:P1627)</f>
        <v/>
      </c>
      <c r="Q1504" s="151" t="n"/>
      <c r="R1504" s="152">
        <f>SUM(R1505:R1627)</f>
        <v/>
      </c>
      <c r="S1504" s="151" t="n"/>
      <c r="T1504" s="153">
        <f>SUM(T1505:T1627)</f>
        <v/>
      </c>
      <c r="U1504" s="151" t="n"/>
      <c r="V1504" s="151" t="n"/>
      <c r="W1504" s="151" t="n"/>
      <c r="X1504" s="151" t="n"/>
      <c r="Y1504" s="151" t="n"/>
      <c r="Z1504" s="151" t="n"/>
      <c r="AA1504" s="151" t="n"/>
      <c r="AB1504" s="151" t="n"/>
      <c r="AC1504" s="151" t="n"/>
      <c r="AD1504" s="151" t="n"/>
      <c r="AE1504" s="151" t="n"/>
      <c r="AR1504" s="147" t="inlineStr">
        <is>
          <t>2</t>
        </is>
      </c>
      <c r="AT1504" s="154" t="inlineStr">
        <is>
          <t>D</t>
        </is>
      </c>
      <c r="AU1504" s="154" t="inlineStr">
        <is>
          <t>1</t>
        </is>
      </c>
      <c r="AY1504" s="147" t="inlineStr">
        <is>
          <t>ROZPOCET</t>
        </is>
      </c>
      <c r="BK1504" s="155">
        <f>SUM(BK1505:BK1627)</f>
        <v/>
      </c>
    </row>
    <row r="1505" ht="33" customFormat="1" customHeight="1" s="174">
      <c r="A1505" s="174" t="n"/>
      <c r="B1505" s="158" t="n"/>
      <c r="C1505" s="159" t="inlineStr">
        <is>
          <t>213</t>
        </is>
      </c>
      <c r="D1505" s="159" t="inlineStr">
        <is>
          <t>K</t>
        </is>
      </c>
      <c r="E1505" s="160" t="inlineStr">
        <is>
          <t>762083121</t>
        </is>
      </c>
      <c r="F1505" s="161" t="inlineStr">
        <is>
          <t>Impregnace řeziva proti dřevokaznému hmyzu, houbám a plísním máčením třída ohrožení 1 a 2</t>
        </is>
      </c>
      <c r="G1505" s="162" t="inlineStr">
        <is>
          <t>m3</t>
        </is>
      </c>
      <c r="H1505" s="163" t="n">
        <v>7.736</v>
      </c>
      <c r="I1505" s="164" t="n"/>
      <c r="J1505" s="164">
        <f>ROUND(I1505*H1505,2)</f>
        <v/>
      </c>
      <c r="K1505" s="161" t="inlineStr">
        <is>
          <t>CS ÚRS 2026 02</t>
        </is>
      </c>
      <c r="L1505" s="48" t="n"/>
      <c r="M1505" s="165" t="inlineStr"/>
      <c r="N1505" s="166" t="inlineStr">
        <is>
          <t>snížená</t>
        </is>
      </c>
      <c r="O1505" s="167" t="n">
        <v>1.56</v>
      </c>
      <c r="P1505" s="167">
        <f>O1505*H1505</f>
        <v/>
      </c>
      <c r="Q1505" s="167" t="n">
        <v>0.00108</v>
      </c>
      <c r="R1505" s="167">
        <f>Q1505*H1505</f>
        <v/>
      </c>
      <c r="S1505" s="167" t="n">
        <v>0</v>
      </c>
      <c r="T1505" s="168">
        <f>S1505*H1505</f>
        <v/>
      </c>
      <c r="U1505" s="174" t="n"/>
      <c r="V1505" s="174" t="n"/>
      <c r="W1505" s="174" t="n"/>
      <c r="X1505" s="174" t="n"/>
      <c r="Y1505" s="174" t="n"/>
      <c r="Z1505" s="174" t="n"/>
      <c r="AA1505" s="174" t="n"/>
      <c r="AB1505" s="174" t="n"/>
      <c r="AC1505" s="174" t="n"/>
      <c r="AD1505" s="174" t="n"/>
      <c r="AE1505" s="174" t="n"/>
      <c r="AR1505" s="169" t="inlineStr">
        <is>
          <t>16</t>
        </is>
      </c>
      <c r="AT1505" s="169" t="inlineStr">
        <is>
          <t>K</t>
        </is>
      </c>
      <c r="AU1505" s="169" t="inlineStr">
        <is>
          <t>2</t>
        </is>
      </c>
      <c r="AY1505" s="19" t="inlineStr">
        <is>
          <t>ROZPOCET</t>
        </is>
      </c>
      <c r="BE1505" s="170">
        <f>IF(N1505="základní",J1505,0)</f>
        <v/>
      </c>
      <c r="BF1505" s="170">
        <f>IF(N1505="snížená",J1505,0)</f>
        <v/>
      </c>
      <c r="BG1505" s="170">
        <f>IF(N1505="zákl. přenesená",J1505,0)</f>
        <v/>
      </c>
      <c r="BH1505" s="170">
        <f>IF(N1505="sníž. přenesená",J1505,0)</f>
        <v/>
      </c>
      <c r="BI1505" s="170">
        <f>IF(N1505="nulová",J1505,0)</f>
        <v/>
      </c>
      <c r="BJ1505" s="19" t="inlineStr">
        <is>
          <t>2</t>
        </is>
      </c>
      <c r="BK1505" s="170">
        <f>ROUND(I1505*H1505,2)</f>
        <v/>
      </c>
      <c r="BL1505" s="19" t="inlineStr">
        <is>
          <t>16</t>
        </is>
      </c>
      <c r="BM1505" s="169" t="inlineStr">
        <is>
          <t>969538243</t>
        </is>
      </c>
    </row>
    <row r="1506" customFormat="1" s="174">
      <c r="A1506" s="174" t="n"/>
      <c r="B1506" s="48" t="n"/>
      <c r="C1506" s="174" t="n"/>
      <c r="D1506" s="171" t="inlineStr">
        <is>
          <t>PP</t>
        </is>
      </c>
      <c r="E1506" s="174" t="n"/>
      <c r="F1506" s="172" t="inlineStr">
        <is>
          <t>Impregnace řeziva máčením proti dřevokaznému hmyzu, houbám a plísním, třída ohrožení 1 a 2 (dřevo v interiéru)</t>
        </is>
      </c>
      <c r="G1506" s="174" t="n"/>
      <c r="H1506" s="174" t="n"/>
      <c r="I1506" s="174" t="n"/>
      <c r="J1506" s="174" t="n"/>
      <c r="K1506" s="174" t="n"/>
      <c r="L1506" s="48" t="n"/>
      <c r="M1506" s="173" t="n"/>
      <c r="N1506" s="174" t="n"/>
      <c r="O1506" s="174" t="n"/>
      <c r="P1506" s="174" t="n"/>
      <c r="Q1506" s="174" t="n"/>
      <c r="R1506" s="174" t="n"/>
      <c r="S1506" s="174" t="n"/>
      <c r="T1506" s="71" t="n"/>
      <c r="U1506" s="174" t="n"/>
      <c r="V1506" s="174" t="n"/>
      <c r="W1506" s="174" t="n"/>
      <c r="X1506" s="174" t="n"/>
      <c r="Y1506" s="174" t="n"/>
      <c r="Z1506" s="174" t="n"/>
      <c r="AA1506" s="174" t="n"/>
      <c r="AB1506" s="174" t="n"/>
      <c r="AC1506" s="174" t="n"/>
      <c r="AD1506" s="174" t="n"/>
      <c r="AE1506" s="174" t="n"/>
      <c r="AT1506" s="19" t="inlineStr">
        <is>
          <t>PP</t>
        </is>
      </c>
      <c r="AU1506" s="19" t="inlineStr">
        <is>
          <t>2</t>
        </is>
      </c>
    </row>
    <row r="1507" customFormat="1" s="174">
      <c r="A1507" s="174" t="n"/>
      <c r="B1507" s="48" t="n"/>
      <c r="C1507" s="174" t="n"/>
      <c r="D1507" s="175" t="inlineStr">
        <is>
          <t>Online PSC</t>
        </is>
      </c>
      <c r="E1507" s="174" t="n"/>
      <c r="F1507" s="176" t="inlineStr">
        <is>
          <t>https://podminky.urs.cz/item/CS_URS_2026_02/762083121</t>
        </is>
      </c>
      <c r="G1507" s="174" t="n"/>
      <c r="H1507" s="174" t="n"/>
      <c r="I1507" s="174" t="n"/>
      <c r="J1507" s="174" t="n"/>
      <c r="K1507" s="174" t="n"/>
      <c r="L1507" s="48" t="n"/>
      <c r="M1507" s="173" t="n"/>
      <c r="N1507" s="174" t="n"/>
      <c r="O1507" s="174" t="n"/>
      <c r="P1507" s="174" t="n"/>
      <c r="Q1507" s="174" t="n"/>
      <c r="R1507" s="174" t="n"/>
      <c r="S1507" s="174" t="n"/>
      <c r="T1507" s="71" t="n"/>
      <c r="U1507" s="174" t="n"/>
      <c r="V1507" s="174" t="n"/>
      <c r="W1507" s="174" t="n"/>
      <c r="X1507" s="174" t="n"/>
      <c r="Y1507" s="174" t="n"/>
      <c r="Z1507" s="174" t="n"/>
      <c r="AA1507" s="174" t="n"/>
      <c r="AB1507" s="174" t="n"/>
      <c r="AC1507" s="174" t="n"/>
      <c r="AD1507" s="174" t="n"/>
      <c r="AE1507" s="174" t="n"/>
      <c r="AT1507" s="19" t="inlineStr">
        <is>
          <t>Online PSC</t>
        </is>
      </c>
      <c r="AU1507" s="19" t="inlineStr">
        <is>
          <t>2</t>
        </is>
      </c>
    </row>
    <row r="1508" customFormat="1" s="181">
      <c r="A1508" s="181" t="n"/>
      <c r="B1508" s="177" t="n"/>
      <c r="C1508" s="181" t="n"/>
      <c r="D1508" s="171" t="inlineStr">
        <is>
          <t>VV</t>
        </is>
      </c>
      <c r="E1508" s="178" t="inlineStr"/>
      <c r="F1508" s="179" t="inlineStr">
        <is>
          <t>doplnění podlahy ve 2. np a podlaha v půdním prostoru</t>
        </is>
      </c>
      <c r="G1508" s="181" t="n"/>
      <c r="H1508" s="178" t="inlineStr"/>
      <c r="I1508" s="181" t="n"/>
      <c r="J1508" s="181" t="n"/>
      <c r="K1508" s="181" t="n"/>
      <c r="L1508" s="177" t="n"/>
      <c r="M1508" s="180" t="n"/>
      <c r="N1508" s="181" t="n"/>
      <c r="O1508" s="181" t="n"/>
      <c r="P1508" s="181" t="n"/>
      <c r="Q1508" s="181" t="n"/>
      <c r="R1508" s="181" t="n"/>
      <c r="S1508" s="181" t="n"/>
      <c r="T1508" s="182" t="n"/>
      <c r="U1508" s="181" t="n"/>
      <c r="V1508" s="181" t="n"/>
      <c r="W1508" s="181" t="n"/>
      <c r="X1508" s="181" t="n"/>
      <c r="Y1508" s="181" t="n"/>
      <c r="Z1508" s="181" t="n"/>
      <c r="AA1508" s="181" t="n"/>
      <c r="AB1508" s="181" t="n"/>
      <c r="AC1508" s="181" t="n"/>
      <c r="AD1508" s="181" t="n"/>
      <c r="AE1508" s="181" t="n"/>
      <c r="AT1508" s="178" t="inlineStr">
        <is>
          <t>VV</t>
        </is>
      </c>
      <c r="AU1508" s="178" t="inlineStr">
        <is>
          <t>2</t>
        </is>
      </c>
      <c r="AV1508" s="181" t="inlineStr">
        <is>
          <t>1</t>
        </is>
      </c>
      <c r="AW1508" s="181" t="inlineStr">
        <is>
          <t>True</t>
        </is>
      </c>
      <c r="AX1508" s="181" t="inlineStr">
        <is>
          <t>0</t>
        </is>
      </c>
      <c r="AY1508" s="178" t="inlineStr">
        <is>
          <t>ROZPOCET</t>
        </is>
      </c>
    </row>
    <row r="1509" customFormat="1" s="188">
      <c r="A1509" s="188" t="n"/>
      <c r="B1509" s="183" t="n"/>
      <c r="C1509" s="188" t="n"/>
      <c r="D1509" s="171" t="inlineStr">
        <is>
          <t>VV</t>
        </is>
      </c>
      <c r="E1509" s="184" t="inlineStr"/>
      <c r="F1509" s="185" t="inlineStr">
        <is>
          <t>7,736</t>
        </is>
      </c>
      <c r="G1509" s="188" t="n"/>
      <c r="H1509" s="186" t="n">
        <v>7.736</v>
      </c>
      <c r="I1509" s="188" t="n"/>
      <c r="J1509" s="188" t="n"/>
      <c r="K1509" s="188" t="n"/>
      <c r="L1509" s="183" t="n"/>
      <c r="M1509" s="187" t="n"/>
      <c r="N1509" s="188" t="n"/>
      <c r="O1509" s="188" t="n"/>
      <c r="P1509" s="188" t="n"/>
      <c r="Q1509" s="188" t="n"/>
      <c r="R1509" s="188" t="n"/>
      <c r="S1509" s="188" t="n"/>
      <c r="T1509" s="189" t="n"/>
      <c r="U1509" s="188" t="n"/>
      <c r="V1509" s="188" t="n"/>
      <c r="W1509" s="188" t="n"/>
      <c r="X1509" s="188" t="n"/>
      <c r="Y1509" s="188" t="n"/>
      <c r="Z1509" s="188" t="n"/>
      <c r="AA1509" s="188" t="n"/>
      <c r="AB1509" s="188" t="n"/>
      <c r="AC1509" s="188" t="n"/>
      <c r="AD1509" s="188" t="n"/>
      <c r="AE1509" s="188" t="n"/>
      <c r="AT1509" s="184" t="inlineStr">
        <is>
          <t>VV</t>
        </is>
      </c>
      <c r="AU1509" s="184" t="inlineStr">
        <is>
          <t>2</t>
        </is>
      </c>
      <c r="AV1509" s="188" t="inlineStr">
        <is>
          <t>2</t>
        </is>
      </c>
      <c r="AW1509" s="188" t="inlineStr">
        <is>
          <t>True</t>
        </is>
      </c>
      <c r="AX1509" s="188" t="inlineStr">
        <is>
          <t>0</t>
        </is>
      </c>
      <c r="AY1509" s="184" t="inlineStr">
        <is>
          <t>ROZPOCET</t>
        </is>
      </c>
    </row>
    <row r="1510" customFormat="1" s="195">
      <c r="A1510" s="195" t="n"/>
      <c r="B1510" s="190" t="n"/>
      <c r="C1510" s="195" t="n"/>
      <c r="D1510" s="171" t="inlineStr">
        <is>
          <t>VV</t>
        </is>
      </c>
      <c r="E1510" s="191" t="inlineStr"/>
      <c r="F1510" s="192" t="inlineStr">
        <is>
          <t>Součet</t>
        </is>
      </c>
      <c r="G1510" s="195" t="n"/>
      <c r="H1510" s="193" t="n">
        <v>7.736</v>
      </c>
      <c r="I1510" s="195" t="n"/>
      <c r="J1510" s="195" t="n"/>
      <c r="K1510" s="195" t="n"/>
      <c r="L1510" s="190" t="n"/>
      <c r="M1510" s="194" t="n"/>
      <c r="N1510" s="195" t="n"/>
      <c r="O1510" s="195" t="n"/>
      <c r="P1510" s="195" t="n"/>
      <c r="Q1510" s="195" t="n"/>
      <c r="R1510" s="195" t="n"/>
      <c r="S1510" s="195" t="n"/>
      <c r="T1510" s="196" t="n"/>
      <c r="U1510" s="195" t="n"/>
      <c r="V1510" s="195" t="n"/>
      <c r="W1510" s="195" t="n"/>
      <c r="X1510" s="195" t="n"/>
      <c r="Y1510" s="195" t="n"/>
      <c r="Z1510" s="195" t="n"/>
      <c r="AA1510" s="195" t="n"/>
      <c r="AB1510" s="195" t="n"/>
      <c r="AC1510" s="195" t="n"/>
      <c r="AD1510" s="195" t="n"/>
      <c r="AE1510" s="195" t="n"/>
      <c r="AT1510" s="191" t="inlineStr">
        <is>
          <t>VV</t>
        </is>
      </c>
      <c r="AU1510" s="191" t="inlineStr">
        <is>
          <t>2</t>
        </is>
      </c>
      <c r="AV1510" s="195" t="inlineStr">
        <is>
          <t>4</t>
        </is>
      </c>
      <c r="AW1510" s="195" t="inlineStr">
        <is>
          <t>True</t>
        </is>
      </c>
      <c r="AX1510" s="195" t="inlineStr">
        <is>
          <t>1</t>
        </is>
      </c>
      <c r="AY1510" s="191" t="inlineStr">
        <is>
          <t>ROZPOCET</t>
        </is>
      </c>
    </row>
    <row r="1511" ht="33" customFormat="1" customHeight="1" s="174">
      <c r="A1511" s="174" t="n"/>
      <c r="B1511" s="158" t="n"/>
      <c r="C1511" s="159" t="inlineStr">
        <is>
          <t>214</t>
        </is>
      </c>
      <c r="D1511" s="159" t="inlineStr">
        <is>
          <t>K</t>
        </is>
      </c>
      <c r="E1511" s="160" t="inlineStr">
        <is>
          <t>762083122</t>
        </is>
      </c>
      <c r="F1511" s="161" t="inlineStr">
        <is>
          <t>Impregnace řeziva proti dřevokaznému hmyzu, houbám a plísním máčením třída ohrožení 3 a 4</t>
        </is>
      </c>
      <c r="G1511" s="162" t="inlineStr">
        <is>
          <t>m3</t>
        </is>
      </c>
      <c r="H1511" s="163" t="n">
        <v>11.074</v>
      </c>
      <c r="I1511" s="164" t="n"/>
      <c r="J1511" s="164">
        <f>ROUND(I1511*H1511,2)</f>
        <v/>
      </c>
      <c r="K1511" s="161" t="inlineStr">
        <is>
          <t>CS ÚRS 2026 02</t>
        </is>
      </c>
      <c r="L1511" s="48" t="n"/>
      <c r="M1511" s="165" t="inlineStr"/>
      <c r="N1511" s="166" t="inlineStr">
        <is>
          <t>snížená</t>
        </is>
      </c>
      <c r="O1511" s="167" t="n">
        <v>1.56</v>
      </c>
      <c r="P1511" s="167">
        <f>O1511*H1511</f>
        <v/>
      </c>
      <c r="Q1511" s="167" t="n">
        <v>0.00189</v>
      </c>
      <c r="R1511" s="167">
        <f>Q1511*H1511</f>
        <v/>
      </c>
      <c r="S1511" s="167" t="n">
        <v>0</v>
      </c>
      <c r="T1511" s="168">
        <f>S1511*H1511</f>
        <v/>
      </c>
      <c r="U1511" s="174" t="n"/>
      <c r="V1511" s="174" t="n"/>
      <c r="W1511" s="174" t="n"/>
      <c r="X1511" s="174" t="n"/>
      <c r="Y1511" s="174" t="n"/>
      <c r="Z1511" s="174" t="n"/>
      <c r="AA1511" s="174" t="n"/>
      <c r="AB1511" s="174" t="n"/>
      <c r="AC1511" s="174" t="n"/>
      <c r="AD1511" s="174" t="n"/>
      <c r="AE1511" s="174" t="n"/>
      <c r="AR1511" s="169" t="inlineStr">
        <is>
          <t>16</t>
        </is>
      </c>
      <c r="AT1511" s="169" t="inlineStr">
        <is>
          <t>K</t>
        </is>
      </c>
      <c r="AU1511" s="169" t="inlineStr">
        <is>
          <t>2</t>
        </is>
      </c>
      <c r="AY1511" s="19" t="inlineStr">
        <is>
          <t>ROZPOCET</t>
        </is>
      </c>
      <c r="BE1511" s="170">
        <f>IF(N1511="základní",J1511,0)</f>
        <v/>
      </c>
      <c r="BF1511" s="170">
        <f>IF(N1511="snížená",J1511,0)</f>
        <v/>
      </c>
      <c r="BG1511" s="170">
        <f>IF(N1511="zákl. přenesená",J1511,0)</f>
        <v/>
      </c>
      <c r="BH1511" s="170">
        <f>IF(N1511="sníž. přenesená",J1511,0)</f>
        <v/>
      </c>
      <c r="BI1511" s="170">
        <f>IF(N1511="nulová",J1511,0)</f>
        <v/>
      </c>
      <c r="BJ1511" s="19" t="inlineStr">
        <is>
          <t>2</t>
        </is>
      </c>
      <c r="BK1511" s="170">
        <f>ROUND(I1511*H1511,2)</f>
        <v/>
      </c>
      <c r="BL1511" s="19" t="inlineStr">
        <is>
          <t>16</t>
        </is>
      </c>
      <c r="BM1511" s="169" t="inlineStr">
        <is>
          <t>-1264737308</t>
        </is>
      </c>
    </row>
    <row r="1512" customFormat="1" s="174">
      <c r="A1512" s="174" t="n"/>
      <c r="B1512" s="48" t="n"/>
      <c r="C1512" s="174" t="n"/>
      <c r="D1512" s="171" t="inlineStr">
        <is>
          <t>PP</t>
        </is>
      </c>
      <c r="E1512" s="174" t="n"/>
      <c r="F1512" s="172" t="inlineStr">
        <is>
          <t>Impregnace řeziva máčením proti dřevokaznému hmyzu, houbám a plísním, třída ohrožení 3 a 4 (dřevo v exteriéru)</t>
        </is>
      </c>
      <c r="G1512" s="174" t="n"/>
      <c r="H1512" s="174" t="n"/>
      <c r="I1512" s="174" t="n"/>
      <c r="J1512" s="174" t="n"/>
      <c r="K1512" s="174" t="n"/>
      <c r="L1512" s="48" t="n"/>
      <c r="M1512" s="173" t="n"/>
      <c r="N1512" s="174" t="n"/>
      <c r="O1512" s="174" t="n"/>
      <c r="P1512" s="174" t="n"/>
      <c r="Q1512" s="174" t="n"/>
      <c r="R1512" s="174" t="n"/>
      <c r="S1512" s="174" t="n"/>
      <c r="T1512" s="71" t="n"/>
      <c r="U1512" s="174" t="n"/>
      <c r="V1512" s="174" t="n"/>
      <c r="W1512" s="174" t="n"/>
      <c r="X1512" s="174" t="n"/>
      <c r="Y1512" s="174" t="n"/>
      <c r="Z1512" s="174" t="n"/>
      <c r="AA1512" s="174" t="n"/>
      <c r="AB1512" s="174" t="n"/>
      <c r="AC1512" s="174" t="n"/>
      <c r="AD1512" s="174" t="n"/>
      <c r="AE1512" s="174" t="n"/>
      <c r="AT1512" s="19" t="inlineStr">
        <is>
          <t>PP</t>
        </is>
      </c>
      <c r="AU1512" s="19" t="inlineStr">
        <is>
          <t>2</t>
        </is>
      </c>
    </row>
    <row r="1513" customFormat="1" s="174">
      <c r="A1513" s="174" t="n"/>
      <c r="B1513" s="48" t="n"/>
      <c r="C1513" s="174" t="n"/>
      <c r="D1513" s="175" t="inlineStr">
        <is>
          <t>Online PSC</t>
        </is>
      </c>
      <c r="E1513" s="174" t="n"/>
      <c r="F1513" s="176" t="inlineStr">
        <is>
          <t>https://podminky.urs.cz/item/CS_URS_2026_02/762083122</t>
        </is>
      </c>
      <c r="G1513" s="174" t="n"/>
      <c r="H1513" s="174" t="n"/>
      <c r="I1513" s="174" t="n"/>
      <c r="J1513" s="174" t="n"/>
      <c r="K1513" s="174" t="n"/>
      <c r="L1513" s="48" t="n"/>
      <c r="M1513" s="173" t="n"/>
      <c r="N1513" s="174" t="n"/>
      <c r="O1513" s="174" t="n"/>
      <c r="P1513" s="174" t="n"/>
      <c r="Q1513" s="174" t="n"/>
      <c r="R1513" s="174" t="n"/>
      <c r="S1513" s="174" t="n"/>
      <c r="T1513" s="71" t="n"/>
      <c r="U1513" s="174" t="n"/>
      <c r="V1513" s="174" t="n"/>
      <c r="W1513" s="174" t="n"/>
      <c r="X1513" s="174" t="n"/>
      <c r="Y1513" s="174" t="n"/>
      <c r="Z1513" s="174" t="n"/>
      <c r="AA1513" s="174" t="n"/>
      <c r="AB1513" s="174" t="n"/>
      <c r="AC1513" s="174" t="n"/>
      <c r="AD1513" s="174" t="n"/>
      <c r="AE1513" s="174" t="n"/>
      <c r="AT1513" s="19" t="inlineStr">
        <is>
          <t>Online PSC</t>
        </is>
      </c>
      <c r="AU1513" s="19" t="inlineStr">
        <is>
          <t>2</t>
        </is>
      </c>
    </row>
    <row r="1514" customFormat="1" s="181">
      <c r="A1514" s="181" t="n"/>
      <c r="B1514" s="177" t="n"/>
      <c r="C1514" s="181" t="n"/>
      <c r="D1514" s="171" t="inlineStr">
        <is>
          <t>VV</t>
        </is>
      </c>
      <c r="E1514" s="178" t="inlineStr"/>
      <c r="F1514" s="179" t="inlineStr">
        <is>
          <t>nové řezivo</t>
        </is>
      </c>
      <c r="G1514" s="181" t="n"/>
      <c r="H1514" s="178" t="inlineStr"/>
      <c r="I1514" s="181" t="n"/>
      <c r="J1514" s="181" t="n"/>
      <c r="K1514" s="181" t="n"/>
      <c r="L1514" s="177" t="n"/>
      <c r="M1514" s="180" t="n"/>
      <c r="N1514" s="181" t="n"/>
      <c r="O1514" s="181" t="n"/>
      <c r="P1514" s="181" t="n"/>
      <c r="Q1514" s="181" t="n"/>
      <c r="R1514" s="181" t="n"/>
      <c r="S1514" s="181" t="n"/>
      <c r="T1514" s="182" t="n"/>
      <c r="U1514" s="181" t="n"/>
      <c r="V1514" s="181" t="n"/>
      <c r="W1514" s="181" t="n"/>
      <c r="X1514" s="181" t="n"/>
      <c r="Y1514" s="181" t="n"/>
      <c r="Z1514" s="181" t="n"/>
      <c r="AA1514" s="181" t="n"/>
      <c r="AB1514" s="181" t="n"/>
      <c r="AC1514" s="181" t="n"/>
      <c r="AD1514" s="181" t="n"/>
      <c r="AE1514" s="181" t="n"/>
      <c r="AT1514" s="178" t="inlineStr">
        <is>
          <t>VV</t>
        </is>
      </c>
      <c r="AU1514" s="178" t="inlineStr">
        <is>
          <t>2</t>
        </is>
      </c>
      <c r="AV1514" s="181" t="inlineStr">
        <is>
          <t>1</t>
        </is>
      </c>
      <c r="AW1514" s="181" t="inlineStr">
        <is>
          <t>True</t>
        </is>
      </c>
      <c r="AX1514" s="181" t="inlineStr">
        <is>
          <t>0</t>
        </is>
      </c>
      <c r="AY1514" s="178" t="inlineStr">
        <is>
          <t>ROZPOCET</t>
        </is>
      </c>
    </row>
    <row r="1515" customFormat="1" s="188">
      <c r="A1515" s="188" t="n"/>
      <c r="B1515" s="183" t="n"/>
      <c r="C1515" s="188" t="n"/>
      <c r="D1515" s="171" t="inlineStr">
        <is>
          <t>VV</t>
        </is>
      </c>
      <c r="E1515" s="184" t="inlineStr"/>
      <c r="F1515" s="185" t="inlineStr">
        <is>
          <t>10,174+0,90</t>
        </is>
      </c>
      <c r="G1515" s="188" t="n"/>
      <c r="H1515" s="186" t="n">
        <v>11.074</v>
      </c>
      <c r="I1515" s="188" t="n"/>
      <c r="J1515" s="188" t="n"/>
      <c r="K1515" s="188" t="n"/>
      <c r="L1515" s="183" t="n"/>
      <c r="M1515" s="187" t="n"/>
      <c r="N1515" s="188" t="n"/>
      <c r="O1515" s="188" t="n"/>
      <c r="P1515" s="188" t="n"/>
      <c r="Q1515" s="188" t="n"/>
      <c r="R1515" s="188" t="n"/>
      <c r="S1515" s="188" t="n"/>
      <c r="T1515" s="189" t="n"/>
      <c r="U1515" s="188" t="n"/>
      <c r="V1515" s="188" t="n"/>
      <c r="W1515" s="188" t="n"/>
      <c r="X1515" s="188" t="n"/>
      <c r="Y1515" s="188" t="n"/>
      <c r="Z1515" s="188" t="n"/>
      <c r="AA1515" s="188" t="n"/>
      <c r="AB1515" s="188" t="n"/>
      <c r="AC1515" s="188" t="n"/>
      <c r="AD1515" s="188" t="n"/>
      <c r="AE1515" s="188" t="n"/>
      <c r="AT1515" s="184" t="inlineStr">
        <is>
          <t>VV</t>
        </is>
      </c>
      <c r="AU1515" s="184" t="inlineStr">
        <is>
          <t>2</t>
        </is>
      </c>
      <c r="AV1515" s="188" t="inlineStr">
        <is>
          <t>2</t>
        </is>
      </c>
      <c r="AW1515" s="188" t="inlineStr">
        <is>
          <t>True</t>
        </is>
      </c>
      <c r="AX1515" s="188" t="inlineStr">
        <is>
          <t>0</t>
        </is>
      </c>
      <c r="AY1515" s="184" t="inlineStr">
        <is>
          <t>ROZPOCET</t>
        </is>
      </c>
    </row>
    <row r="1516" customFormat="1" s="195">
      <c r="A1516" s="195" t="n"/>
      <c r="B1516" s="190" t="n"/>
      <c r="C1516" s="195" t="n"/>
      <c r="D1516" s="171" t="inlineStr">
        <is>
          <t>VV</t>
        </is>
      </c>
      <c r="E1516" s="191" t="inlineStr"/>
      <c r="F1516" s="192" t="inlineStr">
        <is>
          <t>Součet</t>
        </is>
      </c>
      <c r="G1516" s="195" t="n"/>
      <c r="H1516" s="193" t="n">
        <v>11.074</v>
      </c>
      <c r="I1516" s="195" t="n"/>
      <c r="J1516" s="195" t="n"/>
      <c r="K1516" s="195" t="n"/>
      <c r="L1516" s="190" t="n"/>
      <c r="M1516" s="194" t="n"/>
      <c r="N1516" s="195" t="n"/>
      <c r="O1516" s="195" t="n"/>
      <c r="P1516" s="195" t="n"/>
      <c r="Q1516" s="195" t="n"/>
      <c r="R1516" s="195" t="n"/>
      <c r="S1516" s="195" t="n"/>
      <c r="T1516" s="196" t="n"/>
      <c r="U1516" s="195" t="n"/>
      <c r="V1516" s="195" t="n"/>
      <c r="W1516" s="195" t="n"/>
      <c r="X1516" s="195" t="n"/>
      <c r="Y1516" s="195" t="n"/>
      <c r="Z1516" s="195" t="n"/>
      <c r="AA1516" s="195" t="n"/>
      <c r="AB1516" s="195" t="n"/>
      <c r="AC1516" s="195" t="n"/>
      <c r="AD1516" s="195" t="n"/>
      <c r="AE1516" s="195" t="n"/>
      <c r="AT1516" s="191" t="inlineStr">
        <is>
          <t>VV</t>
        </is>
      </c>
      <c r="AU1516" s="191" t="inlineStr">
        <is>
          <t>2</t>
        </is>
      </c>
      <c r="AV1516" s="195" t="inlineStr">
        <is>
          <t>4</t>
        </is>
      </c>
      <c r="AW1516" s="195" t="inlineStr">
        <is>
          <t>True</t>
        </is>
      </c>
      <c r="AX1516" s="195" t="inlineStr">
        <is>
          <t>1</t>
        </is>
      </c>
      <c r="AY1516" s="191" t="inlineStr">
        <is>
          <t>ROZPOCET</t>
        </is>
      </c>
    </row>
    <row r="1517" ht="24.15" customFormat="1" customHeight="1" s="174">
      <c r="A1517" s="174" t="n"/>
      <c r="B1517" s="158" t="n"/>
      <c r="C1517" s="159" t="inlineStr">
        <is>
          <t>215</t>
        </is>
      </c>
      <c r="D1517" s="159" t="inlineStr">
        <is>
          <t>K</t>
        </is>
      </c>
      <c r="E1517" s="160" t="inlineStr">
        <is>
          <t>762311003</t>
        </is>
      </c>
      <c r="F1517" s="161" t="inlineStr">
        <is>
          <t>Celodřevěný plátový spoj s šikmými čely tříkolíkový pl přes 224 do 288 cm2</t>
        </is>
      </c>
      <c r="G1517" s="162" t="inlineStr">
        <is>
          <t>kus</t>
        </is>
      </c>
      <c r="H1517" s="163" t="n">
        <v>12</v>
      </c>
      <c r="I1517" s="164" t="n"/>
      <c r="J1517" s="164">
        <f>ROUND(I1517*H1517,2)</f>
        <v/>
      </c>
      <c r="K1517" s="161" t="inlineStr">
        <is>
          <t>CS ÚRS 2026 02</t>
        </is>
      </c>
      <c r="L1517" s="48" t="n"/>
      <c r="M1517" s="165" t="inlineStr"/>
      <c r="N1517" s="166" t="inlineStr">
        <is>
          <t>snížená</t>
        </is>
      </c>
      <c r="O1517" s="167" t="n">
        <v>11.169</v>
      </c>
      <c r="P1517" s="167">
        <f>O1517*H1517</f>
        <v/>
      </c>
      <c r="Q1517" s="167" t="n">
        <v>0.0003</v>
      </c>
      <c r="R1517" s="167">
        <f>Q1517*H1517</f>
        <v/>
      </c>
      <c r="S1517" s="167" t="n">
        <v>0</v>
      </c>
      <c r="T1517" s="168">
        <f>S1517*H1517</f>
        <v/>
      </c>
      <c r="U1517" s="174" t="n"/>
      <c r="V1517" s="174" t="n"/>
      <c r="W1517" s="174" t="n"/>
      <c r="X1517" s="174" t="n"/>
      <c r="Y1517" s="174" t="n"/>
      <c r="Z1517" s="174" t="n"/>
      <c r="AA1517" s="174" t="n"/>
      <c r="AB1517" s="174" t="n"/>
      <c r="AC1517" s="174" t="n"/>
      <c r="AD1517" s="174" t="n"/>
      <c r="AE1517" s="174" t="n"/>
      <c r="AR1517" s="169" t="inlineStr">
        <is>
          <t>16</t>
        </is>
      </c>
      <c r="AT1517" s="169" t="inlineStr">
        <is>
          <t>K</t>
        </is>
      </c>
      <c r="AU1517" s="169" t="inlineStr">
        <is>
          <t>2</t>
        </is>
      </c>
      <c r="AY1517" s="19" t="inlineStr">
        <is>
          <t>ROZPOCET</t>
        </is>
      </c>
      <c r="BE1517" s="170">
        <f>IF(N1517="základní",J1517,0)</f>
        <v/>
      </c>
      <c r="BF1517" s="170">
        <f>IF(N1517="snížená",J1517,0)</f>
        <v/>
      </c>
      <c r="BG1517" s="170">
        <f>IF(N1517="zákl. přenesená",J1517,0)</f>
        <v/>
      </c>
      <c r="BH1517" s="170">
        <f>IF(N1517="sníž. přenesená",J1517,0)</f>
        <v/>
      </c>
      <c r="BI1517" s="170">
        <f>IF(N1517="nulová",J1517,0)</f>
        <v/>
      </c>
      <c r="BJ1517" s="19" t="inlineStr">
        <is>
          <t>2</t>
        </is>
      </c>
      <c r="BK1517" s="170">
        <f>ROUND(I1517*H1517,2)</f>
        <v/>
      </c>
      <c r="BL1517" s="19" t="inlineStr">
        <is>
          <t>16</t>
        </is>
      </c>
      <c r="BM1517" s="169" t="inlineStr">
        <is>
          <t>249723584</t>
        </is>
      </c>
    </row>
    <row r="1518" customFormat="1" s="174">
      <c r="A1518" s="174" t="n"/>
      <c r="B1518" s="48" t="n"/>
      <c r="C1518" s="174" t="n"/>
      <c r="D1518" s="171" t="inlineStr">
        <is>
          <t>PP</t>
        </is>
      </c>
      <c r="E1518" s="174" t="n"/>
      <c r="F1518" s="172" t="inlineStr">
        <is>
          <t>Celodřevěný plátový spoj s šikmými čely tříkolíkový, průřezové plochy přes 224 do 288 cm2</t>
        </is>
      </c>
      <c r="G1518" s="174" t="n"/>
      <c r="H1518" s="174" t="n"/>
      <c r="I1518" s="174" t="n"/>
      <c r="J1518" s="174" t="n"/>
      <c r="K1518" s="174" t="n"/>
      <c r="L1518" s="48" t="n"/>
      <c r="M1518" s="173" t="n"/>
      <c r="N1518" s="174" t="n"/>
      <c r="O1518" s="174" t="n"/>
      <c r="P1518" s="174" t="n"/>
      <c r="Q1518" s="174" t="n"/>
      <c r="R1518" s="174" t="n"/>
      <c r="S1518" s="174" t="n"/>
      <c r="T1518" s="71" t="n"/>
      <c r="U1518" s="174" t="n"/>
      <c r="V1518" s="174" t="n"/>
      <c r="W1518" s="174" t="n"/>
      <c r="X1518" s="174" t="n"/>
      <c r="Y1518" s="174" t="n"/>
      <c r="Z1518" s="174" t="n"/>
      <c r="AA1518" s="174" t="n"/>
      <c r="AB1518" s="174" t="n"/>
      <c r="AC1518" s="174" t="n"/>
      <c r="AD1518" s="174" t="n"/>
      <c r="AE1518" s="174" t="n"/>
      <c r="AT1518" s="19" t="inlineStr">
        <is>
          <t>PP</t>
        </is>
      </c>
      <c r="AU1518" s="19" t="inlineStr">
        <is>
          <t>2</t>
        </is>
      </c>
    </row>
    <row r="1519" customFormat="1" s="174">
      <c r="A1519" s="174" t="n"/>
      <c r="B1519" s="48" t="n"/>
      <c r="C1519" s="174" t="n"/>
      <c r="D1519" s="175" t="inlineStr">
        <is>
          <t>Online PSC</t>
        </is>
      </c>
      <c r="E1519" s="174" t="n"/>
      <c r="F1519" s="176" t="inlineStr">
        <is>
          <t>https://podminky.urs.cz/item/CS_URS_2026_02/762311003</t>
        </is>
      </c>
      <c r="G1519" s="174" t="n"/>
      <c r="H1519" s="174" t="n"/>
      <c r="I1519" s="174" t="n"/>
      <c r="J1519" s="174" t="n"/>
      <c r="K1519" s="174" t="n"/>
      <c r="L1519" s="48" t="n"/>
      <c r="M1519" s="173" t="n"/>
      <c r="N1519" s="174" t="n"/>
      <c r="O1519" s="174" t="n"/>
      <c r="P1519" s="174" t="n"/>
      <c r="Q1519" s="174" t="n"/>
      <c r="R1519" s="174" t="n"/>
      <c r="S1519" s="174" t="n"/>
      <c r="T1519" s="71" t="n"/>
      <c r="U1519" s="174" t="n"/>
      <c r="V1519" s="174" t="n"/>
      <c r="W1519" s="174" t="n"/>
      <c r="X1519" s="174" t="n"/>
      <c r="Y1519" s="174" t="n"/>
      <c r="Z1519" s="174" t="n"/>
      <c r="AA1519" s="174" t="n"/>
      <c r="AB1519" s="174" t="n"/>
      <c r="AC1519" s="174" t="n"/>
      <c r="AD1519" s="174" t="n"/>
      <c r="AE1519" s="174" t="n"/>
      <c r="AT1519" s="19" t="inlineStr">
        <is>
          <t>Online PSC</t>
        </is>
      </c>
      <c r="AU1519" s="19" t="inlineStr">
        <is>
          <t>2</t>
        </is>
      </c>
    </row>
    <row r="1520" ht="24.15" customFormat="1" customHeight="1" s="174">
      <c r="A1520" s="174" t="n"/>
      <c r="B1520" s="158" t="n"/>
      <c r="C1520" s="159" t="inlineStr">
        <is>
          <t>216</t>
        </is>
      </c>
      <c r="D1520" s="159" t="inlineStr">
        <is>
          <t>K</t>
        </is>
      </c>
      <c r="E1520" s="160" t="inlineStr">
        <is>
          <t>762331932</t>
        </is>
      </c>
      <c r="F1520" s="161" t="inlineStr">
        <is>
          <t>Vyřezání části střešní vazby průřezové pl řeziva přes 224 do 288 cm2 dl přes 3 do 5 m</t>
        </is>
      </c>
      <c r="G1520" s="162" t="inlineStr">
        <is>
          <t>m</t>
        </is>
      </c>
      <c r="H1520" s="163" t="n">
        <v>321.151</v>
      </c>
      <c r="I1520" s="164" t="n"/>
      <c r="J1520" s="164">
        <f>ROUND(I1520*H1520,2)</f>
        <v/>
      </c>
      <c r="K1520" s="161" t="inlineStr">
        <is>
          <t>CS ÚRS 2026 02</t>
        </is>
      </c>
      <c r="L1520" s="48" t="n"/>
      <c r="M1520" s="165" t="inlineStr"/>
      <c r="N1520" s="166" t="inlineStr">
        <is>
          <t>snížená</t>
        </is>
      </c>
      <c r="O1520" s="167" t="n">
        <v>0.406</v>
      </c>
      <c r="P1520" s="167">
        <f>O1520*H1520</f>
        <v/>
      </c>
      <c r="Q1520" s="167" t="n">
        <v>0</v>
      </c>
      <c r="R1520" s="167">
        <f>Q1520*H1520</f>
        <v/>
      </c>
      <c r="S1520" s="167" t="n">
        <v>0.01584</v>
      </c>
      <c r="T1520" s="168">
        <f>S1520*H1520</f>
        <v/>
      </c>
      <c r="U1520" s="174" t="n"/>
      <c r="V1520" s="174" t="n"/>
      <c r="W1520" s="174" t="n"/>
      <c r="X1520" s="174" t="n"/>
      <c r="Y1520" s="174" t="n"/>
      <c r="Z1520" s="174" t="n"/>
      <c r="AA1520" s="174" t="n"/>
      <c r="AB1520" s="174" t="n"/>
      <c r="AC1520" s="174" t="n"/>
      <c r="AD1520" s="174" t="n"/>
      <c r="AE1520" s="174" t="n"/>
      <c r="AR1520" s="169" t="inlineStr">
        <is>
          <t>16</t>
        </is>
      </c>
      <c r="AT1520" s="169" t="inlineStr">
        <is>
          <t>K</t>
        </is>
      </c>
      <c r="AU1520" s="169" t="inlineStr">
        <is>
          <t>2</t>
        </is>
      </c>
      <c r="AY1520" s="19" t="inlineStr">
        <is>
          <t>ROZPOCET</t>
        </is>
      </c>
      <c r="BE1520" s="170">
        <f>IF(N1520="základní",J1520,0)</f>
        <v/>
      </c>
      <c r="BF1520" s="170">
        <f>IF(N1520="snížená",J1520,0)</f>
        <v/>
      </c>
      <c r="BG1520" s="170">
        <f>IF(N1520="zákl. přenesená",J1520,0)</f>
        <v/>
      </c>
      <c r="BH1520" s="170">
        <f>IF(N1520="sníž. přenesená",J1520,0)</f>
        <v/>
      </c>
      <c r="BI1520" s="170">
        <f>IF(N1520="nulová",J1520,0)</f>
        <v/>
      </c>
      <c r="BJ1520" s="19" t="inlineStr">
        <is>
          <t>2</t>
        </is>
      </c>
      <c r="BK1520" s="170">
        <f>ROUND(I1520*H1520,2)</f>
        <v/>
      </c>
      <c r="BL1520" s="19" t="inlineStr">
        <is>
          <t>16</t>
        </is>
      </c>
      <c r="BM1520" s="169" t="inlineStr">
        <is>
          <t>-606094047</t>
        </is>
      </c>
    </row>
    <row r="1521" customFormat="1" s="174">
      <c r="A1521" s="174" t="n"/>
      <c r="B1521" s="48" t="n"/>
      <c r="C1521" s="174" t="n"/>
      <c r="D1521" s="171" t="inlineStr">
        <is>
          <t>PP</t>
        </is>
      </c>
      <c r="E1521" s="174" t="n"/>
      <c r="F1521" s="172" t="inlineStr">
        <is>
          <t>Vyřezání části střešní vazby vázané konstrukce krovů průřezové plochy řeziva přes 224 do 288 cm2, délky vyřezané části krovového prvku přes 3 do 5 m</t>
        </is>
      </c>
      <c r="G1521" s="174" t="n"/>
      <c r="H1521" s="174" t="n"/>
      <c r="I1521" s="174" t="n"/>
      <c r="J1521" s="174" t="n"/>
      <c r="K1521" s="174" t="n"/>
      <c r="L1521" s="48" t="n"/>
      <c r="M1521" s="173" t="n"/>
      <c r="N1521" s="174" t="n"/>
      <c r="O1521" s="174" t="n"/>
      <c r="P1521" s="174" t="n"/>
      <c r="Q1521" s="174" t="n"/>
      <c r="R1521" s="174" t="n"/>
      <c r="S1521" s="174" t="n"/>
      <c r="T1521" s="71" t="n"/>
      <c r="U1521" s="174" t="n"/>
      <c r="V1521" s="174" t="n"/>
      <c r="W1521" s="174" t="n"/>
      <c r="X1521" s="174" t="n"/>
      <c r="Y1521" s="174" t="n"/>
      <c r="Z1521" s="174" t="n"/>
      <c r="AA1521" s="174" t="n"/>
      <c r="AB1521" s="174" t="n"/>
      <c r="AC1521" s="174" t="n"/>
      <c r="AD1521" s="174" t="n"/>
      <c r="AE1521" s="174" t="n"/>
      <c r="AT1521" s="19" t="inlineStr">
        <is>
          <t>PP</t>
        </is>
      </c>
      <c r="AU1521" s="19" t="inlineStr">
        <is>
          <t>2</t>
        </is>
      </c>
    </row>
    <row r="1522" customFormat="1" s="174">
      <c r="A1522" s="174" t="n"/>
      <c r="B1522" s="48" t="n"/>
      <c r="C1522" s="174" t="n"/>
      <c r="D1522" s="175" t="inlineStr">
        <is>
          <t>Online PSC</t>
        </is>
      </c>
      <c r="E1522" s="174" t="n"/>
      <c r="F1522" s="176" t="inlineStr">
        <is>
          <t>https://podminky.urs.cz/item/CS_URS_2026_02/762331932</t>
        </is>
      </c>
      <c r="G1522" s="174" t="n"/>
      <c r="H1522" s="174" t="n"/>
      <c r="I1522" s="174" t="n"/>
      <c r="J1522" s="174" t="n"/>
      <c r="K1522" s="174" t="n"/>
      <c r="L1522" s="48" t="n"/>
      <c r="M1522" s="173" t="n"/>
      <c r="N1522" s="174" t="n"/>
      <c r="O1522" s="174" t="n"/>
      <c r="P1522" s="174" t="n"/>
      <c r="Q1522" s="174" t="n"/>
      <c r="R1522" s="174" t="n"/>
      <c r="S1522" s="174" t="n"/>
      <c r="T1522" s="71" t="n"/>
      <c r="U1522" s="174" t="n"/>
      <c r="V1522" s="174" t="n"/>
      <c r="W1522" s="174" t="n"/>
      <c r="X1522" s="174" t="n"/>
      <c r="Y1522" s="174" t="n"/>
      <c r="Z1522" s="174" t="n"/>
      <c r="AA1522" s="174" t="n"/>
      <c r="AB1522" s="174" t="n"/>
      <c r="AC1522" s="174" t="n"/>
      <c r="AD1522" s="174" t="n"/>
      <c r="AE1522" s="174" t="n"/>
      <c r="AT1522" s="19" t="inlineStr">
        <is>
          <t>Online PSC</t>
        </is>
      </c>
      <c r="AU1522" s="19" t="inlineStr">
        <is>
          <t>2</t>
        </is>
      </c>
    </row>
    <row r="1523" customFormat="1" s="181">
      <c r="A1523" s="181" t="n"/>
      <c r="B1523" s="177" t="n"/>
      <c r="C1523" s="181" t="n"/>
      <c r="D1523" s="171" t="inlineStr">
        <is>
          <t>VV</t>
        </is>
      </c>
      <c r="E1523" s="178" t="inlineStr"/>
      <c r="F1523" s="179" t="inlineStr">
        <is>
          <t>odhad cca 30%</t>
        </is>
      </c>
      <c r="G1523" s="181" t="n"/>
      <c r="H1523" s="178" t="inlineStr"/>
      <c r="I1523" s="181" t="n"/>
      <c r="J1523" s="181" t="n"/>
      <c r="K1523" s="181" t="n"/>
      <c r="L1523" s="177" t="n"/>
      <c r="M1523" s="180" t="n"/>
      <c r="N1523" s="181" t="n"/>
      <c r="O1523" s="181" t="n"/>
      <c r="P1523" s="181" t="n"/>
      <c r="Q1523" s="181" t="n"/>
      <c r="R1523" s="181" t="n"/>
      <c r="S1523" s="181" t="n"/>
      <c r="T1523" s="182" t="n"/>
      <c r="U1523" s="181" t="n"/>
      <c r="V1523" s="181" t="n"/>
      <c r="W1523" s="181" t="n"/>
      <c r="X1523" s="181" t="n"/>
      <c r="Y1523" s="181" t="n"/>
      <c r="Z1523" s="181" t="n"/>
      <c r="AA1523" s="181" t="n"/>
      <c r="AB1523" s="181" t="n"/>
      <c r="AC1523" s="181" t="n"/>
      <c r="AD1523" s="181" t="n"/>
      <c r="AE1523" s="181" t="n"/>
      <c r="AT1523" s="178" t="inlineStr">
        <is>
          <t>VV</t>
        </is>
      </c>
      <c r="AU1523" s="178" t="inlineStr">
        <is>
          <t>2</t>
        </is>
      </c>
      <c r="AV1523" s="181" t="inlineStr">
        <is>
          <t>1</t>
        </is>
      </c>
      <c r="AW1523" s="181" t="inlineStr">
        <is>
          <t>True</t>
        </is>
      </c>
      <c r="AX1523" s="181" t="inlineStr">
        <is>
          <t>0</t>
        </is>
      </c>
      <c r="AY1523" s="178" t="inlineStr">
        <is>
          <t>ROZPOCET</t>
        </is>
      </c>
    </row>
    <row r="1524" customFormat="1" s="188">
      <c r="A1524" s="188" t="n"/>
      <c r="B1524" s="183" t="n"/>
      <c r="C1524" s="188" t="n"/>
      <c r="D1524" s="171" t="inlineStr">
        <is>
          <t>VV</t>
        </is>
      </c>
      <c r="E1524" s="184" t="inlineStr"/>
      <c r="F1524" s="185" t="inlineStr">
        <is>
          <t>428,201*2,5*0,30</t>
        </is>
      </c>
      <c r="G1524" s="188" t="n"/>
      <c r="H1524" s="186" t="n">
        <v>321.151</v>
      </c>
      <c r="I1524" s="188" t="n"/>
      <c r="J1524" s="188" t="n"/>
      <c r="K1524" s="188" t="n"/>
      <c r="L1524" s="183" t="n"/>
      <c r="M1524" s="187" t="n"/>
      <c r="N1524" s="188" t="n"/>
      <c r="O1524" s="188" t="n"/>
      <c r="P1524" s="188" t="n"/>
      <c r="Q1524" s="188" t="n"/>
      <c r="R1524" s="188" t="n"/>
      <c r="S1524" s="188" t="n"/>
      <c r="T1524" s="189" t="n"/>
      <c r="U1524" s="188" t="n"/>
      <c r="V1524" s="188" t="n"/>
      <c r="W1524" s="188" t="n"/>
      <c r="X1524" s="188" t="n"/>
      <c r="Y1524" s="188" t="n"/>
      <c r="Z1524" s="188" t="n"/>
      <c r="AA1524" s="188" t="n"/>
      <c r="AB1524" s="188" t="n"/>
      <c r="AC1524" s="188" t="n"/>
      <c r="AD1524" s="188" t="n"/>
      <c r="AE1524" s="188" t="n"/>
      <c r="AT1524" s="184" t="inlineStr">
        <is>
          <t>VV</t>
        </is>
      </c>
      <c r="AU1524" s="184" t="inlineStr">
        <is>
          <t>2</t>
        </is>
      </c>
      <c r="AV1524" s="188" t="inlineStr">
        <is>
          <t>2</t>
        </is>
      </c>
      <c r="AW1524" s="188" t="inlineStr">
        <is>
          <t>True</t>
        </is>
      </c>
      <c r="AX1524" s="188" t="inlineStr">
        <is>
          <t>0</t>
        </is>
      </c>
      <c r="AY1524" s="184" t="inlineStr">
        <is>
          <t>ROZPOCET</t>
        </is>
      </c>
    </row>
    <row r="1525" customFormat="1" s="195">
      <c r="A1525" s="195" t="n"/>
      <c r="B1525" s="190" t="n"/>
      <c r="C1525" s="195" t="n"/>
      <c r="D1525" s="171" t="inlineStr">
        <is>
          <t>VV</t>
        </is>
      </c>
      <c r="E1525" s="191" t="inlineStr"/>
      <c r="F1525" s="192" t="inlineStr">
        <is>
          <t>Součet</t>
        </is>
      </c>
      <c r="G1525" s="195" t="n"/>
      <c r="H1525" s="193" t="n">
        <v>321.151</v>
      </c>
      <c r="I1525" s="195" t="n"/>
      <c r="J1525" s="195" t="n"/>
      <c r="K1525" s="195" t="n"/>
      <c r="L1525" s="190" t="n"/>
      <c r="M1525" s="194" t="n"/>
      <c r="N1525" s="195" t="n"/>
      <c r="O1525" s="195" t="n"/>
      <c r="P1525" s="195" t="n"/>
      <c r="Q1525" s="195" t="n"/>
      <c r="R1525" s="195" t="n"/>
      <c r="S1525" s="195" t="n"/>
      <c r="T1525" s="196" t="n"/>
      <c r="U1525" s="195" t="n"/>
      <c r="V1525" s="195" t="n"/>
      <c r="W1525" s="195" t="n"/>
      <c r="X1525" s="195" t="n"/>
      <c r="Y1525" s="195" t="n"/>
      <c r="Z1525" s="195" t="n"/>
      <c r="AA1525" s="195" t="n"/>
      <c r="AB1525" s="195" t="n"/>
      <c r="AC1525" s="195" t="n"/>
      <c r="AD1525" s="195" t="n"/>
      <c r="AE1525" s="195" t="n"/>
      <c r="AT1525" s="191" t="inlineStr">
        <is>
          <t>VV</t>
        </is>
      </c>
      <c r="AU1525" s="191" t="inlineStr">
        <is>
          <t>2</t>
        </is>
      </c>
      <c r="AV1525" s="195" t="inlineStr">
        <is>
          <t>4</t>
        </is>
      </c>
      <c r="AW1525" s="195" t="inlineStr">
        <is>
          <t>True</t>
        </is>
      </c>
      <c r="AX1525" s="195" t="inlineStr">
        <is>
          <t>1</t>
        </is>
      </c>
      <c r="AY1525" s="191" t="inlineStr">
        <is>
          <t>ROZPOCET</t>
        </is>
      </c>
    </row>
    <row r="1526" ht="33" customFormat="1" customHeight="1" s="174">
      <c r="A1526" s="174" t="n"/>
      <c r="B1526" s="158" t="n"/>
      <c r="C1526" s="159" t="inlineStr">
        <is>
          <t>217</t>
        </is>
      </c>
      <c r="D1526" s="159" t="inlineStr">
        <is>
          <t>K</t>
        </is>
      </c>
      <c r="E1526" s="160" t="inlineStr">
        <is>
          <t>762332933</t>
        </is>
      </c>
      <c r="F1526" s="161" t="inlineStr">
        <is>
          <t>Montáž doplnění části střešní vazby hranoly nehoblovanými průřezové pl přes 224 do 288 cm2</t>
        </is>
      </c>
      <c r="G1526" s="162" t="inlineStr">
        <is>
          <t>m</t>
        </is>
      </c>
      <c r="H1526" s="163" t="n">
        <v>321.151</v>
      </c>
      <c r="I1526" s="164" t="n"/>
      <c r="J1526" s="164">
        <f>ROUND(I1526*H1526,2)</f>
        <v/>
      </c>
      <c r="K1526" s="161" t="inlineStr">
        <is>
          <t>CS ÚRS 2026 02</t>
        </is>
      </c>
      <c r="L1526" s="48" t="n"/>
      <c r="M1526" s="165" t="inlineStr"/>
      <c r="N1526" s="166" t="inlineStr">
        <is>
          <t>snížená</t>
        </is>
      </c>
      <c r="O1526" s="167" t="n">
        <v>0.804</v>
      </c>
      <c r="P1526" s="167">
        <f>O1526*H1526</f>
        <v/>
      </c>
      <c r="Q1526" s="167" t="n">
        <v>9.2e-05</v>
      </c>
      <c r="R1526" s="167">
        <f>Q1526*H1526</f>
        <v/>
      </c>
      <c r="S1526" s="167" t="n">
        <v>0</v>
      </c>
      <c r="T1526" s="168">
        <f>S1526*H1526</f>
        <v/>
      </c>
      <c r="U1526" s="174" t="n"/>
      <c r="V1526" s="174" t="n"/>
      <c r="W1526" s="174" t="n"/>
      <c r="X1526" s="174" t="n"/>
      <c r="Y1526" s="174" t="n"/>
      <c r="Z1526" s="174" t="n"/>
      <c r="AA1526" s="174" t="n"/>
      <c r="AB1526" s="174" t="n"/>
      <c r="AC1526" s="174" t="n"/>
      <c r="AD1526" s="174" t="n"/>
      <c r="AE1526" s="174" t="n"/>
      <c r="AR1526" s="169" t="inlineStr">
        <is>
          <t>16</t>
        </is>
      </c>
      <c r="AT1526" s="169" t="inlineStr">
        <is>
          <t>K</t>
        </is>
      </c>
      <c r="AU1526" s="169" t="inlineStr">
        <is>
          <t>2</t>
        </is>
      </c>
      <c r="AY1526" s="19" t="inlineStr">
        <is>
          <t>ROZPOCET</t>
        </is>
      </c>
      <c r="BE1526" s="170">
        <f>IF(N1526="základní",J1526,0)</f>
        <v/>
      </c>
      <c r="BF1526" s="170">
        <f>IF(N1526="snížená",J1526,0)</f>
        <v/>
      </c>
      <c r="BG1526" s="170">
        <f>IF(N1526="zákl. přenesená",J1526,0)</f>
        <v/>
      </c>
      <c r="BH1526" s="170">
        <f>IF(N1526="sníž. přenesená",J1526,0)</f>
        <v/>
      </c>
      <c r="BI1526" s="170">
        <f>IF(N1526="nulová",J1526,0)</f>
        <v/>
      </c>
      <c r="BJ1526" s="19" t="inlineStr">
        <is>
          <t>2</t>
        </is>
      </c>
      <c r="BK1526" s="170">
        <f>ROUND(I1526*H1526,2)</f>
        <v/>
      </c>
      <c r="BL1526" s="19" t="inlineStr">
        <is>
          <t>16</t>
        </is>
      </c>
      <c r="BM1526" s="169" t="inlineStr">
        <is>
          <t>103798868</t>
        </is>
      </c>
    </row>
    <row r="1527" customFormat="1" s="174">
      <c r="A1527" s="174" t="n"/>
      <c r="B1527" s="48" t="n"/>
      <c r="C1527" s="174" t="n"/>
      <c r="D1527" s="171" t="inlineStr">
        <is>
          <t>PP</t>
        </is>
      </c>
      <c r="E1527" s="174" t="n"/>
      <c r="F1527" s="172" t="inlineStr">
        <is>
          <t>Doplnění střešní vazby řezivem - montáž (materiál ve specifikaci) nehoblovaným, průřezové plochy přes 224 do 288 cm2</t>
        </is>
      </c>
      <c r="G1527" s="174" t="n"/>
      <c r="H1527" s="174" t="n"/>
      <c r="I1527" s="174" t="n"/>
      <c r="J1527" s="174" t="n"/>
      <c r="K1527" s="174" t="n"/>
      <c r="L1527" s="48" t="n"/>
      <c r="M1527" s="173" t="n"/>
      <c r="N1527" s="174" t="n"/>
      <c r="O1527" s="174" t="n"/>
      <c r="P1527" s="174" t="n"/>
      <c r="Q1527" s="174" t="n"/>
      <c r="R1527" s="174" t="n"/>
      <c r="S1527" s="174" t="n"/>
      <c r="T1527" s="71" t="n"/>
      <c r="U1527" s="174" t="n"/>
      <c r="V1527" s="174" t="n"/>
      <c r="W1527" s="174" t="n"/>
      <c r="X1527" s="174" t="n"/>
      <c r="Y1527" s="174" t="n"/>
      <c r="Z1527" s="174" t="n"/>
      <c r="AA1527" s="174" t="n"/>
      <c r="AB1527" s="174" t="n"/>
      <c r="AC1527" s="174" t="n"/>
      <c r="AD1527" s="174" t="n"/>
      <c r="AE1527" s="174" t="n"/>
      <c r="AT1527" s="19" t="inlineStr">
        <is>
          <t>PP</t>
        </is>
      </c>
      <c r="AU1527" s="19" t="inlineStr">
        <is>
          <t>2</t>
        </is>
      </c>
    </row>
    <row r="1528" customFormat="1" s="174">
      <c r="A1528" s="174" t="n"/>
      <c r="B1528" s="48" t="n"/>
      <c r="C1528" s="174" t="n"/>
      <c r="D1528" s="175" t="inlineStr">
        <is>
          <t>Online PSC</t>
        </is>
      </c>
      <c r="E1528" s="174" t="n"/>
      <c r="F1528" s="176" t="inlineStr">
        <is>
          <t>https://podminky.urs.cz/item/CS_URS_2026_02/762332933</t>
        </is>
      </c>
      <c r="G1528" s="174" t="n"/>
      <c r="H1528" s="174" t="n"/>
      <c r="I1528" s="174" t="n"/>
      <c r="J1528" s="174" t="n"/>
      <c r="K1528" s="174" t="n"/>
      <c r="L1528" s="48" t="n"/>
      <c r="M1528" s="173" t="n"/>
      <c r="N1528" s="174" t="n"/>
      <c r="O1528" s="174" t="n"/>
      <c r="P1528" s="174" t="n"/>
      <c r="Q1528" s="174" t="n"/>
      <c r="R1528" s="174" t="n"/>
      <c r="S1528" s="174" t="n"/>
      <c r="T1528" s="71" t="n"/>
      <c r="U1528" s="174" t="n"/>
      <c r="V1528" s="174" t="n"/>
      <c r="W1528" s="174" t="n"/>
      <c r="X1528" s="174" t="n"/>
      <c r="Y1528" s="174" t="n"/>
      <c r="Z1528" s="174" t="n"/>
      <c r="AA1528" s="174" t="n"/>
      <c r="AB1528" s="174" t="n"/>
      <c r="AC1528" s="174" t="n"/>
      <c r="AD1528" s="174" t="n"/>
      <c r="AE1528" s="174" t="n"/>
      <c r="AT1528" s="19" t="inlineStr">
        <is>
          <t>Online PSC</t>
        </is>
      </c>
      <c r="AU1528" s="19" t="inlineStr">
        <is>
          <t>2</t>
        </is>
      </c>
    </row>
    <row r="1529" customFormat="1" s="181">
      <c r="A1529" s="181" t="n"/>
      <c r="B1529" s="177" t="n"/>
      <c r="C1529" s="181" t="n"/>
      <c r="D1529" s="171" t="inlineStr">
        <is>
          <t>VV</t>
        </is>
      </c>
      <c r="E1529" s="178" t="inlineStr"/>
      <c r="F1529" s="179" t="inlineStr">
        <is>
          <t>odhad cca 30%</t>
        </is>
      </c>
      <c r="G1529" s="181" t="n"/>
      <c r="H1529" s="178" t="inlineStr"/>
      <c r="I1529" s="181" t="n"/>
      <c r="J1529" s="181" t="n"/>
      <c r="K1529" s="181" t="n"/>
      <c r="L1529" s="177" t="n"/>
      <c r="M1529" s="180" t="n"/>
      <c r="N1529" s="181" t="n"/>
      <c r="O1529" s="181" t="n"/>
      <c r="P1529" s="181" t="n"/>
      <c r="Q1529" s="181" t="n"/>
      <c r="R1529" s="181" t="n"/>
      <c r="S1529" s="181" t="n"/>
      <c r="T1529" s="182" t="n"/>
      <c r="U1529" s="181" t="n"/>
      <c r="V1529" s="181" t="n"/>
      <c r="W1529" s="181" t="n"/>
      <c r="X1529" s="181" t="n"/>
      <c r="Y1529" s="181" t="n"/>
      <c r="Z1529" s="181" t="n"/>
      <c r="AA1529" s="181" t="n"/>
      <c r="AB1529" s="181" t="n"/>
      <c r="AC1529" s="181" t="n"/>
      <c r="AD1529" s="181" t="n"/>
      <c r="AE1529" s="181" t="n"/>
      <c r="AT1529" s="178" t="inlineStr">
        <is>
          <t>VV</t>
        </is>
      </c>
      <c r="AU1529" s="178" t="inlineStr">
        <is>
          <t>2</t>
        </is>
      </c>
      <c r="AV1529" s="181" t="inlineStr">
        <is>
          <t>1</t>
        </is>
      </c>
      <c r="AW1529" s="181" t="inlineStr">
        <is>
          <t>True</t>
        </is>
      </c>
      <c r="AX1529" s="181" t="inlineStr">
        <is>
          <t>0</t>
        </is>
      </c>
      <c r="AY1529" s="178" t="inlineStr">
        <is>
          <t>ROZPOCET</t>
        </is>
      </c>
    </row>
    <row r="1530" customFormat="1" s="188">
      <c r="A1530" s="188" t="n"/>
      <c r="B1530" s="183" t="n"/>
      <c r="C1530" s="188" t="n"/>
      <c r="D1530" s="171" t="inlineStr">
        <is>
          <t>VV</t>
        </is>
      </c>
      <c r="E1530" s="184" t="inlineStr"/>
      <c r="F1530" s="185" t="inlineStr">
        <is>
          <t>428,201*2,5*0,30</t>
        </is>
      </c>
      <c r="G1530" s="188" t="n"/>
      <c r="H1530" s="186" t="n">
        <v>321.151</v>
      </c>
      <c r="I1530" s="188" t="n"/>
      <c r="J1530" s="188" t="n"/>
      <c r="K1530" s="188" t="n"/>
      <c r="L1530" s="183" t="n"/>
      <c r="M1530" s="187" t="n"/>
      <c r="N1530" s="188" t="n"/>
      <c r="O1530" s="188" t="n"/>
      <c r="P1530" s="188" t="n"/>
      <c r="Q1530" s="188" t="n"/>
      <c r="R1530" s="188" t="n"/>
      <c r="S1530" s="188" t="n"/>
      <c r="T1530" s="189" t="n"/>
      <c r="U1530" s="188" t="n"/>
      <c r="V1530" s="188" t="n"/>
      <c r="W1530" s="188" t="n"/>
      <c r="X1530" s="188" t="n"/>
      <c r="Y1530" s="188" t="n"/>
      <c r="Z1530" s="188" t="n"/>
      <c r="AA1530" s="188" t="n"/>
      <c r="AB1530" s="188" t="n"/>
      <c r="AC1530" s="188" t="n"/>
      <c r="AD1530" s="188" t="n"/>
      <c r="AE1530" s="188" t="n"/>
      <c r="AT1530" s="184" t="inlineStr">
        <is>
          <t>VV</t>
        </is>
      </c>
      <c r="AU1530" s="184" t="inlineStr">
        <is>
          <t>2</t>
        </is>
      </c>
      <c r="AV1530" s="188" t="inlineStr">
        <is>
          <t>2</t>
        </is>
      </c>
      <c r="AW1530" s="188" t="inlineStr">
        <is>
          <t>True</t>
        </is>
      </c>
      <c r="AX1530" s="188" t="inlineStr">
        <is>
          <t>0</t>
        </is>
      </c>
      <c r="AY1530" s="184" t="inlineStr">
        <is>
          <t>ROZPOCET</t>
        </is>
      </c>
    </row>
    <row r="1531" customFormat="1" s="195">
      <c r="A1531" s="195" t="n"/>
      <c r="B1531" s="190" t="n"/>
      <c r="C1531" s="195" t="n"/>
      <c r="D1531" s="171" t="inlineStr">
        <is>
          <t>VV</t>
        </is>
      </c>
      <c r="E1531" s="191" t="inlineStr"/>
      <c r="F1531" s="192" t="inlineStr">
        <is>
          <t>Součet</t>
        </is>
      </c>
      <c r="G1531" s="195" t="n"/>
      <c r="H1531" s="193" t="n">
        <v>321.151</v>
      </c>
      <c r="I1531" s="195" t="n"/>
      <c r="J1531" s="195" t="n"/>
      <c r="K1531" s="195" t="n"/>
      <c r="L1531" s="190" t="n"/>
      <c r="M1531" s="194" t="n"/>
      <c r="N1531" s="195" t="n"/>
      <c r="O1531" s="195" t="n"/>
      <c r="P1531" s="195" t="n"/>
      <c r="Q1531" s="195" t="n"/>
      <c r="R1531" s="195" t="n"/>
      <c r="S1531" s="195" t="n"/>
      <c r="T1531" s="196" t="n"/>
      <c r="U1531" s="195" t="n"/>
      <c r="V1531" s="195" t="n"/>
      <c r="W1531" s="195" t="n"/>
      <c r="X1531" s="195" t="n"/>
      <c r="Y1531" s="195" t="n"/>
      <c r="Z1531" s="195" t="n"/>
      <c r="AA1531" s="195" t="n"/>
      <c r="AB1531" s="195" t="n"/>
      <c r="AC1531" s="195" t="n"/>
      <c r="AD1531" s="195" t="n"/>
      <c r="AE1531" s="195" t="n"/>
      <c r="AT1531" s="191" t="inlineStr">
        <is>
          <t>VV</t>
        </is>
      </c>
      <c r="AU1531" s="191" t="inlineStr">
        <is>
          <t>2</t>
        </is>
      </c>
      <c r="AV1531" s="195" t="inlineStr">
        <is>
          <t>4</t>
        </is>
      </c>
      <c r="AW1531" s="195" t="inlineStr">
        <is>
          <t>True</t>
        </is>
      </c>
      <c r="AX1531" s="195" t="inlineStr">
        <is>
          <t>1</t>
        </is>
      </c>
      <c r="AY1531" s="191" t="inlineStr">
        <is>
          <t>ROZPOCET</t>
        </is>
      </c>
    </row>
    <row r="1532" ht="21.75" customFormat="1" customHeight="1" s="174">
      <c r="A1532" s="174" t="n"/>
      <c r="B1532" s="158" t="n"/>
      <c r="C1532" s="197" t="inlineStr">
        <is>
          <t>218</t>
        </is>
      </c>
      <c r="D1532" s="197" t="inlineStr">
        <is>
          <t>M</t>
        </is>
      </c>
      <c r="E1532" s="198" t="inlineStr">
        <is>
          <t>60512135</t>
        </is>
      </c>
      <c r="F1532" s="199" t="inlineStr">
        <is>
          <t>hranol stavební řezivo průřezu do 288cm2 do dl 6m</t>
        </is>
      </c>
      <c r="G1532" s="200" t="inlineStr">
        <is>
          <t>m3</t>
        </is>
      </c>
      <c r="H1532" s="201" t="n">
        <v>10.174</v>
      </c>
      <c r="I1532" s="202" t="n"/>
      <c r="J1532" s="202">
        <f>ROUND(I1532*H1532,2)</f>
        <v/>
      </c>
      <c r="K1532" s="199" t="inlineStr">
        <is>
          <t>CS ÚRS 2026 02</t>
        </is>
      </c>
      <c r="L1532" s="203" t="n"/>
      <c r="M1532" s="204" t="inlineStr"/>
      <c r="N1532" s="205" t="inlineStr">
        <is>
          <t>snížená</t>
        </is>
      </c>
      <c r="O1532" s="167" t="n">
        <v>0</v>
      </c>
      <c r="P1532" s="167">
        <f>O1532*H1532</f>
        <v/>
      </c>
      <c r="Q1532" s="167" t="n">
        <v>0.55</v>
      </c>
      <c r="R1532" s="167">
        <f>Q1532*H1532</f>
        <v/>
      </c>
      <c r="S1532" s="167" t="n">
        <v>0</v>
      </c>
      <c r="T1532" s="168">
        <f>S1532*H1532</f>
        <v/>
      </c>
      <c r="U1532" s="174" t="n"/>
      <c r="V1532" s="174" t="n"/>
      <c r="W1532" s="174" t="n"/>
      <c r="X1532" s="174" t="n"/>
      <c r="Y1532" s="174" t="n"/>
      <c r="Z1532" s="174" t="n"/>
      <c r="AA1532" s="174" t="n"/>
      <c r="AB1532" s="174" t="n"/>
      <c r="AC1532" s="174" t="n"/>
      <c r="AD1532" s="174" t="n"/>
      <c r="AE1532" s="174" t="n"/>
      <c r="AR1532" s="169" t="inlineStr">
        <is>
          <t>32</t>
        </is>
      </c>
      <c r="AT1532" s="169" t="inlineStr">
        <is>
          <t>M</t>
        </is>
      </c>
      <c r="AU1532" s="169" t="inlineStr">
        <is>
          <t>2</t>
        </is>
      </c>
      <c r="AY1532" s="19" t="inlineStr">
        <is>
          <t>ROZPOCET</t>
        </is>
      </c>
      <c r="BE1532" s="170">
        <f>IF(N1532="základní",J1532,0)</f>
        <v/>
      </c>
      <c r="BF1532" s="170">
        <f>IF(N1532="snížená",J1532,0)</f>
        <v/>
      </c>
      <c r="BG1532" s="170">
        <f>IF(N1532="zákl. přenesená",J1532,0)</f>
        <v/>
      </c>
      <c r="BH1532" s="170">
        <f>IF(N1532="sníž. přenesená",J1532,0)</f>
        <v/>
      </c>
      <c r="BI1532" s="170">
        <f>IF(N1532="nulová",J1532,0)</f>
        <v/>
      </c>
      <c r="BJ1532" s="19" t="inlineStr">
        <is>
          <t>2</t>
        </is>
      </c>
      <c r="BK1532" s="170">
        <f>ROUND(I1532*H1532,2)</f>
        <v/>
      </c>
      <c r="BL1532" s="19" t="inlineStr">
        <is>
          <t>16</t>
        </is>
      </c>
      <c r="BM1532" s="169" t="inlineStr">
        <is>
          <t>-1880303585</t>
        </is>
      </c>
    </row>
    <row r="1533" customFormat="1" s="174">
      <c r="A1533" s="174" t="n"/>
      <c r="B1533" s="48" t="n"/>
      <c r="C1533" s="174" t="n"/>
      <c r="D1533" s="171" t="inlineStr">
        <is>
          <t>PP</t>
        </is>
      </c>
      <c r="E1533" s="174" t="n"/>
      <c r="F1533" s="172" t="inlineStr">
        <is>
          <t>hranol stavební řezivo průřezu do 288cm2 do dl 6m</t>
        </is>
      </c>
      <c r="G1533" s="174" t="n"/>
      <c r="H1533" s="174" t="n"/>
      <c r="I1533" s="174" t="n"/>
      <c r="J1533" s="174" t="n"/>
      <c r="K1533" s="174" t="n"/>
      <c r="L1533" s="48" t="n"/>
      <c r="M1533" s="173" t="n"/>
      <c r="N1533" s="174" t="n"/>
      <c r="O1533" s="174" t="n"/>
      <c r="P1533" s="174" t="n"/>
      <c r="Q1533" s="174" t="n"/>
      <c r="R1533" s="174" t="n"/>
      <c r="S1533" s="174" t="n"/>
      <c r="T1533" s="71" t="n"/>
      <c r="U1533" s="174" t="n"/>
      <c r="V1533" s="174" t="n"/>
      <c r="W1533" s="174" t="n"/>
      <c r="X1533" s="174" t="n"/>
      <c r="Y1533" s="174" t="n"/>
      <c r="Z1533" s="174" t="n"/>
      <c r="AA1533" s="174" t="n"/>
      <c r="AB1533" s="174" t="n"/>
      <c r="AC1533" s="174" t="n"/>
      <c r="AD1533" s="174" t="n"/>
      <c r="AE1533" s="174" t="n"/>
      <c r="AT1533" s="19" t="inlineStr">
        <is>
          <t>PP</t>
        </is>
      </c>
      <c r="AU1533" s="19" t="inlineStr">
        <is>
          <t>2</t>
        </is>
      </c>
    </row>
    <row r="1534" customFormat="1" s="181">
      <c r="A1534" s="181" t="n"/>
      <c r="B1534" s="177" t="n"/>
      <c r="C1534" s="181" t="n"/>
      <c r="D1534" s="171" t="inlineStr">
        <is>
          <t>VV</t>
        </is>
      </c>
      <c r="E1534" s="178" t="inlineStr"/>
      <c r="F1534" s="179" t="inlineStr">
        <is>
          <t>spc.mat.</t>
        </is>
      </c>
      <c r="G1534" s="181" t="n"/>
      <c r="H1534" s="178" t="inlineStr"/>
      <c r="I1534" s="181" t="n"/>
      <c r="J1534" s="181" t="n"/>
      <c r="K1534" s="181" t="n"/>
      <c r="L1534" s="177" t="n"/>
      <c r="M1534" s="180" t="n"/>
      <c r="N1534" s="181" t="n"/>
      <c r="O1534" s="181" t="n"/>
      <c r="P1534" s="181" t="n"/>
      <c r="Q1534" s="181" t="n"/>
      <c r="R1534" s="181" t="n"/>
      <c r="S1534" s="181" t="n"/>
      <c r="T1534" s="182" t="n"/>
      <c r="U1534" s="181" t="n"/>
      <c r="V1534" s="181" t="n"/>
      <c r="W1534" s="181" t="n"/>
      <c r="X1534" s="181" t="n"/>
      <c r="Y1534" s="181" t="n"/>
      <c r="Z1534" s="181" t="n"/>
      <c r="AA1534" s="181" t="n"/>
      <c r="AB1534" s="181" t="n"/>
      <c r="AC1534" s="181" t="n"/>
      <c r="AD1534" s="181" t="n"/>
      <c r="AE1534" s="181" t="n"/>
      <c r="AT1534" s="178" t="inlineStr">
        <is>
          <t>VV</t>
        </is>
      </c>
      <c r="AU1534" s="178" t="inlineStr">
        <is>
          <t>2</t>
        </is>
      </c>
      <c r="AV1534" s="181" t="inlineStr">
        <is>
          <t>1</t>
        </is>
      </c>
      <c r="AW1534" s="181" t="inlineStr">
        <is>
          <t>True</t>
        </is>
      </c>
      <c r="AX1534" s="181" t="inlineStr">
        <is>
          <t>0</t>
        </is>
      </c>
      <c r="AY1534" s="178" t="inlineStr">
        <is>
          <t>ROZPOCET</t>
        </is>
      </c>
    </row>
    <row r="1535" customFormat="1" s="188">
      <c r="A1535" s="188" t="n"/>
      <c r="B1535" s="183" t="n"/>
      <c r="C1535" s="188" t="n"/>
      <c r="D1535" s="171" t="inlineStr">
        <is>
          <t>VV</t>
        </is>
      </c>
      <c r="E1535" s="184" t="inlineStr"/>
      <c r="F1535" s="185" t="inlineStr">
        <is>
          <t>321,155*0,0288*1,10</t>
        </is>
      </c>
      <c r="G1535" s="188" t="n"/>
      <c r="H1535" s="186" t="n">
        <v>10.174</v>
      </c>
      <c r="I1535" s="188" t="n"/>
      <c r="J1535" s="188" t="n"/>
      <c r="K1535" s="188" t="n"/>
      <c r="L1535" s="183" t="n"/>
      <c r="M1535" s="187" t="n"/>
      <c r="N1535" s="188" t="n"/>
      <c r="O1535" s="188" t="n"/>
      <c r="P1535" s="188" t="n"/>
      <c r="Q1535" s="188" t="n"/>
      <c r="R1535" s="188" t="n"/>
      <c r="S1535" s="188" t="n"/>
      <c r="T1535" s="189" t="n"/>
      <c r="U1535" s="188" t="n"/>
      <c r="V1535" s="188" t="n"/>
      <c r="W1535" s="188" t="n"/>
      <c r="X1535" s="188" t="n"/>
      <c r="Y1535" s="188" t="n"/>
      <c r="Z1535" s="188" t="n"/>
      <c r="AA1535" s="188" t="n"/>
      <c r="AB1535" s="188" t="n"/>
      <c r="AC1535" s="188" t="n"/>
      <c r="AD1535" s="188" t="n"/>
      <c r="AE1535" s="188" t="n"/>
      <c r="AT1535" s="184" t="inlineStr">
        <is>
          <t>VV</t>
        </is>
      </c>
      <c r="AU1535" s="184" t="inlineStr">
        <is>
          <t>2</t>
        </is>
      </c>
      <c r="AV1535" s="188" t="inlineStr">
        <is>
          <t>2</t>
        </is>
      </c>
      <c r="AW1535" s="188" t="inlineStr">
        <is>
          <t>True</t>
        </is>
      </c>
      <c r="AX1535" s="188" t="inlineStr">
        <is>
          <t>0</t>
        </is>
      </c>
      <c r="AY1535" s="184" t="inlineStr">
        <is>
          <t>ROZPOCET</t>
        </is>
      </c>
    </row>
    <row r="1536" customFormat="1" s="195">
      <c r="A1536" s="195" t="n"/>
      <c r="B1536" s="190" t="n"/>
      <c r="C1536" s="195" t="n"/>
      <c r="D1536" s="171" t="inlineStr">
        <is>
          <t>VV</t>
        </is>
      </c>
      <c r="E1536" s="191" t="inlineStr"/>
      <c r="F1536" s="192" t="inlineStr">
        <is>
          <t>Součet</t>
        </is>
      </c>
      <c r="G1536" s="195" t="n"/>
      <c r="H1536" s="193" t="n">
        <v>10.174</v>
      </c>
      <c r="I1536" s="195" t="n"/>
      <c r="J1536" s="195" t="n"/>
      <c r="K1536" s="195" t="n"/>
      <c r="L1536" s="190" t="n"/>
      <c r="M1536" s="194" t="n"/>
      <c r="N1536" s="195" t="n"/>
      <c r="O1536" s="195" t="n"/>
      <c r="P1536" s="195" t="n"/>
      <c r="Q1536" s="195" t="n"/>
      <c r="R1536" s="195" t="n"/>
      <c r="S1536" s="195" t="n"/>
      <c r="T1536" s="196" t="n"/>
      <c r="U1536" s="195" t="n"/>
      <c r="V1536" s="195" t="n"/>
      <c r="W1536" s="195" t="n"/>
      <c r="X1536" s="195" t="n"/>
      <c r="Y1536" s="195" t="n"/>
      <c r="Z1536" s="195" t="n"/>
      <c r="AA1536" s="195" t="n"/>
      <c r="AB1536" s="195" t="n"/>
      <c r="AC1536" s="195" t="n"/>
      <c r="AD1536" s="195" t="n"/>
      <c r="AE1536" s="195" t="n"/>
      <c r="AT1536" s="191" t="inlineStr">
        <is>
          <t>VV</t>
        </is>
      </c>
      <c r="AU1536" s="191" t="inlineStr">
        <is>
          <t>2</t>
        </is>
      </c>
      <c r="AV1536" s="195" t="inlineStr">
        <is>
          <t>4</t>
        </is>
      </c>
      <c r="AW1536" s="195" t="inlineStr">
        <is>
          <t>True</t>
        </is>
      </c>
      <c r="AX1536" s="195" t="inlineStr">
        <is>
          <t>1</t>
        </is>
      </c>
      <c r="AY1536" s="191" t="inlineStr">
        <is>
          <t>ROZPOCET</t>
        </is>
      </c>
    </row>
    <row r="1537" ht="24.15" customFormat="1" customHeight="1" s="174">
      <c r="A1537" s="174" t="n"/>
      <c r="B1537" s="158" t="n"/>
      <c r="C1537" s="159" t="inlineStr">
        <is>
          <t>219</t>
        </is>
      </c>
      <c r="D1537" s="159" t="inlineStr">
        <is>
          <t>K</t>
        </is>
      </c>
      <c r="E1537" s="160" t="inlineStr">
        <is>
          <t>762333913</t>
        </is>
      </c>
      <c r="F1537" s="161" t="inlineStr">
        <is>
          <t>Otesání části střešní vazby z hranolů průřezové pl přes 224 do 288 cm2</t>
        </is>
      </c>
      <c r="G1537" s="162" t="inlineStr">
        <is>
          <t>m</t>
        </is>
      </c>
      <c r="H1537" s="163" t="n">
        <v>321.151</v>
      </c>
      <c r="I1537" s="164" t="n"/>
      <c r="J1537" s="164">
        <f>ROUND(I1537*H1537,2)</f>
        <v/>
      </c>
      <c r="K1537" s="161" t="inlineStr">
        <is>
          <t>CS ÚRS 2026 02</t>
        </is>
      </c>
      <c r="L1537" s="48" t="n"/>
      <c r="M1537" s="165" t="inlineStr"/>
      <c r="N1537" s="166" t="inlineStr">
        <is>
          <t>snížená</t>
        </is>
      </c>
      <c r="O1537" s="167" t="n">
        <v>0.46</v>
      </c>
      <c r="P1537" s="167">
        <f>O1537*H1537</f>
        <v/>
      </c>
      <c r="Q1537" s="167" t="n">
        <v>0</v>
      </c>
      <c r="R1537" s="167">
        <f>Q1537*H1537</f>
        <v/>
      </c>
      <c r="S1537" s="167" t="n">
        <v>0</v>
      </c>
      <c r="T1537" s="168">
        <f>S1537*H1537</f>
        <v/>
      </c>
      <c r="U1537" s="174" t="n"/>
      <c r="V1537" s="174" t="n"/>
      <c r="W1537" s="174" t="n"/>
      <c r="X1537" s="174" t="n"/>
      <c r="Y1537" s="174" t="n"/>
      <c r="Z1537" s="174" t="n"/>
      <c r="AA1537" s="174" t="n"/>
      <c r="AB1537" s="174" t="n"/>
      <c r="AC1537" s="174" t="n"/>
      <c r="AD1537" s="174" t="n"/>
      <c r="AE1537" s="174" t="n"/>
      <c r="AR1537" s="169" t="inlineStr">
        <is>
          <t>16</t>
        </is>
      </c>
      <c r="AT1537" s="169" t="inlineStr">
        <is>
          <t>K</t>
        </is>
      </c>
      <c r="AU1537" s="169" t="inlineStr">
        <is>
          <t>2</t>
        </is>
      </c>
      <c r="AY1537" s="19" t="inlineStr">
        <is>
          <t>ROZPOCET</t>
        </is>
      </c>
      <c r="BE1537" s="170">
        <f>IF(N1537="základní",J1537,0)</f>
        <v/>
      </c>
      <c r="BF1537" s="170">
        <f>IF(N1537="snížená",J1537,0)</f>
        <v/>
      </c>
      <c r="BG1537" s="170">
        <f>IF(N1537="zákl. přenesená",J1537,0)</f>
        <v/>
      </c>
      <c r="BH1537" s="170">
        <f>IF(N1537="sníž. přenesená",J1537,0)</f>
        <v/>
      </c>
      <c r="BI1537" s="170">
        <f>IF(N1537="nulová",J1537,0)</f>
        <v/>
      </c>
      <c r="BJ1537" s="19" t="inlineStr">
        <is>
          <t>2</t>
        </is>
      </c>
      <c r="BK1537" s="170">
        <f>ROUND(I1537*H1537,2)</f>
        <v/>
      </c>
      <c r="BL1537" s="19" t="inlineStr">
        <is>
          <t>16</t>
        </is>
      </c>
      <c r="BM1537" s="169" t="inlineStr">
        <is>
          <t>-541639024</t>
        </is>
      </c>
    </row>
    <row r="1538" customFormat="1" s="174">
      <c r="A1538" s="174" t="n"/>
      <c r="B1538" s="48" t="n"/>
      <c r="C1538" s="174" t="n"/>
      <c r="D1538" s="171" t="inlineStr">
        <is>
          <t>PP</t>
        </is>
      </c>
      <c r="E1538" s="174" t="n"/>
      <c r="F1538" s="172" t="inlineStr">
        <is>
          <t>Otesání střešní vazby z hranolů nebo hranolků, průřezové plochy přes 224 do 288 cm2</t>
        </is>
      </c>
      <c r="G1538" s="174" t="n"/>
      <c r="H1538" s="174" t="n"/>
      <c r="I1538" s="174" t="n"/>
      <c r="J1538" s="174" t="n"/>
      <c r="K1538" s="174" t="n"/>
      <c r="L1538" s="48" t="n"/>
      <c r="M1538" s="173" t="n"/>
      <c r="N1538" s="174" t="n"/>
      <c r="O1538" s="174" t="n"/>
      <c r="P1538" s="174" t="n"/>
      <c r="Q1538" s="174" t="n"/>
      <c r="R1538" s="174" t="n"/>
      <c r="S1538" s="174" t="n"/>
      <c r="T1538" s="71" t="n"/>
      <c r="U1538" s="174" t="n"/>
      <c r="V1538" s="174" t="n"/>
      <c r="W1538" s="174" t="n"/>
      <c r="X1538" s="174" t="n"/>
      <c r="Y1538" s="174" t="n"/>
      <c r="Z1538" s="174" t="n"/>
      <c r="AA1538" s="174" t="n"/>
      <c r="AB1538" s="174" t="n"/>
      <c r="AC1538" s="174" t="n"/>
      <c r="AD1538" s="174" t="n"/>
      <c r="AE1538" s="174" t="n"/>
      <c r="AT1538" s="19" t="inlineStr">
        <is>
          <t>PP</t>
        </is>
      </c>
      <c r="AU1538" s="19" t="inlineStr">
        <is>
          <t>2</t>
        </is>
      </c>
    </row>
    <row r="1539" customFormat="1" s="174">
      <c r="A1539" s="174" t="n"/>
      <c r="B1539" s="48" t="n"/>
      <c r="C1539" s="174" t="n"/>
      <c r="D1539" s="175" t="inlineStr">
        <is>
          <t>Online PSC</t>
        </is>
      </c>
      <c r="E1539" s="174" t="n"/>
      <c r="F1539" s="176" t="inlineStr">
        <is>
          <t>https://podminky.urs.cz/item/CS_URS_2026_02/762333913</t>
        </is>
      </c>
      <c r="G1539" s="174" t="n"/>
      <c r="H1539" s="174" t="n"/>
      <c r="I1539" s="174" t="n"/>
      <c r="J1539" s="174" t="n"/>
      <c r="K1539" s="174" t="n"/>
      <c r="L1539" s="48" t="n"/>
      <c r="M1539" s="173" t="n"/>
      <c r="N1539" s="174" t="n"/>
      <c r="O1539" s="174" t="n"/>
      <c r="P1539" s="174" t="n"/>
      <c r="Q1539" s="174" t="n"/>
      <c r="R1539" s="174" t="n"/>
      <c r="S1539" s="174" t="n"/>
      <c r="T1539" s="71" t="n"/>
      <c r="U1539" s="174" t="n"/>
      <c r="V1539" s="174" t="n"/>
      <c r="W1539" s="174" t="n"/>
      <c r="X1539" s="174" t="n"/>
      <c r="Y1539" s="174" t="n"/>
      <c r="Z1539" s="174" t="n"/>
      <c r="AA1539" s="174" t="n"/>
      <c r="AB1539" s="174" t="n"/>
      <c r="AC1539" s="174" t="n"/>
      <c r="AD1539" s="174" t="n"/>
      <c r="AE1539" s="174" t="n"/>
      <c r="AT1539" s="19" t="inlineStr">
        <is>
          <t>Online PSC</t>
        </is>
      </c>
      <c r="AU1539" s="19" t="inlineStr">
        <is>
          <t>2</t>
        </is>
      </c>
    </row>
    <row r="1540" customFormat="1" s="181">
      <c r="A1540" s="181" t="n"/>
      <c r="B1540" s="177" t="n"/>
      <c r="C1540" s="181" t="n"/>
      <c r="D1540" s="171" t="inlineStr">
        <is>
          <t>VV</t>
        </is>
      </c>
      <c r="E1540" s="178" t="inlineStr"/>
      <c r="F1540" s="179" t="inlineStr">
        <is>
          <t>odhad cca 30%</t>
        </is>
      </c>
      <c r="G1540" s="181" t="n"/>
      <c r="H1540" s="178" t="inlineStr"/>
      <c r="I1540" s="181" t="n"/>
      <c r="J1540" s="181" t="n"/>
      <c r="K1540" s="181" t="n"/>
      <c r="L1540" s="177" t="n"/>
      <c r="M1540" s="180" t="n"/>
      <c r="N1540" s="181" t="n"/>
      <c r="O1540" s="181" t="n"/>
      <c r="P1540" s="181" t="n"/>
      <c r="Q1540" s="181" t="n"/>
      <c r="R1540" s="181" t="n"/>
      <c r="S1540" s="181" t="n"/>
      <c r="T1540" s="182" t="n"/>
      <c r="U1540" s="181" t="n"/>
      <c r="V1540" s="181" t="n"/>
      <c r="W1540" s="181" t="n"/>
      <c r="X1540" s="181" t="n"/>
      <c r="Y1540" s="181" t="n"/>
      <c r="Z1540" s="181" t="n"/>
      <c r="AA1540" s="181" t="n"/>
      <c r="AB1540" s="181" t="n"/>
      <c r="AC1540" s="181" t="n"/>
      <c r="AD1540" s="181" t="n"/>
      <c r="AE1540" s="181" t="n"/>
      <c r="AT1540" s="178" t="inlineStr">
        <is>
          <t>VV</t>
        </is>
      </c>
      <c r="AU1540" s="178" t="inlineStr">
        <is>
          <t>2</t>
        </is>
      </c>
      <c r="AV1540" s="181" t="inlineStr">
        <is>
          <t>1</t>
        </is>
      </c>
      <c r="AW1540" s="181" t="inlineStr">
        <is>
          <t>True</t>
        </is>
      </c>
      <c r="AX1540" s="181" t="inlineStr">
        <is>
          <t>0</t>
        </is>
      </c>
      <c r="AY1540" s="178" t="inlineStr">
        <is>
          <t>ROZPOCET</t>
        </is>
      </c>
    </row>
    <row r="1541" customFormat="1" s="188">
      <c r="A1541" s="188" t="n"/>
      <c r="B1541" s="183" t="n"/>
      <c r="C1541" s="188" t="n"/>
      <c r="D1541" s="171" t="inlineStr">
        <is>
          <t>VV</t>
        </is>
      </c>
      <c r="E1541" s="184" t="inlineStr"/>
      <c r="F1541" s="185" t="inlineStr">
        <is>
          <t>428,201*2,5*0,30</t>
        </is>
      </c>
      <c r="G1541" s="188" t="n"/>
      <c r="H1541" s="186" t="n">
        <v>321.151</v>
      </c>
      <c r="I1541" s="188" t="n"/>
      <c r="J1541" s="188" t="n"/>
      <c r="K1541" s="188" t="n"/>
      <c r="L1541" s="183" t="n"/>
      <c r="M1541" s="187" t="n"/>
      <c r="N1541" s="188" t="n"/>
      <c r="O1541" s="188" t="n"/>
      <c r="P1541" s="188" t="n"/>
      <c r="Q1541" s="188" t="n"/>
      <c r="R1541" s="188" t="n"/>
      <c r="S1541" s="188" t="n"/>
      <c r="T1541" s="189" t="n"/>
      <c r="U1541" s="188" t="n"/>
      <c r="V1541" s="188" t="n"/>
      <c r="W1541" s="188" t="n"/>
      <c r="X1541" s="188" t="n"/>
      <c r="Y1541" s="188" t="n"/>
      <c r="Z1541" s="188" t="n"/>
      <c r="AA1541" s="188" t="n"/>
      <c r="AB1541" s="188" t="n"/>
      <c r="AC1541" s="188" t="n"/>
      <c r="AD1541" s="188" t="n"/>
      <c r="AE1541" s="188" t="n"/>
      <c r="AT1541" s="184" t="inlineStr">
        <is>
          <t>VV</t>
        </is>
      </c>
      <c r="AU1541" s="184" t="inlineStr">
        <is>
          <t>2</t>
        </is>
      </c>
      <c r="AV1541" s="188" t="inlineStr">
        <is>
          <t>2</t>
        </is>
      </c>
      <c r="AW1541" s="188" t="inlineStr">
        <is>
          <t>True</t>
        </is>
      </c>
      <c r="AX1541" s="188" t="inlineStr">
        <is>
          <t>0</t>
        </is>
      </c>
      <c r="AY1541" s="184" t="inlineStr">
        <is>
          <t>ROZPOCET</t>
        </is>
      </c>
    </row>
    <row r="1542" customFormat="1" s="195">
      <c r="A1542" s="195" t="n"/>
      <c r="B1542" s="190" t="n"/>
      <c r="C1542" s="195" t="n"/>
      <c r="D1542" s="171" t="inlineStr">
        <is>
          <t>VV</t>
        </is>
      </c>
      <c r="E1542" s="191" t="inlineStr"/>
      <c r="F1542" s="192" t="inlineStr">
        <is>
          <t>Součet</t>
        </is>
      </c>
      <c r="G1542" s="195" t="n"/>
      <c r="H1542" s="193" t="n">
        <v>321.151</v>
      </c>
      <c r="I1542" s="195" t="n"/>
      <c r="J1542" s="195" t="n"/>
      <c r="K1542" s="195" t="n"/>
      <c r="L1542" s="190" t="n"/>
      <c r="M1542" s="194" t="n"/>
      <c r="N1542" s="195" t="n"/>
      <c r="O1542" s="195" t="n"/>
      <c r="P1542" s="195" t="n"/>
      <c r="Q1542" s="195" t="n"/>
      <c r="R1542" s="195" t="n"/>
      <c r="S1542" s="195" t="n"/>
      <c r="T1542" s="196" t="n"/>
      <c r="U1542" s="195" t="n"/>
      <c r="V1542" s="195" t="n"/>
      <c r="W1542" s="195" t="n"/>
      <c r="X1542" s="195" t="n"/>
      <c r="Y1542" s="195" t="n"/>
      <c r="Z1542" s="195" t="n"/>
      <c r="AA1542" s="195" t="n"/>
      <c r="AB1542" s="195" t="n"/>
      <c r="AC1542" s="195" t="n"/>
      <c r="AD1542" s="195" t="n"/>
      <c r="AE1542" s="195" t="n"/>
      <c r="AT1542" s="191" t="inlineStr">
        <is>
          <t>VV</t>
        </is>
      </c>
      <c r="AU1542" s="191" t="inlineStr">
        <is>
          <t>2</t>
        </is>
      </c>
      <c r="AV1542" s="195" t="inlineStr">
        <is>
          <t>4</t>
        </is>
      </c>
      <c r="AW1542" s="195" t="inlineStr">
        <is>
          <t>True</t>
        </is>
      </c>
      <c r="AX1542" s="195" t="inlineStr">
        <is>
          <t>1</t>
        </is>
      </c>
      <c r="AY1542" s="191" t="inlineStr">
        <is>
          <t>ROZPOCET</t>
        </is>
      </c>
    </row>
    <row r="1543" ht="24.15" customFormat="1" customHeight="1" s="174">
      <c r="A1543" s="174" t="n"/>
      <c r="B1543" s="158" t="n"/>
      <c r="C1543" s="159" t="inlineStr">
        <is>
          <t>220</t>
        </is>
      </c>
      <c r="D1543" s="159" t="inlineStr">
        <is>
          <t>K</t>
        </is>
      </c>
      <c r="E1543" s="160" t="inlineStr">
        <is>
          <t>762342311</t>
        </is>
      </c>
      <c r="F1543" s="161" t="inlineStr">
        <is>
          <t>Montáž laťování na střechách složitých sklonu do 60° osové vzdálenosti do 150 mm</t>
        </is>
      </c>
      <c r="G1543" s="162" t="inlineStr">
        <is>
          <t>m2</t>
        </is>
      </c>
      <c r="H1543" s="163" t="n">
        <v>428.201</v>
      </c>
      <c r="I1543" s="164" t="n"/>
      <c r="J1543" s="164">
        <f>ROUND(I1543*H1543,2)</f>
        <v/>
      </c>
      <c r="K1543" s="161" t="inlineStr">
        <is>
          <t>CS ÚRS 2026 02</t>
        </is>
      </c>
      <c r="L1543" s="48" t="n"/>
      <c r="M1543" s="165" t="inlineStr"/>
      <c r="N1543" s="166" t="inlineStr">
        <is>
          <t>snížená</t>
        </is>
      </c>
      <c r="O1543" s="167" t="n">
        <v>0.236</v>
      </c>
      <c r="P1543" s="167">
        <f>O1543*H1543</f>
        <v/>
      </c>
      <c r="Q1543" s="167" t="n">
        <v>0</v>
      </c>
      <c r="R1543" s="167">
        <f>Q1543*H1543</f>
        <v/>
      </c>
      <c r="S1543" s="167" t="n">
        <v>0</v>
      </c>
      <c r="T1543" s="168">
        <f>S1543*H1543</f>
        <v/>
      </c>
      <c r="U1543" s="174" t="n"/>
      <c r="V1543" s="174" t="n"/>
      <c r="W1543" s="174" t="n"/>
      <c r="X1543" s="174" t="n"/>
      <c r="Y1543" s="174" t="n"/>
      <c r="Z1543" s="174" t="n"/>
      <c r="AA1543" s="174" t="n"/>
      <c r="AB1543" s="174" t="n"/>
      <c r="AC1543" s="174" t="n"/>
      <c r="AD1543" s="174" t="n"/>
      <c r="AE1543" s="174" t="n"/>
      <c r="AR1543" s="169" t="inlineStr">
        <is>
          <t>16</t>
        </is>
      </c>
      <c r="AT1543" s="169" t="inlineStr">
        <is>
          <t>K</t>
        </is>
      </c>
      <c r="AU1543" s="169" t="inlineStr">
        <is>
          <t>2</t>
        </is>
      </c>
      <c r="AY1543" s="19" t="inlineStr">
        <is>
          <t>ROZPOCET</t>
        </is>
      </c>
      <c r="BE1543" s="170">
        <f>IF(N1543="základní",J1543,0)</f>
        <v/>
      </c>
      <c r="BF1543" s="170">
        <f>IF(N1543="snížená",J1543,0)</f>
        <v/>
      </c>
      <c r="BG1543" s="170">
        <f>IF(N1543="zákl. přenesená",J1543,0)</f>
        <v/>
      </c>
      <c r="BH1543" s="170">
        <f>IF(N1543="sníž. přenesená",J1543,0)</f>
        <v/>
      </c>
      <c r="BI1543" s="170">
        <f>IF(N1543="nulová",J1543,0)</f>
        <v/>
      </c>
      <c r="BJ1543" s="19" t="inlineStr">
        <is>
          <t>2</t>
        </is>
      </c>
      <c r="BK1543" s="170">
        <f>ROUND(I1543*H1543,2)</f>
        <v/>
      </c>
      <c r="BL1543" s="19" t="inlineStr">
        <is>
          <t>16</t>
        </is>
      </c>
      <c r="BM1543" s="169" t="inlineStr">
        <is>
          <t>-487181845</t>
        </is>
      </c>
    </row>
    <row r="1544" customFormat="1" s="174">
      <c r="A1544" s="174" t="n"/>
      <c r="B1544" s="48" t="n"/>
      <c r="C1544" s="174" t="n"/>
      <c r="D1544" s="171" t="inlineStr">
        <is>
          <t>PP</t>
        </is>
      </c>
      <c r="E1544" s="174" t="n"/>
      <c r="F1544" s="172" t="inlineStr">
        <is>
          <t>Montáž laťování střech složitých sklonu do 60° při osové vzdálenosti latí do 150 mm</t>
        </is>
      </c>
      <c r="G1544" s="174" t="n"/>
      <c r="H1544" s="174" t="n"/>
      <c r="I1544" s="174" t="n"/>
      <c r="J1544" s="174" t="n"/>
      <c r="K1544" s="174" t="n"/>
      <c r="L1544" s="48" t="n"/>
      <c r="M1544" s="173" t="n"/>
      <c r="N1544" s="174" t="n"/>
      <c r="O1544" s="174" t="n"/>
      <c r="P1544" s="174" t="n"/>
      <c r="Q1544" s="174" t="n"/>
      <c r="R1544" s="174" t="n"/>
      <c r="S1544" s="174" t="n"/>
      <c r="T1544" s="71" t="n"/>
      <c r="U1544" s="174" t="n"/>
      <c r="V1544" s="174" t="n"/>
      <c r="W1544" s="174" t="n"/>
      <c r="X1544" s="174" t="n"/>
      <c r="Y1544" s="174" t="n"/>
      <c r="Z1544" s="174" t="n"/>
      <c r="AA1544" s="174" t="n"/>
      <c r="AB1544" s="174" t="n"/>
      <c r="AC1544" s="174" t="n"/>
      <c r="AD1544" s="174" t="n"/>
      <c r="AE1544" s="174" t="n"/>
      <c r="AT1544" s="19" t="inlineStr">
        <is>
          <t>PP</t>
        </is>
      </c>
      <c r="AU1544" s="19" t="inlineStr">
        <is>
          <t>2</t>
        </is>
      </c>
    </row>
    <row r="1545" customFormat="1" s="174">
      <c r="A1545" s="174" t="n"/>
      <c r="B1545" s="48" t="n"/>
      <c r="C1545" s="174" t="n"/>
      <c r="D1545" s="175" t="inlineStr">
        <is>
          <t>Online PSC</t>
        </is>
      </c>
      <c r="E1545" s="174" t="n"/>
      <c r="F1545" s="176" t="inlineStr">
        <is>
          <t>https://podminky.urs.cz/item/CS_URS_2026_02/762342311</t>
        </is>
      </c>
      <c r="G1545" s="174" t="n"/>
      <c r="H1545" s="174" t="n"/>
      <c r="I1545" s="174" t="n"/>
      <c r="J1545" s="174" t="n"/>
      <c r="K1545" s="174" t="n"/>
      <c r="L1545" s="48" t="n"/>
      <c r="M1545" s="173" t="n"/>
      <c r="N1545" s="174" t="n"/>
      <c r="O1545" s="174" t="n"/>
      <c r="P1545" s="174" t="n"/>
      <c r="Q1545" s="174" t="n"/>
      <c r="R1545" s="174" t="n"/>
      <c r="S1545" s="174" t="n"/>
      <c r="T1545" s="71" t="n"/>
      <c r="U1545" s="174" t="n"/>
      <c r="V1545" s="174" t="n"/>
      <c r="W1545" s="174" t="n"/>
      <c r="X1545" s="174" t="n"/>
      <c r="Y1545" s="174" t="n"/>
      <c r="Z1545" s="174" t="n"/>
      <c r="AA1545" s="174" t="n"/>
      <c r="AB1545" s="174" t="n"/>
      <c r="AC1545" s="174" t="n"/>
      <c r="AD1545" s="174" t="n"/>
      <c r="AE1545" s="174" t="n"/>
      <c r="AT1545" s="19" t="inlineStr">
        <is>
          <t>Online PSC</t>
        </is>
      </c>
      <c r="AU1545" s="19" t="inlineStr">
        <is>
          <t>2</t>
        </is>
      </c>
    </row>
    <row r="1546" customFormat="1" s="181">
      <c r="A1546" s="181" t="n"/>
      <c r="B1546" s="177" t="n"/>
      <c r="C1546" s="181" t="n"/>
      <c r="D1546" s="171" t="inlineStr">
        <is>
          <t>VV</t>
        </is>
      </c>
      <c r="E1546" s="178" t="inlineStr"/>
      <c r="F1546" s="179" t="inlineStr">
        <is>
          <t>plocha střechy</t>
        </is>
      </c>
      <c r="G1546" s="181" t="n"/>
      <c r="H1546" s="178" t="inlineStr"/>
      <c r="I1546" s="181" t="n"/>
      <c r="J1546" s="181" t="n"/>
      <c r="K1546" s="181" t="n"/>
      <c r="L1546" s="177" t="n"/>
      <c r="M1546" s="180" t="n"/>
      <c r="N1546" s="181" t="n"/>
      <c r="O1546" s="181" t="n"/>
      <c r="P1546" s="181" t="n"/>
      <c r="Q1546" s="181" t="n"/>
      <c r="R1546" s="181" t="n"/>
      <c r="S1546" s="181" t="n"/>
      <c r="T1546" s="182" t="n"/>
      <c r="U1546" s="181" t="n"/>
      <c r="V1546" s="181" t="n"/>
      <c r="W1546" s="181" t="n"/>
      <c r="X1546" s="181" t="n"/>
      <c r="Y1546" s="181" t="n"/>
      <c r="Z1546" s="181" t="n"/>
      <c r="AA1546" s="181" t="n"/>
      <c r="AB1546" s="181" t="n"/>
      <c r="AC1546" s="181" t="n"/>
      <c r="AD1546" s="181" t="n"/>
      <c r="AE1546" s="181" t="n"/>
      <c r="AT1546" s="178" t="inlineStr">
        <is>
          <t>VV</t>
        </is>
      </c>
      <c r="AU1546" s="178" t="inlineStr">
        <is>
          <t>2</t>
        </is>
      </c>
      <c r="AV1546" s="181" t="inlineStr">
        <is>
          <t>1</t>
        </is>
      </c>
      <c r="AW1546" s="181" t="inlineStr">
        <is>
          <t>True</t>
        </is>
      </c>
      <c r="AX1546" s="181" t="inlineStr">
        <is>
          <t>0</t>
        </is>
      </c>
      <c r="AY1546" s="178" t="inlineStr">
        <is>
          <t>ROZPOCET</t>
        </is>
      </c>
    </row>
    <row r="1547" customFormat="1" s="188">
      <c r="A1547" s="188" t="n"/>
      <c r="B1547" s="183" t="n"/>
      <c r="C1547" s="188" t="n"/>
      <c r="D1547" s="171" t="inlineStr">
        <is>
          <t>VV</t>
        </is>
      </c>
      <c r="E1547" s="184" t="inlineStr"/>
      <c r="F1547" s="185" t="inlineStr">
        <is>
          <t>102,00/cos(41,90)</t>
        </is>
      </c>
      <c r="G1547" s="188" t="n"/>
      <c r="H1547" s="186" t="n">
        <v>137.039</v>
      </c>
      <c r="I1547" s="188" t="n"/>
      <c r="J1547" s="188" t="n"/>
      <c r="K1547" s="188" t="n"/>
      <c r="L1547" s="183" t="n"/>
      <c r="M1547" s="187" t="n"/>
      <c r="N1547" s="188" t="n"/>
      <c r="O1547" s="188" t="n"/>
      <c r="P1547" s="188" t="n"/>
      <c r="Q1547" s="188" t="n"/>
      <c r="R1547" s="188" t="n"/>
      <c r="S1547" s="188" t="n"/>
      <c r="T1547" s="189" t="n"/>
      <c r="U1547" s="188" t="n"/>
      <c r="V1547" s="188" t="n"/>
      <c r="W1547" s="188" t="n"/>
      <c r="X1547" s="188" t="n"/>
      <c r="Y1547" s="188" t="n"/>
      <c r="Z1547" s="188" t="n"/>
      <c r="AA1547" s="188" t="n"/>
      <c r="AB1547" s="188" t="n"/>
      <c r="AC1547" s="188" t="n"/>
      <c r="AD1547" s="188" t="n"/>
      <c r="AE1547" s="188" t="n"/>
      <c r="AT1547" s="184" t="inlineStr">
        <is>
          <t>VV</t>
        </is>
      </c>
      <c r="AU1547" s="184" t="inlineStr">
        <is>
          <t>2</t>
        </is>
      </c>
      <c r="AV1547" s="188" t="inlineStr">
        <is>
          <t>2</t>
        </is>
      </c>
      <c r="AW1547" s="188" t="inlineStr">
        <is>
          <t>True</t>
        </is>
      </c>
      <c r="AX1547" s="188" t="inlineStr">
        <is>
          <t>0</t>
        </is>
      </c>
      <c r="AY1547" s="184" t="inlineStr">
        <is>
          <t>ROZPOCET</t>
        </is>
      </c>
    </row>
    <row r="1548" customFormat="1" s="188">
      <c r="A1548" s="188" t="n"/>
      <c r="B1548" s="183" t="n"/>
      <c r="C1548" s="188" t="n"/>
      <c r="D1548" s="171" t="inlineStr">
        <is>
          <t>VV</t>
        </is>
      </c>
      <c r="E1548" s="184" t="inlineStr"/>
      <c r="F1548" s="185" t="inlineStr">
        <is>
          <t>78,00/cos(41,74)</t>
        </is>
      </c>
      <c r="G1548" s="188" t="n"/>
      <c r="H1548" s="186" t="n">
        <v>104.533</v>
      </c>
      <c r="I1548" s="188" t="n"/>
      <c r="J1548" s="188" t="n"/>
      <c r="K1548" s="188" t="n"/>
      <c r="L1548" s="183" t="n"/>
      <c r="M1548" s="187" t="n"/>
      <c r="N1548" s="188" t="n"/>
      <c r="O1548" s="188" t="n"/>
      <c r="P1548" s="188" t="n"/>
      <c r="Q1548" s="188" t="n"/>
      <c r="R1548" s="188" t="n"/>
      <c r="S1548" s="188" t="n"/>
      <c r="T1548" s="189" t="n"/>
      <c r="U1548" s="188" t="n"/>
      <c r="V1548" s="188" t="n"/>
      <c r="W1548" s="188" t="n"/>
      <c r="X1548" s="188" t="n"/>
      <c r="Y1548" s="188" t="n"/>
      <c r="Z1548" s="188" t="n"/>
      <c r="AA1548" s="188" t="n"/>
      <c r="AB1548" s="188" t="n"/>
      <c r="AC1548" s="188" t="n"/>
      <c r="AD1548" s="188" t="n"/>
      <c r="AE1548" s="188" t="n"/>
      <c r="AT1548" s="184" t="inlineStr">
        <is>
          <t>VV</t>
        </is>
      </c>
      <c r="AU1548" s="184" t="inlineStr">
        <is>
          <t>2</t>
        </is>
      </c>
      <c r="AV1548" s="188" t="inlineStr">
        <is>
          <t>2</t>
        </is>
      </c>
      <c r="AW1548" s="188" t="inlineStr">
        <is>
          <t>True</t>
        </is>
      </c>
      <c r="AX1548" s="188" t="inlineStr">
        <is>
          <t>0</t>
        </is>
      </c>
      <c r="AY1548" s="184" t="inlineStr">
        <is>
          <t>ROZPOCET</t>
        </is>
      </c>
    </row>
    <row r="1549" customFormat="1" s="188">
      <c r="A1549" s="188" t="n"/>
      <c r="B1549" s="183" t="n"/>
      <c r="C1549" s="188" t="n"/>
      <c r="D1549" s="171" t="inlineStr">
        <is>
          <t>VV</t>
        </is>
      </c>
      <c r="E1549" s="184" t="inlineStr"/>
      <c r="F1549" s="185" t="inlineStr">
        <is>
          <t>55,29/cos(43,62)</t>
        </is>
      </c>
      <c r="G1549" s="188" t="n"/>
      <c r="H1549" s="186" t="n">
        <v>76.375</v>
      </c>
      <c r="I1549" s="188" t="n"/>
      <c r="J1549" s="188" t="n"/>
      <c r="K1549" s="188" t="n"/>
      <c r="L1549" s="183" t="n"/>
      <c r="M1549" s="187" t="n"/>
      <c r="N1549" s="188" t="n"/>
      <c r="O1549" s="188" t="n"/>
      <c r="P1549" s="188" t="n"/>
      <c r="Q1549" s="188" t="n"/>
      <c r="R1549" s="188" t="n"/>
      <c r="S1549" s="188" t="n"/>
      <c r="T1549" s="189" t="n"/>
      <c r="U1549" s="188" t="n"/>
      <c r="V1549" s="188" t="n"/>
      <c r="W1549" s="188" t="n"/>
      <c r="X1549" s="188" t="n"/>
      <c r="Y1549" s="188" t="n"/>
      <c r="Z1549" s="188" t="n"/>
      <c r="AA1549" s="188" t="n"/>
      <c r="AB1549" s="188" t="n"/>
      <c r="AC1549" s="188" t="n"/>
      <c r="AD1549" s="188" t="n"/>
      <c r="AE1549" s="188" t="n"/>
      <c r="AT1549" s="184" t="inlineStr">
        <is>
          <t>VV</t>
        </is>
      </c>
      <c r="AU1549" s="184" t="inlineStr">
        <is>
          <t>2</t>
        </is>
      </c>
      <c r="AV1549" s="188" t="inlineStr">
        <is>
          <t>2</t>
        </is>
      </c>
      <c r="AW1549" s="188" t="inlineStr">
        <is>
          <t>True</t>
        </is>
      </c>
      <c r="AX1549" s="188" t="inlineStr">
        <is>
          <t>0</t>
        </is>
      </c>
      <c r="AY1549" s="184" t="inlineStr">
        <is>
          <t>ROZPOCET</t>
        </is>
      </c>
    </row>
    <row r="1550" customFormat="1" s="188">
      <c r="A1550" s="188" t="n"/>
      <c r="B1550" s="183" t="n"/>
      <c r="C1550" s="188" t="n"/>
      <c r="D1550" s="171" t="inlineStr">
        <is>
          <t>VV</t>
        </is>
      </c>
      <c r="E1550" s="184" t="inlineStr"/>
      <c r="F1550" s="185" t="inlineStr">
        <is>
          <t>79,71/cos(43,70)</t>
        </is>
      </c>
      <c r="G1550" s="188" t="n"/>
      <c r="H1550" s="186" t="n">
        <v>110.254</v>
      </c>
      <c r="I1550" s="188" t="n"/>
      <c r="J1550" s="188" t="n"/>
      <c r="K1550" s="188" t="n"/>
      <c r="L1550" s="183" t="n"/>
      <c r="M1550" s="187" t="n"/>
      <c r="N1550" s="188" t="n"/>
      <c r="O1550" s="188" t="n"/>
      <c r="P1550" s="188" t="n"/>
      <c r="Q1550" s="188" t="n"/>
      <c r="R1550" s="188" t="n"/>
      <c r="S1550" s="188" t="n"/>
      <c r="T1550" s="189" t="n"/>
      <c r="U1550" s="188" t="n"/>
      <c r="V1550" s="188" t="n"/>
      <c r="W1550" s="188" t="n"/>
      <c r="X1550" s="188" t="n"/>
      <c r="Y1550" s="188" t="n"/>
      <c r="Z1550" s="188" t="n"/>
      <c r="AA1550" s="188" t="n"/>
      <c r="AB1550" s="188" t="n"/>
      <c r="AC1550" s="188" t="n"/>
      <c r="AD1550" s="188" t="n"/>
      <c r="AE1550" s="188" t="n"/>
      <c r="AT1550" s="184" t="inlineStr">
        <is>
          <t>VV</t>
        </is>
      </c>
      <c r="AU1550" s="184" t="inlineStr">
        <is>
          <t>2</t>
        </is>
      </c>
      <c r="AV1550" s="188" t="inlineStr">
        <is>
          <t>2</t>
        </is>
      </c>
      <c r="AW1550" s="188" t="inlineStr">
        <is>
          <t>True</t>
        </is>
      </c>
      <c r="AX1550" s="188" t="inlineStr">
        <is>
          <t>0</t>
        </is>
      </c>
      <c r="AY1550" s="184" t="inlineStr">
        <is>
          <t>ROZPOCET</t>
        </is>
      </c>
    </row>
    <row r="1551" customFormat="1" s="195">
      <c r="A1551" s="195" t="n"/>
      <c r="B1551" s="190" t="n"/>
      <c r="C1551" s="195" t="n"/>
      <c r="D1551" s="171" t="inlineStr">
        <is>
          <t>VV</t>
        </is>
      </c>
      <c r="E1551" s="191" t="inlineStr"/>
      <c r="F1551" s="192" t="inlineStr">
        <is>
          <t>Součet</t>
        </is>
      </c>
      <c r="G1551" s="195" t="n"/>
      <c r="H1551" s="193" t="n">
        <v>428.201</v>
      </c>
      <c r="I1551" s="195" t="n"/>
      <c r="J1551" s="195" t="n"/>
      <c r="K1551" s="195" t="n"/>
      <c r="L1551" s="190" t="n"/>
      <c r="M1551" s="194" t="n"/>
      <c r="N1551" s="195" t="n"/>
      <c r="O1551" s="195" t="n"/>
      <c r="P1551" s="195" t="n"/>
      <c r="Q1551" s="195" t="n"/>
      <c r="R1551" s="195" t="n"/>
      <c r="S1551" s="195" t="n"/>
      <c r="T1551" s="196" t="n"/>
      <c r="U1551" s="195" t="n"/>
      <c r="V1551" s="195" t="n"/>
      <c r="W1551" s="195" t="n"/>
      <c r="X1551" s="195" t="n"/>
      <c r="Y1551" s="195" t="n"/>
      <c r="Z1551" s="195" t="n"/>
      <c r="AA1551" s="195" t="n"/>
      <c r="AB1551" s="195" t="n"/>
      <c r="AC1551" s="195" t="n"/>
      <c r="AD1551" s="195" t="n"/>
      <c r="AE1551" s="195" t="n"/>
      <c r="AT1551" s="191" t="inlineStr">
        <is>
          <t>VV</t>
        </is>
      </c>
      <c r="AU1551" s="191" t="inlineStr">
        <is>
          <t>2</t>
        </is>
      </c>
      <c r="AV1551" s="195" t="inlineStr">
        <is>
          <t>4</t>
        </is>
      </c>
      <c r="AW1551" s="195" t="inlineStr">
        <is>
          <t>True</t>
        </is>
      </c>
      <c r="AX1551" s="195" t="inlineStr">
        <is>
          <t>1</t>
        </is>
      </c>
      <c r="AY1551" s="191" t="inlineStr">
        <is>
          <t>ROZPOCET</t>
        </is>
      </c>
    </row>
    <row r="1552" ht="16.5" customFormat="1" customHeight="1" s="174">
      <c r="A1552" s="174" t="n"/>
      <c r="B1552" s="158" t="n"/>
      <c r="C1552" s="197" t="inlineStr">
        <is>
          <t>221</t>
        </is>
      </c>
      <c r="D1552" s="197" t="inlineStr">
        <is>
          <t>M</t>
        </is>
      </c>
      <c r="E1552" s="198" t="inlineStr">
        <is>
          <t>60514114</t>
        </is>
      </c>
      <c r="F1552" s="199" t="inlineStr">
        <is>
          <t>řezivo jehličnaté lať impregnovaná dl 4 m</t>
        </is>
      </c>
      <c r="G1552" s="200" t="inlineStr">
        <is>
          <t>m3</t>
        </is>
      </c>
      <c r="H1552" s="201" t="n">
        <v>9.044</v>
      </c>
      <c r="I1552" s="202" t="n"/>
      <c r="J1552" s="202">
        <f>ROUND(I1552*H1552,2)</f>
        <v/>
      </c>
      <c r="K1552" s="199" t="inlineStr">
        <is>
          <t>CS ÚRS 2026 02</t>
        </is>
      </c>
      <c r="L1552" s="203" t="n"/>
      <c r="M1552" s="204" t="inlineStr"/>
      <c r="N1552" s="205" t="inlineStr">
        <is>
          <t>snížená</t>
        </is>
      </c>
      <c r="O1552" s="167" t="n">
        <v>0</v>
      </c>
      <c r="P1552" s="167">
        <f>O1552*H1552</f>
        <v/>
      </c>
      <c r="Q1552" s="167" t="n">
        <v>0.55</v>
      </c>
      <c r="R1552" s="167">
        <f>Q1552*H1552</f>
        <v/>
      </c>
      <c r="S1552" s="167" t="n">
        <v>0</v>
      </c>
      <c r="T1552" s="168">
        <f>S1552*H1552</f>
        <v/>
      </c>
      <c r="U1552" s="174" t="n"/>
      <c r="V1552" s="174" t="n"/>
      <c r="W1552" s="174" t="n"/>
      <c r="X1552" s="174" t="n"/>
      <c r="Y1552" s="174" t="n"/>
      <c r="Z1552" s="174" t="n"/>
      <c r="AA1552" s="174" t="n"/>
      <c r="AB1552" s="174" t="n"/>
      <c r="AC1552" s="174" t="n"/>
      <c r="AD1552" s="174" t="n"/>
      <c r="AE1552" s="174" t="n"/>
      <c r="AR1552" s="169" t="inlineStr">
        <is>
          <t>32</t>
        </is>
      </c>
      <c r="AT1552" s="169" t="inlineStr">
        <is>
          <t>M</t>
        </is>
      </c>
      <c r="AU1552" s="169" t="inlineStr">
        <is>
          <t>2</t>
        </is>
      </c>
      <c r="AY1552" s="19" t="inlineStr">
        <is>
          <t>ROZPOCET</t>
        </is>
      </c>
      <c r="BE1552" s="170">
        <f>IF(N1552="základní",J1552,0)</f>
        <v/>
      </c>
      <c r="BF1552" s="170">
        <f>IF(N1552="snížená",J1552,0)</f>
        <v/>
      </c>
      <c r="BG1552" s="170">
        <f>IF(N1552="zákl. přenesená",J1552,0)</f>
        <v/>
      </c>
      <c r="BH1552" s="170">
        <f>IF(N1552="sníž. přenesená",J1552,0)</f>
        <v/>
      </c>
      <c r="BI1552" s="170">
        <f>IF(N1552="nulová",J1552,0)</f>
        <v/>
      </c>
      <c r="BJ1552" s="19" t="inlineStr">
        <is>
          <t>2</t>
        </is>
      </c>
      <c r="BK1552" s="170">
        <f>ROUND(I1552*H1552,2)</f>
        <v/>
      </c>
      <c r="BL1552" s="19" t="inlineStr">
        <is>
          <t>16</t>
        </is>
      </c>
      <c r="BM1552" s="169" t="inlineStr">
        <is>
          <t>322399661</t>
        </is>
      </c>
    </row>
    <row r="1553" customFormat="1" s="174">
      <c r="A1553" s="174" t="n"/>
      <c r="B1553" s="48" t="n"/>
      <c r="C1553" s="174" t="n"/>
      <c r="D1553" s="171" t="inlineStr">
        <is>
          <t>PP</t>
        </is>
      </c>
      <c r="E1553" s="174" t="n"/>
      <c r="F1553" s="172" t="inlineStr">
        <is>
          <t>řezivo jehličnaté lať impregnovaná dl 4 m</t>
        </is>
      </c>
      <c r="G1553" s="174" t="n"/>
      <c r="H1553" s="174" t="n"/>
      <c r="I1553" s="174" t="n"/>
      <c r="J1553" s="174" t="n"/>
      <c r="K1553" s="174" t="n"/>
      <c r="L1553" s="48" t="n"/>
      <c r="M1553" s="173" t="n"/>
      <c r="N1553" s="174" t="n"/>
      <c r="O1553" s="174" t="n"/>
      <c r="P1553" s="174" t="n"/>
      <c r="Q1553" s="174" t="n"/>
      <c r="R1553" s="174" t="n"/>
      <c r="S1553" s="174" t="n"/>
      <c r="T1553" s="71" t="n"/>
      <c r="U1553" s="174" t="n"/>
      <c r="V1553" s="174" t="n"/>
      <c r="W1553" s="174" t="n"/>
      <c r="X1553" s="174" t="n"/>
      <c r="Y1553" s="174" t="n"/>
      <c r="Z1553" s="174" t="n"/>
      <c r="AA1553" s="174" t="n"/>
      <c r="AB1553" s="174" t="n"/>
      <c r="AC1553" s="174" t="n"/>
      <c r="AD1553" s="174" t="n"/>
      <c r="AE1553" s="174" t="n"/>
      <c r="AT1553" s="19" t="inlineStr">
        <is>
          <t>PP</t>
        </is>
      </c>
      <c r="AU1553" s="19" t="inlineStr">
        <is>
          <t>2</t>
        </is>
      </c>
    </row>
    <row r="1554" customFormat="1" s="181">
      <c r="A1554" s="181" t="n"/>
      <c r="B1554" s="177" t="n"/>
      <c r="C1554" s="181" t="n"/>
      <c r="D1554" s="171" t="inlineStr">
        <is>
          <t>VV</t>
        </is>
      </c>
      <c r="E1554" s="178" t="inlineStr"/>
      <c r="F1554" s="179" t="inlineStr">
        <is>
          <t>spc.mat.</t>
        </is>
      </c>
      <c r="G1554" s="181" t="n"/>
      <c r="H1554" s="178" t="inlineStr"/>
      <c r="I1554" s="181" t="n"/>
      <c r="J1554" s="181" t="n"/>
      <c r="K1554" s="181" t="n"/>
      <c r="L1554" s="177" t="n"/>
      <c r="M1554" s="180" t="n"/>
      <c r="N1554" s="181" t="n"/>
      <c r="O1554" s="181" t="n"/>
      <c r="P1554" s="181" t="n"/>
      <c r="Q1554" s="181" t="n"/>
      <c r="R1554" s="181" t="n"/>
      <c r="S1554" s="181" t="n"/>
      <c r="T1554" s="182" t="n"/>
      <c r="U1554" s="181" t="n"/>
      <c r="V1554" s="181" t="n"/>
      <c r="W1554" s="181" t="n"/>
      <c r="X1554" s="181" t="n"/>
      <c r="Y1554" s="181" t="n"/>
      <c r="Z1554" s="181" t="n"/>
      <c r="AA1554" s="181" t="n"/>
      <c r="AB1554" s="181" t="n"/>
      <c r="AC1554" s="181" t="n"/>
      <c r="AD1554" s="181" t="n"/>
      <c r="AE1554" s="181" t="n"/>
      <c r="AT1554" s="178" t="inlineStr">
        <is>
          <t>VV</t>
        </is>
      </c>
      <c r="AU1554" s="178" t="inlineStr">
        <is>
          <t>2</t>
        </is>
      </c>
      <c r="AV1554" s="181" t="inlineStr">
        <is>
          <t>1</t>
        </is>
      </c>
      <c r="AW1554" s="181" t="inlineStr">
        <is>
          <t>True</t>
        </is>
      </c>
      <c r="AX1554" s="181" t="inlineStr">
        <is>
          <t>0</t>
        </is>
      </c>
      <c r="AY1554" s="178" t="inlineStr">
        <is>
          <t>ROZPOCET</t>
        </is>
      </c>
    </row>
    <row r="1555" customFormat="1" s="188">
      <c r="A1555" s="188" t="n"/>
      <c r="B1555" s="183" t="n"/>
      <c r="C1555" s="188" t="n"/>
      <c r="D1555" s="171" t="inlineStr">
        <is>
          <t>VV</t>
        </is>
      </c>
      <c r="E1555" s="184" t="inlineStr"/>
      <c r="F1555" s="185" t="inlineStr">
        <is>
          <t>428,201*8*0,04*0,06*1,10</t>
        </is>
      </c>
      <c r="G1555" s="188" t="n"/>
      <c r="H1555" s="186" t="n">
        <v>9.044</v>
      </c>
      <c r="I1555" s="188" t="n"/>
      <c r="J1555" s="188" t="n"/>
      <c r="K1555" s="188" t="n"/>
      <c r="L1555" s="183" t="n"/>
      <c r="M1555" s="187" t="n"/>
      <c r="N1555" s="188" t="n"/>
      <c r="O1555" s="188" t="n"/>
      <c r="P1555" s="188" t="n"/>
      <c r="Q1555" s="188" t="n"/>
      <c r="R1555" s="188" t="n"/>
      <c r="S1555" s="188" t="n"/>
      <c r="T1555" s="189" t="n"/>
      <c r="U1555" s="188" t="n"/>
      <c r="V1555" s="188" t="n"/>
      <c r="W1555" s="188" t="n"/>
      <c r="X1555" s="188" t="n"/>
      <c r="Y1555" s="188" t="n"/>
      <c r="Z1555" s="188" t="n"/>
      <c r="AA1555" s="188" t="n"/>
      <c r="AB1555" s="188" t="n"/>
      <c r="AC1555" s="188" t="n"/>
      <c r="AD1555" s="188" t="n"/>
      <c r="AE1555" s="188" t="n"/>
      <c r="AT1555" s="184" t="inlineStr">
        <is>
          <t>VV</t>
        </is>
      </c>
      <c r="AU1555" s="184" t="inlineStr">
        <is>
          <t>2</t>
        </is>
      </c>
      <c r="AV1555" s="188" t="inlineStr">
        <is>
          <t>2</t>
        </is>
      </c>
      <c r="AW1555" s="188" t="inlineStr">
        <is>
          <t>True</t>
        </is>
      </c>
      <c r="AX1555" s="188" t="inlineStr">
        <is>
          <t>0</t>
        </is>
      </c>
      <c r="AY1555" s="184" t="inlineStr">
        <is>
          <t>ROZPOCET</t>
        </is>
      </c>
    </row>
    <row r="1556" customFormat="1" s="195">
      <c r="A1556" s="195" t="n"/>
      <c r="B1556" s="190" t="n"/>
      <c r="C1556" s="195" t="n"/>
      <c r="D1556" s="171" t="inlineStr">
        <is>
          <t>VV</t>
        </is>
      </c>
      <c r="E1556" s="191" t="inlineStr"/>
      <c r="F1556" s="192" t="inlineStr">
        <is>
          <t>Součet</t>
        </is>
      </c>
      <c r="G1556" s="195" t="n"/>
      <c r="H1556" s="193" t="n">
        <v>9.044</v>
      </c>
      <c r="I1556" s="195" t="n"/>
      <c r="J1556" s="195" t="n"/>
      <c r="K1556" s="195" t="n"/>
      <c r="L1556" s="190" t="n"/>
      <c r="M1556" s="194" t="n"/>
      <c r="N1556" s="195" t="n"/>
      <c r="O1556" s="195" t="n"/>
      <c r="P1556" s="195" t="n"/>
      <c r="Q1556" s="195" t="n"/>
      <c r="R1556" s="195" t="n"/>
      <c r="S1556" s="195" t="n"/>
      <c r="T1556" s="196" t="n"/>
      <c r="U1556" s="195" t="n"/>
      <c r="V1556" s="195" t="n"/>
      <c r="W1556" s="195" t="n"/>
      <c r="X1556" s="195" t="n"/>
      <c r="Y1556" s="195" t="n"/>
      <c r="Z1556" s="195" t="n"/>
      <c r="AA1556" s="195" t="n"/>
      <c r="AB1556" s="195" t="n"/>
      <c r="AC1556" s="195" t="n"/>
      <c r="AD1556" s="195" t="n"/>
      <c r="AE1556" s="195" t="n"/>
      <c r="AT1556" s="191" t="inlineStr">
        <is>
          <t>VV</t>
        </is>
      </c>
      <c r="AU1556" s="191" t="inlineStr">
        <is>
          <t>2</t>
        </is>
      </c>
      <c r="AV1556" s="195" t="inlineStr">
        <is>
          <t>4</t>
        </is>
      </c>
      <c r="AW1556" s="195" t="inlineStr">
        <is>
          <t>True</t>
        </is>
      </c>
      <c r="AX1556" s="195" t="inlineStr">
        <is>
          <t>1</t>
        </is>
      </c>
      <c r="AY1556" s="191" t="inlineStr">
        <is>
          <t>ROZPOCET</t>
        </is>
      </c>
    </row>
    <row r="1557" ht="16.5" customFormat="1" customHeight="1" s="174">
      <c r="A1557" s="174" t="n"/>
      <c r="B1557" s="158" t="n"/>
      <c r="C1557" s="159" t="inlineStr">
        <is>
          <t>222</t>
        </is>
      </c>
      <c r="D1557" s="159" t="inlineStr">
        <is>
          <t>K</t>
        </is>
      </c>
      <c r="E1557" s="160" t="inlineStr">
        <is>
          <t>762342511</t>
        </is>
      </c>
      <c r="F1557" s="161" t="inlineStr">
        <is>
          <t>Montáž kontralatí na podklad bez tepelné izolace</t>
        </is>
      </c>
      <c r="G1557" s="162" t="inlineStr">
        <is>
          <t>m</t>
        </is>
      </c>
      <c r="H1557" s="163" t="n">
        <v>430</v>
      </c>
      <c r="I1557" s="164" t="n"/>
      <c r="J1557" s="164">
        <f>ROUND(I1557*H1557,2)</f>
        <v/>
      </c>
      <c r="K1557" s="161" t="inlineStr">
        <is>
          <t>CS ÚRS 2026 02</t>
        </is>
      </c>
      <c r="L1557" s="48" t="n"/>
      <c r="M1557" s="165" t="inlineStr"/>
      <c r="N1557" s="166" t="inlineStr">
        <is>
          <t>snížená</t>
        </is>
      </c>
      <c r="O1557" s="167" t="n">
        <v>0.03</v>
      </c>
      <c r="P1557" s="167">
        <f>O1557*H1557</f>
        <v/>
      </c>
      <c r="Q1557" s="167" t="n">
        <v>2.1e-05</v>
      </c>
      <c r="R1557" s="167">
        <f>Q1557*H1557</f>
        <v/>
      </c>
      <c r="S1557" s="167" t="n">
        <v>0</v>
      </c>
      <c r="T1557" s="168">
        <f>S1557*H1557</f>
        <v/>
      </c>
      <c r="U1557" s="174" t="n"/>
      <c r="V1557" s="174" t="n"/>
      <c r="W1557" s="174" t="n"/>
      <c r="X1557" s="174" t="n"/>
      <c r="Y1557" s="174" t="n"/>
      <c r="Z1557" s="174" t="n"/>
      <c r="AA1557" s="174" t="n"/>
      <c r="AB1557" s="174" t="n"/>
      <c r="AC1557" s="174" t="n"/>
      <c r="AD1557" s="174" t="n"/>
      <c r="AE1557" s="174" t="n"/>
      <c r="AR1557" s="169" t="inlineStr">
        <is>
          <t>16</t>
        </is>
      </c>
      <c r="AT1557" s="169" t="inlineStr">
        <is>
          <t>K</t>
        </is>
      </c>
      <c r="AU1557" s="169" t="inlineStr">
        <is>
          <t>2</t>
        </is>
      </c>
      <c r="AY1557" s="19" t="inlineStr">
        <is>
          <t>ROZPOCET</t>
        </is>
      </c>
      <c r="BE1557" s="170">
        <f>IF(N1557="základní",J1557,0)</f>
        <v/>
      </c>
      <c r="BF1557" s="170">
        <f>IF(N1557="snížená",J1557,0)</f>
        <v/>
      </c>
      <c r="BG1557" s="170">
        <f>IF(N1557="zákl. přenesená",J1557,0)</f>
        <v/>
      </c>
      <c r="BH1557" s="170">
        <f>IF(N1557="sníž. přenesená",J1557,0)</f>
        <v/>
      </c>
      <c r="BI1557" s="170">
        <f>IF(N1557="nulová",J1557,0)</f>
        <v/>
      </c>
      <c r="BJ1557" s="19" t="inlineStr">
        <is>
          <t>2</t>
        </is>
      </c>
      <c r="BK1557" s="170">
        <f>ROUND(I1557*H1557,2)</f>
        <v/>
      </c>
      <c r="BL1557" s="19" t="inlineStr">
        <is>
          <t>16</t>
        </is>
      </c>
      <c r="BM1557" s="169" t="inlineStr">
        <is>
          <t>-1548490786</t>
        </is>
      </c>
    </row>
    <row r="1558" customFormat="1" s="174">
      <c r="A1558" s="174" t="n"/>
      <c r="B1558" s="48" t="n"/>
      <c r="C1558" s="174" t="n"/>
      <c r="D1558" s="171" t="inlineStr">
        <is>
          <t>PP</t>
        </is>
      </c>
      <c r="E1558" s="174" t="n"/>
      <c r="F1558" s="172" t="inlineStr">
        <is>
          <t>Montáž laťování montáž kontralatí na podklad bez tepelné izolace</t>
        </is>
      </c>
      <c r="G1558" s="174" t="n"/>
      <c r="H1558" s="174" t="n"/>
      <c r="I1558" s="174" t="n"/>
      <c r="J1558" s="174" t="n"/>
      <c r="K1558" s="174" t="n"/>
      <c r="L1558" s="48" t="n"/>
      <c r="M1558" s="173" t="n"/>
      <c r="N1558" s="174" t="n"/>
      <c r="O1558" s="174" t="n"/>
      <c r="P1558" s="174" t="n"/>
      <c r="Q1558" s="174" t="n"/>
      <c r="R1558" s="174" t="n"/>
      <c r="S1558" s="174" t="n"/>
      <c r="T1558" s="71" t="n"/>
      <c r="U1558" s="174" t="n"/>
      <c r="V1558" s="174" t="n"/>
      <c r="W1558" s="174" t="n"/>
      <c r="X1558" s="174" t="n"/>
      <c r="Y1558" s="174" t="n"/>
      <c r="Z1558" s="174" t="n"/>
      <c r="AA1558" s="174" t="n"/>
      <c r="AB1558" s="174" t="n"/>
      <c r="AC1558" s="174" t="n"/>
      <c r="AD1558" s="174" t="n"/>
      <c r="AE1558" s="174" t="n"/>
      <c r="AT1558" s="19" t="inlineStr">
        <is>
          <t>PP</t>
        </is>
      </c>
      <c r="AU1558" s="19" t="inlineStr">
        <is>
          <t>2</t>
        </is>
      </c>
    </row>
    <row r="1559" customFormat="1" s="174">
      <c r="A1559" s="174" t="n"/>
      <c r="B1559" s="48" t="n"/>
      <c r="C1559" s="174" t="n"/>
      <c r="D1559" s="175" t="inlineStr">
        <is>
          <t>Online PSC</t>
        </is>
      </c>
      <c r="E1559" s="174" t="n"/>
      <c r="F1559" s="176" t="inlineStr">
        <is>
          <t>https://podminky.urs.cz/item/CS_URS_2026_02/762342511</t>
        </is>
      </c>
      <c r="G1559" s="174" t="n"/>
      <c r="H1559" s="174" t="n"/>
      <c r="I1559" s="174" t="n"/>
      <c r="J1559" s="174" t="n"/>
      <c r="K1559" s="174" t="n"/>
      <c r="L1559" s="48" t="n"/>
      <c r="M1559" s="173" t="n"/>
      <c r="N1559" s="174" t="n"/>
      <c r="O1559" s="174" t="n"/>
      <c r="P1559" s="174" t="n"/>
      <c r="Q1559" s="174" t="n"/>
      <c r="R1559" s="174" t="n"/>
      <c r="S1559" s="174" t="n"/>
      <c r="T1559" s="71" t="n"/>
      <c r="U1559" s="174" t="n"/>
      <c r="V1559" s="174" t="n"/>
      <c r="W1559" s="174" t="n"/>
      <c r="X1559" s="174" t="n"/>
      <c r="Y1559" s="174" t="n"/>
      <c r="Z1559" s="174" t="n"/>
      <c r="AA1559" s="174" t="n"/>
      <c r="AB1559" s="174" t="n"/>
      <c r="AC1559" s="174" t="n"/>
      <c r="AD1559" s="174" t="n"/>
      <c r="AE1559" s="174" t="n"/>
      <c r="AT1559" s="19" t="inlineStr">
        <is>
          <t>Online PSC</t>
        </is>
      </c>
      <c r="AU1559" s="19" t="inlineStr">
        <is>
          <t>2</t>
        </is>
      </c>
    </row>
    <row r="1560" customFormat="1" s="188">
      <c r="A1560" s="188" t="n"/>
      <c r="B1560" s="183" t="n"/>
      <c r="C1560" s="188" t="n"/>
      <c r="D1560" s="171" t="inlineStr">
        <is>
          <t>VV</t>
        </is>
      </c>
      <c r="E1560" s="184" t="inlineStr"/>
      <c r="F1560" s="185" t="inlineStr">
        <is>
          <t>430,00</t>
        </is>
      </c>
      <c r="G1560" s="188" t="n"/>
      <c r="H1560" s="186" t="n">
        <v>430</v>
      </c>
      <c r="I1560" s="188" t="n"/>
      <c r="J1560" s="188" t="n"/>
      <c r="K1560" s="188" t="n"/>
      <c r="L1560" s="183" t="n"/>
      <c r="M1560" s="187" t="n"/>
      <c r="N1560" s="188" t="n"/>
      <c r="O1560" s="188" t="n"/>
      <c r="P1560" s="188" t="n"/>
      <c r="Q1560" s="188" t="n"/>
      <c r="R1560" s="188" t="n"/>
      <c r="S1560" s="188" t="n"/>
      <c r="T1560" s="189" t="n"/>
      <c r="U1560" s="188" t="n"/>
      <c r="V1560" s="188" t="n"/>
      <c r="W1560" s="188" t="n"/>
      <c r="X1560" s="188" t="n"/>
      <c r="Y1560" s="188" t="n"/>
      <c r="Z1560" s="188" t="n"/>
      <c r="AA1560" s="188" t="n"/>
      <c r="AB1560" s="188" t="n"/>
      <c r="AC1560" s="188" t="n"/>
      <c r="AD1560" s="188" t="n"/>
      <c r="AE1560" s="188" t="n"/>
      <c r="AT1560" s="184" t="inlineStr">
        <is>
          <t>VV</t>
        </is>
      </c>
      <c r="AU1560" s="184" t="inlineStr">
        <is>
          <t>2</t>
        </is>
      </c>
      <c r="AV1560" s="188" t="inlineStr">
        <is>
          <t>2</t>
        </is>
      </c>
      <c r="AW1560" s="188" t="inlineStr">
        <is>
          <t>True</t>
        </is>
      </c>
      <c r="AX1560" s="188" t="inlineStr">
        <is>
          <t>0</t>
        </is>
      </c>
      <c r="AY1560" s="184" t="inlineStr">
        <is>
          <t>ROZPOCET</t>
        </is>
      </c>
    </row>
    <row r="1561" customFormat="1" s="195">
      <c r="A1561" s="195" t="n"/>
      <c r="B1561" s="190" t="n"/>
      <c r="C1561" s="195" t="n"/>
      <c r="D1561" s="171" t="inlineStr">
        <is>
          <t>VV</t>
        </is>
      </c>
      <c r="E1561" s="191" t="inlineStr"/>
      <c r="F1561" s="192" t="inlineStr">
        <is>
          <t>Součet</t>
        </is>
      </c>
      <c r="G1561" s="195" t="n"/>
      <c r="H1561" s="193" t="n">
        <v>430</v>
      </c>
      <c r="I1561" s="195" t="n"/>
      <c r="J1561" s="195" t="n"/>
      <c r="K1561" s="195" t="n"/>
      <c r="L1561" s="190" t="n"/>
      <c r="M1561" s="194" t="n"/>
      <c r="N1561" s="195" t="n"/>
      <c r="O1561" s="195" t="n"/>
      <c r="P1561" s="195" t="n"/>
      <c r="Q1561" s="195" t="n"/>
      <c r="R1561" s="195" t="n"/>
      <c r="S1561" s="195" t="n"/>
      <c r="T1561" s="196" t="n"/>
      <c r="U1561" s="195" t="n"/>
      <c r="V1561" s="195" t="n"/>
      <c r="W1561" s="195" t="n"/>
      <c r="X1561" s="195" t="n"/>
      <c r="Y1561" s="195" t="n"/>
      <c r="Z1561" s="195" t="n"/>
      <c r="AA1561" s="195" t="n"/>
      <c r="AB1561" s="195" t="n"/>
      <c r="AC1561" s="195" t="n"/>
      <c r="AD1561" s="195" t="n"/>
      <c r="AE1561" s="195" t="n"/>
      <c r="AT1561" s="191" t="inlineStr">
        <is>
          <t>VV</t>
        </is>
      </c>
      <c r="AU1561" s="191" t="inlineStr">
        <is>
          <t>2</t>
        </is>
      </c>
      <c r="AV1561" s="195" t="inlineStr">
        <is>
          <t>4</t>
        </is>
      </c>
      <c r="AW1561" s="195" t="inlineStr">
        <is>
          <t>True</t>
        </is>
      </c>
      <c r="AX1561" s="195" t="inlineStr">
        <is>
          <t>1</t>
        </is>
      </c>
      <c r="AY1561" s="191" t="inlineStr">
        <is>
          <t>ROZPOCET</t>
        </is>
      </c>
    </row>
    <row r="1562" ht="16.5" customFormat="1" customHeight="1" s="174">
      <c r="A1562" s="174" t="n"/>
      <c r="B1562" s="158" t="n"/>
      <c r="C1562" s="197" t="inlineStr">
        <is>
          <t>223</t>
        </is>
      </c>
      <c r="D1562" s="197" t="inlineStr">
        <is>
          <t>M</t>
        </is>
      </c>
      <c r="E1562" s="198" t="inlineStr">
        <is>
          <t>60514114</t>
        </is>
      </c>
      <c r="F1562" s="199" t="inlineStr">
        <is>
          <t>řezivo jehličnaté lať impregnovaná dl 4 m</t>
        </is>
      </c>
      <c r="G1562" s="200" t="inlineStr">
        <is>
          <t>m3</t>
        </is>
      </c>
      <c r="H1562" s="201" t="n">
        <v>1.135</v>
      </c>
      <c r="I1562" s="202" t="n"/>
      <c r="J1562" s="202">
        <f>ROUND(I1562*H1562,2)</f>
        <v/>
      </c>
      <c r="K1562" s="199" t="inlineStr">
        <is>
          <t>CS ÚRS 2026 02</t>
        </is>
      </c>
      <c r="L1562" s="203" t="n"/>
      <c r="M1562" s="204" t="inlineStr"/>
      <c r="N1562" s="205" t="inlineStr">
        <is>
          <t>snížená</t>
        </is>
      </c>
      <c r="O1562" s="167" t="n">
        <v>0</v>
      </c>
      <c r="P1562" s="167">
        <f>O1562*H1562</f>
        <v/>
      </c>
      <c r="Q1562" s="167" t="n">
        <v>0.55</v>
      </c>
      <c r="R1562" s="167">
        <f>Q1562*H1562</f>
        <v/>
      </c>
      <c r="S1562" s="167" t="n">
        <v>0</v>
      </c>
      <c r="T1562" s="168">
        <f>S1562*H1562</f>
        <v/>
      </c>
      <c r="U1562" s="174" t="n"/>
      <c r="V1562" s="174" t="n"/>
      <c r="W1562" s="174" t="n"/>
      <c r="X1562" s="174" t="n"/>
      <c r="Y1562" s="174" t="n"/>
      <c r="Z1562" s="174" t="n"/>
      <c r="AA1562" s="174" t="n"/>
      <c r="AB1562" s="174" t="n"/>
      <c r="AC1562" s="174" t="n"/>
      <c r="AD1562" s="174" t="n"/>
      <c r="AE1562" s="174" t="n"/>
      <c r="AR1562" s="169" t="inlineStr">
        <is>
          <t>32</t>
        </is>
      </c>
      <c r="AT1562" s="169" t="inlineStr">
        <is>
          <t>M</t>
        </is>
      </c>
      <c r="AU1562" s="169" t="inlineStr">
        <is>
          <t>2</t>
        </is>
      </c>
      <c r="AY1562" s="19" t="inlineStr">
        <is>
          <t>ROZPOCET</t>
        </is>
      </c>
      <c r="BE1562" s="170">
        <f>IF(N1562="základní",J1562,0)</f>
        <v/>
      </c>
      <c r="BF1562" s="170">
        <f>IF(N1562="snížená",J1562,0)</f>
        <v/>
      </c>
      <c r="BG1562" s="170">
        <f>IF(N1562="zákl. přenesená",J1562,0)</f>
        <v/>
      </c>
      <c r="BH1562" s="170">
        <f>IF(N1562="sníž. přenesená",J1562,0)</f>
        <v/>
      </c>
      <c r="BI1562" s="170">
        <f>IF(N1562="nulová",J1562,0)</f>
        <v/>
      </c>
      <c r="BJ1562" s="19" t="inlineStr">
        <is>
          <t>2</t>
        </is>
      </c>
      <c r="BK1562" s="170">
        <f>ROUND(I1562*H1562,2)</f>
        <v/>
      </c>
      <c r="BL1562" s="19" t="inlineStr">
        <is>
          <t>16</t>
        </is>
      </c>
      <c r="BM1562" s="169" t="inlineStr">
        <is>
          <t>753997533</t>
        </is>
      </c>
    </row>
    <row r="1563" customFormat="1" s="174">
      <c r="A1563" s="174" t="n"/>
      <c r="B1563" s="48" t="n"/>
      <c r="C1563" s="174" t="n"/>
      <c r="D1563" s="171" t="inlineStr">
        <is>
          <t>PP</t>
        </is>
      </c>
      <c r="E1563" s="174" t="n"/>
      <c r="F1563" s="172" t="inlineStr">
        <is>
          <t>řezivo jehličnaté lať impregnovaná dl 4 m</t>
        </is>
      </c>
      <c r="G1563" s="174" t="n"/>
      <c r="H1563" s="174" t="n"/>
      <c r="I1563" s="174" t="n"/>
      <c r="J1563" s="174" t="n"/>
      <c r="K1563" s="174" t="n"/>
      <c r="L1563" s="48" t="n"/>
      <c r="M1563" s="173" t="n"/>
      <c r="N1563" s="174" t="n"/>
      <c r="O1563" s="174" t="n"/>
      <c r="P1563" s="174" t="n"/>
      <c r="Q1563" s="174" t="n"/>
      <c r="R1563" s="174" t="n"/>
      <c r="S1563" s="174" t="n"/>
      <c r="T1563" s="71" t="n"/>
      <c r="U1563" s="174" t="n"/>
      <c r="V1563" s="174" t="n"/>
      <c r="W1563" s="174" t="n"/>
      <c r="X1563" s="174" t="n"/>
      <c r="Y1563" s="174" t="n"/>
      <c r="Z1563" s="174" t="n"/>
      <c r="AA1563" s="174" t="n"/>
      <c r="AB1563" s="174" t="n"/>
      <c r="AC1563" s="174" t="n"/>
      <c r="AD1563" s="174" t="n"/>
      <c r="AE1563" s="174" t="n"/>
      <c r="AT1563" s="19" t="inlineStr">
        <is>
          <t>PP</t>
        </is>
      </c>
      <c r="AU1563" s="19" t="inlineStr">
        <is>
          <t>2</t>
        </is>
      </c>
    </row>
    <row r="1564" customFormat="1" s="181">
      <c r="A1564" s="181" t="n"/>
      <c r="B1564" s="177" t="n"/>
      <c r="C1564" s="181" t="n"/>
      <c r="D1564" s="171" t="inlineStr">
        <is>
          <t>VV</t>
        </is>
      </c>
      <c r="E1564" s="178" t="inlineStr"/>
      <c r="F1564" s="179" t="inlineStr">
        <is>
          <t>spc.mat.</t>
        </is>
      </c>
      <c r="G1564" s="181" t="n"/>
      <c r="H1564" s="178" t="inlineStr"/>
      <c r="I1564" s="181" t="n"/>
      <c r="J1564" s="181" t="n"/>
      <c r="K1564" s="181" t="n"/>
      <c r="L1564" s="177" t="n"/>
      <c r="M1564" s="180" t="n"/>
      <c r="N1564" s="181" t="n"/>
      <c r="O1564" s="181" t="n"/>
      <c r="P1564" s="181" t="n"/>
      <c r="Q1564" s="181" t="n"/>
      <c r="R1564" s="181" t="n"/>
      <c r="S1564" s="181" t="n"/>
      <c r="T1564" s="182" t="n"/>
      <c r="U1564" s="181" t="n"/>
      <c r="V1564" s="181" t="n"/>
      <c r="W1564" s="181" t="n"/>
      <c r="X1564" s="181" t="n"/>
      <c r="Y1564" s="181" t="n"/>
      <c r="Z1564" s="181" t="n"/>
      <c r="AA1564" s="181" t="n"/>
      <c r="AB1564" s="181" t="n"/>
      <c r="AC1564" s="181" t="n"/>
      <c r="AD1564" s="181" t="n"/>
      <c r="AE1564" s="181" t="n"/>
      <c r="AT1564" s="178" t="inlineStr">
        <is>
          <t>VV</t>
        </is>
      </c>
      <c r="AU1564" s="178" t="inlineStr">
        <is>
          <t>2</t>
        </is>
      </c>
      <c r="AV1564" s="181" t="inlineStr">
        <is>
          <t>1</t>
        </is>
      </c>
      <c r="AW1564" s="181" t="inlineStr">
        <is>
          <t>True</t>
        </is>
      </c>
      <c r="AX1564" s="181" t="inlineStr">
        <is>
          <t>0</t>
        </is>
      </c>
      <c r="AY1564" s="178" t="inlineStr">
        <is>
          <t>ROZPOCET</t>
        </is>
      </c>
    </row>
    <row r="1565" customFormat="1" s="188">
      <c r="A1565" s="188" t="n"/>
      <c r="B1565" s="183" t="n"/>
      <c r="C1565" s="188" t="n"/>
      <c r="D1565" s="171" t="inlineStr">
        <is>
          <t>VV</t>
        </is>
      </c>
      <c r="E1565" s="184" t="inlineStr"/>
      <c r="F1565" s="185" t="inlineStr">
        <is>
          <t>430,00*0,04*0,06*1,10</t>
        </is>
      </c>
      <c r="G1565" s="188" t="n"/>
      <c r="H1565" s="186" t="n">
        <v>1.135</v>
      </c>
      <c r="I1565" s="188" t="n"/>
      <c r="J1565" s="188" t="n"/>
      <c r="K1565" s="188" t="n"/>
      <c r="L1565" s="183" t="n"/>
      <c r="M1565" s="187" t="n"/>
      <c r="N1565" s="188" t="n"/>
      <c r="O1565" s="188" t="n"/>
      <c r="P1565" s="188" t="n"/>
      <c r="Q1565" s="188" t="n"/>
      <c r="R1565" s="188" t="n"/>
      <c r="S1565" s="188" t="n"/>
      <c r="T1565" s="189" t="n"/>
      <c r="U1565" s="188" t="n"/>
      <c r="V1565" s="188" t="n"/>
      <c r="W1565" s="188" t="n"/>
      <c r="X1565" s="188" t="n"/>
      <c r="Y1565" s="188" t="n"/>
      <c r="Z1565" s="188" t="n"/>
      <c r="AA1565" s="188" t="n"/>
      <c r="AB1565" s="188" t="n"/>
      <c r="AC1565" s="188" t="n"/>
      <c r="AD1565" s="188" t="n"/>
      <c r="AE1565" s="188" t="n"/>
      <c r="AT1565" s="184" t="inlineStr">
        <is>
          <t>VV</t>
        </is>
      </c>
      <c r="AU1565" s="184" t="inlineStr">
        <is>
          <t>2</t>
        </is>
      </c>
      <c r="AV1565" s="188" t="inlineStr">
        <is>
          <t>2</t>
        </is>
      </c>
      <c r="AW1565" s="188" t="inlineStr">
        <is>
          <t>True</t>
        </is>
      </c>
      <c r="AX1565" s="188" t="inlineStr">
        <is>
          <t>0</t>
        </is>
      </c>
      <c r="AY1565" s="184" t="inlineStr">
        <is>
          <t>ROZPOCET</t>
        </is>
      </c>
    </row>
    <row r="1566" customFormat="1" s="195">
      <c r="A1566" s="195" t="n"/>
      <c r="B1566" s="190" t="n"/>
      <c r="C1566" s="195" t="n"/>
      <c r="D1566" s="171" t="inlineStr">
        <is>
          <t>VV</t>
        </is>
      </c>
      <c r="E1566" s="191" t="inlineStr"/>
      <c r="F1566" s="192" t="inlineStr">
        <is>
          <t>Součet</t>
        </is>
      </c>
      <c r="G1566" s="195" t="n"/>
      <c r="H1566" s="193" t="n">
        <v>1.135</v>
      </c>
      <c r="I1566" s="195" t="n"/>
      <c r="J1566" s="195" t="n"/>
      <c r="K1566" s="195" t="n"/>
      <c r="L1566" s="190" t="n"/>
      <c r="M1566" s="194" t="n"/>
      <c r="N1566" s="195" t="n"/>
      <c r="O1566" s="195" t="n"/>
      <c r="P1566" s="195" t="n"/>
      <c r="Q1566" s="195" t="n"/>
      <c r="R1566" s="195" t="n"/>
      <c r="S1566" s="195" t="n"/>
      <c r="T1566" s="196" t="n"/>
      <c r="U1566" s="195" t="n"/>
      <c r="V1566" s="195" t="n"/>
      <c r="W1566" s="195" t="n"/>
      <c r="X1566" s="195" t="n"/>
      <c r="Y1566" s="195" t="n"/>
      <c r="Z1566" s="195" t="n"/>
      <c r="AA1566" s="195" t="n"/>
      <c r="AB1566" s="195" t="n"/>
      <c r="AC1566" s="195" t="n"/>
      <c r="AD1566" s="195" t="n"/>
      <c r="AE1566" s="195" t="n"/>
      <c r="AT1566" s="191" t="inlineStr">
        <is>
          <t>VV</t>
        </is>
      </c>
      <c r="AU1566" s="191" t="inlineStr">
        <is>
          <t>2</t>
        </is>
      </c>
      <c r="AV1566" s="195" t="inlineStr">
        <is>
          <t>4</t>
        </is>
      </c>
      <c r="AW1566" s="195" t="inlineStr">
        <is>
          <t>True</t>
        </is>
      </c>
      <c r="AX1566" s="195" t="inlineStr">
        <is>
          <t>1</t>
        </is>
      </c>
      <c r="AY1566" s="191" t="inlineStr">
        <is>
          <t>ROZPOCET</t>
        </is>
      </c>
    </row>
    <row r="1567" ht="24.15" customFormat="1" customHeight="1" s="174">
      <c r="A1567" s="174" t="n"/>
      <c r="B1567" s="158" t="n"/>
      <c r="C1567" s="159" t="inlineStr">
        <is>
          <t>224</t>
        </is>
      </c>
      <c r="D1567" s="159" t="inlineStr">
        <is>
          <t>K</t>
        </is>
      </c>
      <c r="E1567" s="160" t="inlineStr">
        <is>
          <t>762342811</t>
        </is>
      </c>
      <c r="F1567" s="161" t="inlineStr">
        <is>
          <t>Demontáž laťování střech z latí osové vzdálenosti do 0,22 m</t>
        </is>
      </c>
      <c r="G1567" s="162" t="inlineStr">
        <is>
          <t>m2</t>
        </is>
      </c>
      <c r="H1567" s="163" t="n">
        <v>428.201</v>
      </c>
      <c r="I1567" s="164" t="n"/>
      <c r="J1567" s="164">
        <f>ROUND(I1567*H1567,2)</f>
        <v/>
      </c>
      <c r="K1567" s="161" t="inlineStr">
        <is>
          <t>CS ÚRS 2026 02</t>
        </is>
      </c>
      <c r="L1567" s="48" t="n"/>
      <c r="M1567" s="165" t="inlineStr"/>
      <c r="N1567" s="166" t="inlineStr">
        <is>
          <t>snížená</t>
        </is>
      </c>
      <c r="O1567" s="167" t="n">
        <v>0.06</v>
      </c>
      <c r="P1567" s="167">
        <f>O1567*H1567</f>
        <v/>
      </c>
      <c r="Q1567" s="167" t="n">
        <v>0</v>
      </c>
      <c r="R1567" s="167">
        <f>Q1567*H1567</f>
        <v/>
      </c>
      <c r="S1567" s="167" t="n">
        <v>0.007</v>
      </c>
      <c r="T1567" s="168">
        <f>S1567*H1567</f>
        <v/>
      </c>
      <c r="U1567" s="174" t="n"/>
      <c r="V1567" s="174" t="n"/>
      <c r="W1567" s="174" t="n"/>
      <c r="X1567" s="174" t="n"/>
      <c r="Y1567" s="174" t="n"/>
      <c r="Z1567" s="174" t="n"/>
      <c r="AA1567" s="174" t="n"/>
      <c r="AB1567" s="174" t="n"/>
      <c r="AC1567" s="174" t="n"/>
      <c r="AD1567" s="174" t="n"/>
      <c r="AE1567" s="174" t="n"/>
      <c r="AR1567" s="169" t="inlineStr">
        <is>
          <t>16</t>
        </is>
      </c>
      <c r="AT1567" s="169" t="inlineStr">
        <is>
          <t>K</t>
        </is>
      </c>
      <c r="AU1567" s="169" t="inlineStr">
        <is>
          <t>2</t>
        </is>
      </c>
      <c r="AY1567" s="19" t="inlineStr">
        <is>
          <t>ROZPOCET</t>
        </is>
      </c>
      <c r="BE1567" s="170">
        <f>IF(N1567="základní",J1567,0)</f>
        <v/>
      </c>
      <c r="BF1567" s="170">
        <f>IF(N1567="snížená",J1567,0)</f>
        <v/>
      </c>
      <c r="BG1567" s="170">
        <f>IF(N1567="zákl. přenesená",J1567,0)</f>
        <v/>
      </c>
      <c r="BH1567" s="170">
        <f>IF(N1567="sníž. přenesená",J1567,0)</f>
        <v/>
      </c>
      <c r="BI1567" s="170">
        <f>IF(N1567="nulová",J1567,0)</f>
        <v/>
      </c>
      <c r="BJ1567" s="19" t="inlineStr">
        <is>
          <t>2</t>
        </is>
      </c>
      <c r="BK1567" s="170">
        <f>ROUND(I1567*H1567,2)</f>
        <v/>
      </c>
      <c r="BL1567" s="19" t="inlineStr">
        <is>
          <t>16</t>
        </is>
      </c>
      <c r="BM1567" s="169" t="inlineStr">
        <is>
          <t>91021981</t>
        </is>
      </c>
    </row>
    <row r="1568" customFormat="1" s="174">
      <c r="A1568" s="174" t="n"/>
      <c r="B1568" s="48" t="n"/>
      <c r="C1568" s="174" t="n"/>
      <c r="D1568" s="171" t="inlineStr">
        <is>
          <t>PP</t>
        </is>
      </c>
      <c r="E1568" s="174" t="n"/>
      <c r="F1568" s="172" t="inlineStr">
        <is>
          <t>Demontáž bednění a laťování laťování střech sklonu do 60° se všemi nadstřešními konstrukcemi, z latí průřezové plochy do 25 cm2 při osové vzdálenosti do 0,22 m</t>
        </is>
      </c>
      <c r="G1568" s="174" t="n"/>
      <c r="H1568" s="174" t="n"/>
      <c r="I1568" s="174" t="n"/>
      <c r="J1568" s="174" t="n"/>
      <c r="K1568" s="174" t="n"/>
      <c r="L1568" s="48" t="n"/>
      <c r="M1568" s="173" t="n"/>
      <c r="N1568" s="174" t="n"/>
      <c r="O1568" s="174" t="n"/>
      <c r="P1568" s="174" t="n"/>
      <c r="Q1568" s="174" t="n"/>
      <c r="R1568" s="174" t="n"/>
      <c r="S1568" s="174" t="n"/>
      <c r="T1568" s="71" t="n"/>
      <c r="U1568" s="174" t="n"/>
      <c r="V1568" s="174" t="n"/>
      <c r="W1568" s="174" t="n"/>
      <c r="X1568" s="174" t="n"/>
      <c r="Y1568" s="174" t="n"/>
      <c r="Z1568" s="174" t="n"/>
      <c r="AA1568" s="174" t="n"/>
      <c r="AB1568" s="174" t="n"/>
      <c r="AC1568" s="174" t="n"/>
      <c r="AD1568" s="174" t="n"/>
      <c r="AE1568" s="174" t="n"/>
      <c r="AT1568" s="19" t="inlineStr">
        <is>
          <t>PP</t>
        </is>
      </c>
      <c r="AU1568" s="19" t="inlineStr">
        <is>
          <t>2</t>
        </is>
      </c>
    </row>
    <row r="1569" customFormat="1" s="174">
      <c r="A1569" s="174" t="n"/>
      <c r="B1569" s="48" t="n"/>
      <c r="C1569" s="174" t="n"/>
      <c r="D1569" s="175" t="inlineStr">
        <is>
          <t>Online PSC</t>
        </is>
      </c>
      <c r="E1569" s="174" t="n"/>
      <c r="F1569" s="176" t="inlineStr">
        <is>
          <t>https://podminky.urs.cz/item/CS_URS_2026_02/762342811</t>
        </is>
      </c>
      <c r="G1569" s="174" t="n"/>
      <c r="H1569" s="174" t="n"/>
      <c r="I1569" s="174" t="n"/>
      <c r="J1569" s="174" t="n"/>
      <c r="K1569" s="174" t="n"/>
      <c r="L1569" s="48" t="n"/>
      <c r="M1569" s="173" t="n"/>
      <c r="N1569" s="174" t="n"/>
      <c r="O1569" s="174" t="n"/>
      <c r="P1569" s="174" t="n"/>
      <c r="Q1569" s="174" t="n"/>
      <c r="R1569" s="174" t="n"/>
      <c r="S1569" s="174" t="n"/>
      <c r="T1569" s="71" t="n"/>
      <c r="U1569" s="174" t="n"/>
      <c r="V1569" s="174" t="n"/>
      <c r="W1569" s="174" t="n"/>
      <c r="X1569" s="174" t="n"/>
      <c r="Y1569" s="174" t="n"/>
      <c r="Z1569" s="174" t="n"/>
      <c r="AA1569" s="174" t="n"/>
      <c r="AB1569" s="174" t="n"/>
      <c r="AC1569" s="174" t="n"/>
      <c r="AD1569" s="174" t="n"/>
      <c r="AE1569" s="174" t="n"/>
      <c r="AT1569" s="19" t="inlineStr">
        <is>
          <t>Online PSC</t>
        </is>
      </c>
      <c r="AU1569" s="19" t="inlineStr">
        <is>
          <t>2</t>
        </is>
      </c>
    </row>
    <row r="1570" customFormat="1" s="181">
      <c r="A1570" s="181" t="n"/>
      <c r="B1570" s="177" t="n"/>
      <c r="C1570" s="181" t="n"/>
      <c r="D1570" s="171" t="inlineStr">
        <is>
          <t>VV</t>
        </is>
      </c>
      <c r="E1570" s="178" t="inlineStr"/>
      <c r="F1570" s="179" t="inlineStr">
        <is>
          <t>plocha střechy</t>
        </is>
      </c>
      <c r="G1570" s="181" t="n"/>
      <c r="H1570" s="178" t="inlineStr"/>
      <c r="I1570" s="181" t="n"/>
      <c r="J1570" s="181" t="n"/>
      <c r="K1570" s="181" t="n"/>
      <c r="L1570" s="177" t="n"/>
      <c r="M1570" s="180" t="n"/>
      <c r="N1570" s="181" t="n"/>
      <c r="O1570" s="181" t="n"/>
      <c r="P1570" s="181" t="n"/>
      <c r="Q1570" s="181" t="n"/>
      <c r="R1570" s="181" t="n"/>
      <c r="S1570" s="181" t="n"/>
      <c r="T1570" s="182" t="n"/>
      <c r="U1570" s="181" t="n"/>
      <c r="V1570" s="181" t="n"/>
      <c r="W1570" s="181" t="n"/>
      <c r="X1570" s="181" t="n"/>
      <c r="Y1570" s="181" t="n"/>
      <c r="Z1570" s="181" t="n"/>
      <c r="AA1570" s="181" t="n"/>
      <c r="AB1570" s="181" t="n"/>
      <c r="AC1570" s="181" t="n"/>
      <c r="AD1570" s="181" t="n"/>
      <c r="AE1570" s="181" t="n"/>
      <c r="AT1570" s="178" t="inlineStr">
        <is>
          <t>VV</t>
        </is>
      </c>
      <c r="AU1570" s="178" t="inlineStr">
        <is>
          <t>2</t>
        </is>
      </c>
      <c r="AV1570" s="181" t="inlineStr">
        <is>
          <t>1</t>
        </is>
      </c>
      <c r="AW1570" s="181" t="inlineStr">
        <is>
          <t>True</t>
        </is>
      </c>
      <c r="AX1570" s="181" t="inlineStr">
        <is>
          <t>0</t>
        </is>
      </c>
      <c r="AY1570" s="178" t="inlineStr">
        <is>
          <t>ROZPOCET</t>
        </is>
      </c>
    </row>
    <row r="1571" customFormat="1" s="188">
      <c r="A1571" s="188" t="n"/>
      <c r="B1571" s="183" t="n"/>
      <c r="C1571" s="188" t="n"/>
      <c r="D1571" s="171" t="inlineStr">
        <is>
          <t>VV</t>
        </is>
      </c>
      <c r="E1571" s="184" t="inlineStr"/>
      <c r="F1571" s="185" t="inlineStr">
        <is>
          <t>102,00/cos(41,90)</t>
        </is>
      </c>
      <c r="G1571" s="188" t="n"/>
      <c r="H1571" s="186" t="n">
        <v>137.039</v>
      </c>
      <c r="I1571" s="188" t="n"/>
      <c r="J1571" s="188" t="n"/>
      <c r="K1571" s="188" t="n"/>
      <c r="L1571" s="183" t="n"/>
      <c r="M1571" s="187" t="n"/>
      <c r="N1571" s="188" t="n"/>
      <c r="O1571" s="188" t="n"/>
      <c r="P1571" s="188" t="n"/>
      <c r="Q1571" s="188" t="n"/>
      <c r="R1571" s="188" t="n"/>
      <c r="S1571" s="188" t="n"/>
      <c r="T1571" s="189" t="n"/>
      <c r="U1571" s="188" t="n"/>
      <c r="V1571" s="188" t="n"/>
      <c r="W1571" s="188" t="n"/>
      <c r="X1571" s="188" t="n"/>
      <c r="Y1571" s="188" t="n"/>
      <c r="Z1571" s="188" t="n"/>
      <c r="AA1571" s="188" t="n"/>
      <c r="AB1571" s="188" t="n"/>
      <c r="AC1571" s="188" t="n"/>
      <c r="AD1571" s="188" t="n"/>
      <c r="AE1571" s="188" t="n"/>
      <c r="AT1571" s="184" t="inlineStr">
        <is>
          <t>VV</t>
        </is>
      </c>
      <c r="AU1571" s="184" t="inlineStr">
        <is>
          <t>2</t>
        </is>
      </c>
      <c r="AV1571" s="188" t="inlineStr">
        <is>
          <t>2</t>
        </is>
      </c>
      <c r="AW1571" s="188" t="inlineStr">
        <is>
          <t>True</t>
        </is>
      </c>
      <c r="AX1571" s="188" t="inlineStr">
        <is>
          <t>0</t>
        </is>
      </c>
      <c r="AY1571" s="184" t="inlineStr">
        <is>
          <t>ROZPOCET</t>
        </is>
      </c>
    </row>
    <row r="1572" customFormat="1" s="188">
      <c r="A1572" s="188" t="n"/>
      <c r="B1572" s="183" t="n"/>
      <c r="C1572" s="188" t="n"/>
      <c r="D1572" s="171" t="inlineStr">
        <is>
          <t>VV</t>
        </is>
      </c>
      <c r="E1572" s="184" t="inlineStr"/>
      <c r="F1572" s="185" t="inlineStr">
        <is>
          <t>78,00/cos(41,74)</t>
        </is>
      </c>
      <c r="G1572" s="188" t="n"/>
      <c r="H1572" s="186" t="n">
        <v>104.533</v>
      </c>
      <c r="I1572" s="188" t="n"/>
      <c r="J1572" s="188" t="n"/>
      <c r="K1572" s="188" t="n"/>
      <c r="L1572" s="183" t="n"/>
      <c r="M1572" s="187" t="n"/>
      <c r="N1572" s="188" t="n"/>
      <c r="O1572" s="188" t="n"/>
      <c r="P1572" s="188" t="n"/>
      <c r="Q1572" s="188" t="n"/>
      <c r="R1572" s="188" t="n"/>
      <c r="S1572" s="188" t="n"/>
      <c r="T1572" s="189" t="n"/>
      <c r="U1572" s="188" t="n"/>
      <c r="V1572" s="188" t="n"/>
      <c r="W1572" s="188" t="n"/>
      <c r="X1572" s="188" t="n"/>
      <c r="Y1572" s="188" t="n"/>
      <c r="Z1572" s="188" t="n"/>
      <c r="AA1572" s="188" t="n"/>
      <c r="AB1572" s="188" t="n"/>
      <c r="AC1572" s="188" t="n"/>
      <c r="AD1572" s="188" t="n"/>
      <c r="AE1572" s="188" t="n"/>
      <c r="AT1572" s="184" t="inlineStr">
        <is>
          <t>VV</t>
        </is>
      </c>
      <c r="AU1572" s="184" t="inlineStr">
        <is>
          <t>2</t>
        </is>
      </c>
      <c r="AV1572" s="188" t="inlineStr">
        <is>
          <t>2</t>
        </is>
      </c>
      <c r="AW1572" s="188" t="inlineStr">
        <is>
          <t>True</t>
        </is>
      </c>
      <c r="AX1572" s="188" t="inlineStr">
        <is>
          <t>0</t>
        </is>
      </c>
      <c r="AY1572" s="184" t="inlineStr">
        <is>
          <t>ROZPOCET</t>
        </is>
      </c>
    </row>
    <row r="1573" customFormat="1" s="188">
      <c r="A1573" s="188" t="n"/>
      <c r="B1573" s="183" t="n"/>
      <c r="C1573" s="188" t="n"/>
      <c r="D1573" s="171" t="inlineStr">
        <is>
          <t>VV</t>
        </is>
      </c>
      <c r="E1573" s="184" t="inlineStr"/>
      <c r="F1573" s="185" t="inlineStr">
        <is>
          <t>55,29/cos(43,62)</t>
        </is>
      </c>
      <c r="G1573" s="188" t="n"/>
      <c r="H1573" s="186" t="n">
        <v>76.375</v>
      </c>
      <c r="I1573" s="188" t="n"/>
      <c r="J1573" s="188" t="n"/>
      <c r="K1573" s="188" t="n"/>
      <c r="L1573" s="183" t="n"/>
      <c r="M1573" s="187" t="n"/>
      <c r="N1573" s="188" t="n"/>
      <c r="O1573" s="188" t="n"/>
      <c r="P1573" s="188" t="n"/>
      <c r="Q1573" s="188" t="n"/>
      <c r="R1573" s="188" t="n"/>
      <c r="S1573" s="188" t="n"/>
      <c r="T1573" s="189" t="n"/>
      <c r="U1573" s="188" t="n"/>
      <c r="V1573" s="188" t="n"/>
      <c r="W1573" s="188" t="n"/>
      <c r="X1573" s="188" t="n"/>
      <c r="Y1573" s="188" t="n"/>
      <c r="Z1573" s="188" t="n"/>
      <c r="AA1573" s="188" t="n"/>
      <c r="AB1573" s="188" t="n"/>
      <c r="AC1573" s="188" t="n"/>
      <c r="AD1573" s="188" t="n"/>
      <c r="AE1573" s="188" t="n"/>
      <c r="AT1573" s="184" t="inlineStr">
        <is>
          <t>VV</t>
        </is>
      </c>
      <c r="AU1573" s="184" t="inlineStr">
        <is>
          <t>2</t>
        </is>
      </c>
      <c r="AV1573" s="188" t="inlineStr">
        <is>
          <t>2</t>
        </is>
      </c>
      <c r="AW1573" s="188" t="inlineStr">
        <is>
          <t>True</t>
        </is>
      </c>
      <c r="AX1573" s="188" t="inlineStr">
        <is>
          <t>0</t>
        </is>
      </c>
      <c r="AY1573" s="184" t="inlineStr">
        <is>
          <t>ROZPOCET</t>
        </is>
      </c>
    </row>
    <row r="1574" customFormat="1" s="188">
      <c r="A1574" s="188" t="n"/>
      <c r="B1574" s="183" t="n"/>
      <c r="C1574" s="188" t="n"/>
      <c r="D1574" s="171" t="inlineStr">
        <is>
          <t>VV</t>
        </is>
      </c>
      <c r="E1574" s="184" t="inlineStr"/>
      <c r="F1574" s="185" t="inlineStr">
        <is>
          <t>79,71/cos(43,70)</t>
        </is>
      </c>
      <c r="G1574" s="188" t="n"/>
      <c r="H1574" s="186" t="n">
        <v>110.254</v>
      </c>
      <c r="I1574" s="188" t="n"/>
      <c r="J1574" s="188" t="n"/>
      <c r="K1574" s="188" t="n"/>
      <c r="L1574" s="183" t="n"/>
      <c r="M1574" s="187" t="n"/>
      <c r="N1574" s="188" t="n"/>
      <c r="O1574" s="188" t="n"/>
      <c r="P1574" s="188" t="n"/>
      <c r="Q1574" s="188" t="n"/>
      <c r="R1574" s="188" t="n"/>
      <c r="S1574" s="188" t="n"/>
      <c r="T1574" s="189" t="n"/>
      <c r="U1574" s="188" t="n"/>
      <c r="V1574" s="188" t="n"/>
      <c r="W1574" s="188" t="n"/>
      <c r="X1574" s="188" t="n"/>
      <c r="Y1574" s="188" t="n"/>
      <c r="Z1574" s="188" t="n"/>
      <c r="AA1574" s="188" t="n"/>
      <c r="AB1574" s="188" t="n"/>
      <c r="AC1574" s="188" t="n"/>
      <c r="AD1574" s="188" t="n"/>
      <c r="AE1574" s="188" t="n"/>
      <c r="AT1574" s="184" t="inlineStr">
        <is>
          <t>VV</t>
        </is>
      </c>
      <c r="AU1574" s="184" t="inlineStr">
        <is>
          <t>2</t>
        </is>
      </c>
      <c r="AV1574" s="188" t="inlineStr">
        <is>
          <t>2</t>
        </is>
      </c>
      <c r="AW1574" s="188" t="inlineStr">
        <is>
          <t>True</t>
        </is>
      </c>
      <c r="AX1574" s="188" t="inlineStr">
        <is>
          <t>0</t>
        </is>
      </c>
      <c r="AY1574" s="184" t="inlineStr">
        <is>
          <t>ROZPOCET</t>
        </is>
      </c>
    </row>
    <row r="1575" customFormat="1" s="195">
      <c r="A1575" s="195" t="n"/>
      <c r="B1575" s="190" t="n"/>
      <c r="C1575" s="195" t="n"/>
      <c r="D1575" s="171" t="inlineStr">
        <is>
          <t>VV</t>
        </is>
      </c>
      <c r="E1575" s="191" t="inlineStr"/>
      <c r="F1575" s="192" t="inlineStr">
        <is>
          <t>Součet</t>
        </is>
      </c>
      <c r="G1575" s="195" t="n"/>
      <c r="H1575" s="193" t="n">
        <v>428.201</v>
      </c>
      <c r="I1575" s="195" t="n"/>
      <c r="J1575" s="195" t="n"/>
      <c r="K1575" s="195" t="n"/>
      <c r="L1575" s="190" t="n"/>
      <c r="M1575" s="194" t="n"/>
      <c r="N1575" s="195" t="n"/>
      <c r="O1575" s="195" t="n"/>
      <c r="P1575" s="195" t="n"/>
      <c r="Q1575" s="195" t="n"/>
      <c r="R1575" s="195" t="n"/>
      <c r="S1575" s="195" t="n"/>
      <c r="T1575" s="196" t="n"/>
      <c r="U1575" s="195" t="n"/>
      <c r="V1575" s="195" t="n"/>
      <c r="W1575" s="195" t="n"/>
      <c r="X1575" s="195" t="n"/>
      <c r="Y1575" s="195" t="n"/>
      <c r="Z1575" s="195" t="n"/>
      <c r="AA1575" s="195" t="n"/>
      <c r="AB1575" s="195" t="n"/>
      <c r="AC1575" s="195" t="n"/>
      <c r="AD1575" s="195" t="n"/>
      <c r="AE1575" s="195" t="n"/>
      <c r="AT1575" s="191" t="inlineStr">
        <is>
          <t>VV</t>
        </is>
      </c>
      <c r="AU1575" s="191" t="inlineStr">
        <is>
          <t>2</t>
        </is>
      </c>
      <c r="AV1575" s="195" t="inlineStr">
        <is>
          <t>4</t>
        </is>
      </c>
      <c r="AW1575" s="195" t="inlineStr">
        <is>
          <t>True</t>
        </is>
      </c>
      <c r="AX1575" s="195" t="inlineStr">
        <is>
          <t>1</t>
        </is>
      </c>
      <c r="AY1575" s="191" t="inlineStr">
        <is>
          <t>ROZPOCET</t>
        </is>
      </c>
    </row>
    <row r="1576" ht="24.15" customFormat="1" customHeight="1" s="174">
      <c r="A1576" s="174" t="n"/>
      <c r="B1576" s="158" t="n"/>
      <c r="C1576" s="159" t="inlineStr">
        <is>
          <t>225</t>
        </is>
      </c>
      <c r="D1576" s="159" t="inlineStr">
        <is>
          <t>K</t>
        </is>
      </c>
      <c r="E1576" s="160" t="inlineStr">
        <is>
          <t>762353510</t>
        </is>
      </c>
      <c r="F1576" s="161" t="inlineStr">
        <is>
          <t>Montáž střešního vikýře volského oka z hraněného řeziva pl do 100 cm2</t>
        </is>
      </c>
      <c r="G1576" s="162" t="inlineStr">
        <is>
          <t>m</t>
        </is>
      </c>
      <c r="H1576" s="163" t="n">
        <v>90</v>
      </c>
      <c r="I1576" s="164" t="n"/>
      <c r="J1576" s="164">
        <f>ROUND(I1576*H1576,2)</f>
        <v/>
      </c>
      <c r="K1576" s="161" t="inlineStr">
        <is>
          <t>CS ÚRS 2026 02</t>
        </is>
      </c>
      <c r="L1576" s="48" t="n"/>
      <c r="M1576" s="165" t="inlineStr"/>
      <c r="N1576" s="166" t="inlineStr">
        <is>
          <t>snížená</t>
        </is>
      </c>
      <c r="O1576" s="167" t="n">
        <v>0.496</v>
      </c>
      <c r="P1576" s="167">
        <f>O1576*H1576</f>
        <v/>
      </c>
      <c r="Q1576" s="167" t="n">
        <v>0</v>
      </c>
      <c r="R1576" s="167">
        <f>Q1576*H1576</f>
        <v/>
      </c>
      <c r="S1576" s="167" t="n">
        <v>0</v>
      </c>
      <c r="T1576" s="168">
        <f>S1576*H1576</f>
        <v/>
      </c>
      <c r="U1576" s="174" t="n"/>
      <c r="V1576" s="174" t="n"/>
      <c r="W1576" s="174" t="n"/>
      <c r="X1576" s="174" t="n"/>
      <c r="Y1576" s="174" t="n"/>
      <c r="Z1576" s="174" t="n"/>
      <c r="AA1576" s="174" t="n"/>
      <c r="AB1576" s="174" t="n"/>
      <c r="AC1576" s="174" t="n"/>
      <c r="AD1576" s="174" t="n"/>
      <c r="AE1576" s="174" t="n"/>
      <c r="AR1576" s="169" t="inlineStr">
        <is>
          <t>16</t>
        </is>
      </c>
      <c r="AT1576" s="169" t="inlineStr">
        <is>
          <t>K</t>
        </is>
      </c>
      <c r="AU1576" s="169" t="inlineStr">
        <is>
          <t>2</t>
        </is>
      </c>
      <c r="AY1576" s="19" t="inlineStr">
        <is>
          <t>ROZPOCET</t>
        </is>
      </c>
      <c r="BE1576" s="170">
        <f>IF(N1576="základní",J1576,0)</f>
        <v/>
      </c>
      <c r="BF1576" s="170">
        <f>IF(N1576="snížená",J1576,0)</f>
        <v/>
      </c>
      <c r="BG1576" s="170">
        <f>IF(N1576="zákl. přenesená",J1576,0)</f>
        <v/>
      </c>
      <c r="BH1576" s="170">
        <f>IF(N1576="sníž. přenesená",J1576,0)</f>
        <v/>
      </c>
      <c r="BI1576" s="170">
        <f>IF(N1576="nulová",J1576,0)</f>
        <v/>
      </c>
      <c r="BJ1576" s="19" t="inlineStr">
        <is>
          <t>2</t>
        </is>
      </c>
      <c r="BK1576" s="170">
        <f>ROUND(I1576*H1576,2)</f>
        <v/>
      </c>
      <c r="BL1576" s="19" t="inlineStr">
        <is>
          <t>16</t>
        </is>
      </c>
      <c r="BM1576" s="169" t="inlineStr">
        <is>
          <t>244159489</t>
        </is>
      </c>
    </row>
    <row r="1577" customFormat="1" s="174">
      <c r="A1577" s="174" t="n"/>
      <c r="B1577" s="48" t="n"/>
      <c r="C1577" s="174" t="n"/>
      <c r="D1577" s="171" t="inlineStr">
        <is>
          <t>PP</t>
        </is>
      </c>
      <c r="E1577" s="174" t="n"/>
      <c r="F1577" s="172" t="inlineStr">
        <is>
          <t>Montáž nadstřešních konstrukcí střešních vikýřů z hraněného řeziva, volského oka, průřezové plochy do 100 cm2</t>
        </is>
      </c>
      <c r="G1577" s="174" t="n"/>
      <c r="H1577" s="174" t="n"/>
      <c r="I1577" s="174" t="n"/>
      <c r="J1577" s="174" t="n"/>
      <c r="K1577" s="174" t="n"/>
      <c r="L1577" s="48" t="n"/>
      <c r="M1577" s="173" t="n"/>
      <c r="N1577" s="174" t="n"/>
      <c r="O1577" s="174" t="n"/>
      <c r="P1577" s="174" t="n"/>
      <c r="Q1577" s="174" t="n"/>
      <c r="R1577" s="174" t="n"/>
      <c r="S1577" s="174" t="n"/>
      <c r="T1577" s="71" t="n"/>
      <c r="U1577" s="174" t="n"/>
      <c r="V1577" s="174" t="n"/>
      <c r="W1577" s="174" t="n"/>
      <c r="X1577" s="174" t="n"/>
      <c r="Y1577" s="174" t="n"/>
      <c r="Z1577" s="174" t="n"/>
      <c r="AA1577" s="174" t="n"/>
      <c r="AB1577" s="174" t="n"/>
      <c r="AC1577" s="174" t="n"/>
      <c r="AD1577" s="174" t="n"/>
      <c r="AE1577" s="174" t="n"/>
      <c r="AT1577" s="19" t="inlineStr">
        <is>
          <t>PP</t>
        </is>
      </c>
      <c r="AU1577" s="19" t="inlineStr">
        <is>
          <t>2</t>
        </is>
      </c>
    </row>
    <row r="1578" customFormat="1" s="174">
      <c r="A1578" s="174" t="n"/>
      <c r="B1578" s="48" t="n"/>
      <c r="C1578" s="174" t="n"/>
      <c r="D1578" s="175" t="inlineStr">
        <is>
          <t>Online PSC</t>
        </is>
      </c>
      <c r="E1578" s="174" t="n"/>
      <c r="F1578" s="176" t="inlineStr">
        <is>
          <t>https://podminky.urs.cz/item/CS_URS_2026_02/762353510</t>
        </is>
      </c>
      <c r="G1578" s="174" t="n"/>
      <c r="H1578" s="174" t="n"/>
      <c r="I1578" s="174" t="n"/>
      <c r="J1578" s="174" t="n"/>
      <c r="K1578" s="174" t="n"/>
      <c r="L1578" s="48" t="n"/>
      <c r="M1578" s="173" t="n"/>
      <c r="N1578" s="174" t="n"/>
      <c r="O1578" s="174" t="n"/>
      <c r="P1578" s="174" t="n"/>
      <c r="Q1578" s="174" t="n"/>
      <c r="R1578" s="174" t="n"/>
      <c r="S1578" s="174" t="n"/>
      <c r="T1578" s="71" t="n"/>
      <c r="U1578" s="174" t="n"/>
      <c r="V1578" s="174" t="n"/>
      <c r="W1578" s="174" t="n"/>
      <c r="X1578" s="174" t="n"/>
      <c r="Y1578" s="174" t="n"/>
      <c r="Z1578" s="174" t="n"/>
      <c r="AA1578" s="174" t="n"/>
      <c r="AB1578" s="174" t="n"/>
      <c r="AC1578" s="174" t="n"/>
      <c r="AD1578" s="174" t="n"/>
      <c r="AE1578" s="174" t="n"/>
      <c r="AT1578" s="19" t="inlineStr">
        <is>
          <t>Online PSC</t>
        </is>
      </c>
      <c r="AU1578" s="19" t="inlineStr">
        <is>
          <t>2</t>
        </is>
      </c>
    </row>
    <row r="1579" customFormat="1" s="188">
      <c r="A1579" s="188" t="n"/>
      <c r="B1579" s="183" t="n"/>
      <c r="C1579" s="188" t="n"/>
      <c r="D1579" s="171" t="inlineStr">
        <is>
          <t>VV</t>
        </is>
      </c>
      <c r="E1579" s="184" t="inlineStr"/>
      <c r="F1579" s="185" t="inlineStr">
        <is>
          <t>30,00*3</t>
        </is>
      </c>
      <c r="G1579" s="188" t="n"/>
      <c r="H1579" s="186" t="n">
        <v>90</v>
      </c>
      <c r="I1579" s="188" t="n"/>
      <c r="J1579" s="188" t="n"/>
      <c r="K1579" s="188" t="n"/>
      <c r="L1579" s="183" t="n"/>
      <c r="M1579" s="187" t="n"/>
      <c r="N1579" s="188" t="n"/>
      <c r="O1579" s="188" t="n"/>
      <c r="P1579" s="188" t="n"/>
      <c r="Q1579" s="188" t="n"/>
      <c r="R1579" s="188" t="n"/>
      <c r="S1579" s="188" t="n"/>
      <c r="T1579" s="189" t="n"/>
      <c r="U1579" s="188" t="n"/>
      <c r="V1579" s="188" t="n"/>
      <c r="W1579" s="188" t="n"/>
      <c r="X1579" s="188" t="n"/>
      <c r="Y1579" s="188" t="n"/>
      <c r="Z1579" s="188" t="n"/>
      <c r="AA1579" s="188" t="n"/>
      <c r="AB1579" s="188" t="n"/>
      <c r="AC1579" s="188" t="n"/>
      <c r="AD1579" s="188" t="n"/>
      <c r="AE1579" s="188" t="n"/>
      <c r="AT1579" s="184" t="inlineStr">
        <is>
          <t>VV</t>
        </is>
      </c>
      <c r="AU1579" s="184" t="inlineStr">
        <is>
          <t>2</t>
        </is>
      </c>
      <c r="AV1579" s="188" t="inlineStr">
        <is>
          <t>2</t>
        </is>
      </c>
      <c r="AW1579" s="188" t="inlineStr">
        <is>
          <t>True</t>
        </is>
      </c>
      <c r="AX1579" s="188" t="inlineStr">
        <is>
          <t>0</t>
        </is>
      </c>
      <c r="AY1579" s="184" t="inlineStr">
        <is>
          <t>ROZPOCET</t>
        </is>
      </c>
    </row>
    <row r="1580" customFormat="1" s="195">
      <c r="A1580" s="195" t="n"/>
      <c r="B1580" s="190" t="n"/>
      <c r="C1580" s="195" t="n"/>
      <c r="D1580" s="171" t="inlineStr">
        <is>
          <t>VV</t>
        </is>
      </c>
      <c r="E1580" s="191" t="inlineStr"/>
      <c r="F1580" s="192" t="inlineStr">
        <is>
          <t>Součet</t>
        </is>
      </c>
      <c r="G1580" s="195" t="n"/>
      <c r="H1580" s="193" t="n">
        <v>90</v>
      </c>
      <c r="I1580" s="195" t="n"/>
      <c r="J1580" s="195" t="n"/>
      <c r="K1580" s="195" t="n"/>
      <c r="L1580" s="190" t="n"/>
      <c r="M1580" s="194" t="n"/>
      <c r="N1580" s="195" t="n"/>
      <c r="O1580" s="195" t="n"/>
      <c r="P1580" s="195" t="n"/>
      <c r="Q1580" s="195" t="n"/>
      <c r="R1580" s="195" t="n"/>
      <c r="S1580" s="195" t="n"/>
      <c r="T1580" s="196" t="n"/>
      <c r="U1580" s="195" t="n"/>
      <c r="V1580" s="195" t="n"/>
      <c r="W1580" s="195" t="n"/>
      <c r="X1580" s="195" t="n"/>
      <c r="Y1580" s="195" t="n"/>
      <c r="Z1580" s="195" t="n"/>
      <c r="AA1580" s="195" t="n"/>
      <c r="AB1580" s="195" t="n"/>
      <c r="AC1580" s="195" t="n"/>
      <c r="AD1580" s="195" t="n"/>
      <c r="AE1580" s="195" t="n"/>
      <c r="AT1580" s="191" t="inlineStr">
        <is>
          <t>VV</t>
        </is>
      </c>
      <c r="AU1580" s="191" t="inlineStr">
        <is>
          <t>2</t>
        </is>
      </c>
      <c r="AV1580" s="195" t="inlineStr">
        <is>
          <t>4</t>
        </is>
      </c>
      <c r="AW1580" s="195" t="inlineStr">
        <is>
          <t>True</t>
        </is>
      </c>
      <c r="AX1580" s="195" t="inlineStr">
        <is>
          <t>1</t>
        </is>
      </c>
      <c r="AY1580" s="191" t="inlineStr">
        <is>
          <t>ROZPOCET</t>
        </is>
      </c>
    </row>
    <row r="1581" ht="21.75" customFormat="1" customHeight="1" s="174">
      <c r="A1581" s="174" t="n"/>
      <c r="B1581" s="158" t="n"/>
      <c r="C1581" s="197" t="inlineStr">
        <is>
          <t>226</t>
        </is>
      </c>
      <c r="D1581" s="197" t="inlineStr">
        <is>
          <t>M</t>
        </is>
      </c>
      <c r="E1581" s="198" t="inlineStr">
        <is>
          <t>60512125</t>
        </is>
      </c>
      <c r="F1581" s="199" t="inlineStr">
        <is>
          <t>hranol stavební řezivo průřezu do 120cm2 do dl 6m</t>
        </is>
      </c>
      <c r="G1581" s="200" t="inlineStr">
        <is>
          <t>m3</t>
        </is>
      </c>
      <c r="H1581" s="201" t="n">
        <v>0.9</v>
      </c>
      <c r="I1581" s="202" t="n"/>
      <c r="J1581" s="202">
        <f>ROUND(I1581*H1581,2)</f>
        <v/>
      </c>
      <c r="K1581" s="199" t="inlineStr">
        <is>
          <t>CS ÚRS 2026 02</t>
        </is>
      </c>
      <c r="L1581" s="203" t="n"/>
      <c r="M1581" s="204" t="inlineStr"/>
      <c r="N1581" s="205" t="inlineStr">
        <is>
          <t>snížená</t>
        </is>
      </c>
      <c r="O1581" s="167" t="n">
        <v>0</v>
      </c>
      <c r="P1581" s="167">
        <f>O1581*H1581</f>
        <v/>
      </c>
      <c r="Q1581" s="167" t="n">
        <v>0.55</v>
      </c>
      <c r="R1581" s="167">
        <f>Q1581*H1581</f>
        <v/>
      </c>
      <c r="S1581" s="167" t="n">
        <v>0</v>
      </c>
      <c r="T1581" s="168">
        <f>S1581*H1581</f>
        <v/>
      </c>
      <c r="U1581" s="174" t="n"/>
      <c r="V1581" s="174" t="n"/>
      <c r="W1581" s="174" t="n"/>
      <c r="X1581" s="174" t="n"/>
      <c r="Y1581" s="174" t="n"/>
      <c r="Z1581" s="174" t="n"/>
      <c r="AA1581" s="174" t="n"/>
      <c r="AB1581" s="174" t="n"/>
      <c r="AC1581" s="174" t="n"/>
      <c r="AD1581" s="174" t="n"/>
      <c r="AE1581" s="174" t="n"/>
      <c r="AR1581" s="169" t="inlineStr">
        <is>
          <t>32</t>
        </is>
      </c>
      <c r="AT1581" s="169" t="inlineStr">
        <is>
          <t>M</t>
        </is>
      </c>
      <c r="AU1581" s="169" t="inlineStr">
        <is>
          <t>2</t>
        </is>
      </c>
      <c r="AY1581" s="19" t="inlineStr">
        <is>
          <t>ROZPOCET</t>
        </is>
      </c>
      <c r="BE1581" s="170">
        <f>IF(N1581="základní",J1581,0)</f>
        <v/>
      </c>
      <c r="BF1581" s="170">
        <f>IF(N1581="snížená",J1581,0)</f>
        <v/>
      </c>
      <c r="BG1581" s="170">
        <f>IF(N1581="zákl. přenesená",J1581,0)</f>
        <v/>
      </c>
      <c r="BH1581" s="170">
        <f>IF(N1581="sníž. přenesená",J1581,0)</f>
        <v/>
      </c>
      <c r="BI1581" s="170">
        <f>IF(N1581="nulová",J1581,0)</f>
        <v/>
      </c>
      <c r="BJ1581" s="19" t="inlineStr">
        <is>
          <t>2</t>
        </is>
      </c>
      <c r="BK1581" s="170">
        <f>ROUND(I1581*H1581,2)</f>
        <v/>
      </c>
      <c r="BL1581" s="19" t="inlineStr">
        <is>
          <t>16</t>
        </is>
      </c>
      <c r="BM1581" s="169" t="inlineStr">
        <is>
          <t>2030297146</t>
        </is>
      </c>
    </row>
    <row r="1582" customFormat="1" s="174">
      <c r="A1582" s="174" t="n"/>
      <c r="B1582" s="48" t="n"/>
      <c r="C1582" s="174" t="n"/>
      <c r="D1582" s="171" t="inlineStr">
        <is>
          <t>PP</t>
        </is>
      </c>
      <c r="E1582" s="174" t="n"/>
      <c r="F1582" s="172" t="inlineStr">
        <is>
          <t>hranol stavební řezivo průřezu do 120cm2 do dl 6m</t>
        </is>
      </c>
      <c r="G1582" s="174" t="n"/>
      <c r="H1582" s="174" t="n"/>
      <c r="I1582" s="174" t="n"/>
      <c r="J1582" s="174" t="n"/>
      <c r="K1582" s="174" t="n"/>
      <c r="L1582" s="48" t="n"/>
      <c r="M1582" s="173" t="n"/>
      <c r="N1582" s="174" t="n"/>
      <c r="O1582" s="174" t="n"/>
      <c r="P1582" s="174" t="n"/>
      <c r="Q1582" s="174" t="n"/>
      <c r="R1582" s="174" t="n"/>
      <c r="S1582" s="174" t="n"/>
      <c r="T1582" s="71" t="n"/>
      <c r="U1582" s="174" t="n"/>
      <c r="V1582" s="174" t="n"/>
      <c r="W1582" s="174" t="n"/>
      <c r="X1582" s="174" t="n"/>
      <c r="Y1582" s="174" t="n"/>
      <c r="Z1582" s="174" t="n"/>
      <c r="AA1582" s="174" t="n"/>
      <c r="AB1582" s="174" t="n"/>
      <c r="AC1582" s="174" t="n"/>
      <c r="AD1582" s="174" t="n"/>
      <c r="AE1582" s="174" t="n"/>
      <c r="AT1582" s="19" t="inlineStr">
        <is>
          <t>PP</t>
        </is>
      </c>
      <c r="AU1582" s="19" t="inlineStr">
        <is>
          <t>2</t>
        </is>
      </c>
    </row>
    <row r="1583" customFormat="1" s="181">
      <c r="A1583" s="181" t="n"/>
      <c r="B1583" s="177" t="n"/>
      <c r="C1583" s="181" t="n"/>
      <c r="D1583" s="171" t="inlineStr">
        <is>
          <t>VV</t>
        </is>
      </c>
      <c r="E1583" s="178" t="inlineStr"/>
      <c r="F1583" s="179" t="inlineStr">
        <is>
          <t>spc.mat.</t>
        </is>
      </c>
      <c r="G1583" s="181" t="n"/>
      <c r="H1583" s="178" t="inlineStr"/>
      <c r="I1583" s="181" t="n"/>
      <c r="J1583" s="181" t="n"/>
      <c r="K1583" s="181" t="n"/>
      <c r="L1583" s="177" t="n"/>
      <c r="M1583" s="180" t="n"/>
      <c r="N1583" s="181" t="n"/>
      <c r="O1583" s="181" t="n"/>
      <c r="P1583" s="181" t="n"/>
      <c r="Q1583" s="181" t="n"/>
      <c r="R1583" s="181" t="n"/>
      <c r="S1583" s="181" t="n"/>
      <c r="T1583" s="182" t="n"/>
      <c r="U1583" s="181" t="n"/>
      <c r="V1583" s="181" t="n"/>
      <c r="W1583" s="181" t="n"/>
      <c r="X1583" s="181" t="n"/>
      <c r="Y1583" s="181" t="n"/>
      <c r="Z1583" s="181" t="n"/>
      <c r="AA1583" s="181" t="n"/>
      <c r="AB1583" s="181" t="n"/>
      <c r="AC1583" s="181" t="n"/>
      <c r="AD1583" s="181" t="n"/>
      <c r="AE1583" s="181" t="n"/>
      <c r="AT1583" s="178" t="inlineStr">
        <is>
          <t>VV</t>
        </is>
      </c>
      <c r="AU1583" s="178" t="inlineStr">
        <is>
          <t>2</t>
        </is>
      </c>
      <c r="AV1583" s="181" t="inlineStr">
        <is>
          <t>1</t>
        </is>
      </c>
      <c r="AW1583" s="181" t="inlineStr">
        <is>
          <t>True</t>
        </is>
      </c>
      <c r="AX1583" s="181" t="inlineStr">
        <is>
          <t>0</t>
        </is>
      </c>
      <c r="AY1583" s="178" t="inlineStr">
        <is>
          <t>ROZPOCET</t>
        </is>
      </c>
    </row>
    <row r="1584" customFormat="1" s="188">
      <c r="A1584" s="188" t="n"/>
      <c r="B1584" s="183" t="n"/>
      <c r="C1584" s="188" t="n"/>
      <c r="D1584" s="171" t="inlineStr">
        <is>
          <t>VV</t>
        </is>
      </c>
      <c r="E1584" s="184" t="inlineStr"/>
      <c r="F1584" s="185" t="inlineStr">
        <is>
          <t>90,00*0,0100</t>
        </is>
      </c>
      <c r="G1584" s="188" t="n"/>
      <c r="H1584" s="186" t="n">
        <v>0.9</v>
      </c>
      <c r="I1584" s="188" t="n"/>
      <c r="J1584" s="188" t="n"/>
      <c r="K1584" s="188" t="n"/>
      <c r="L1584" s="183" t="n"/>
      <c r="M1584" s="187" t="n"/>
      <c r="N1584" s="188" t="n"/>
      <c r="O1584" s="188" t="n"/>
      <c r="P1584" s="188" t="n"/>
      <c r="Q1584" s="188" t="n"/>
      <c r="R1584" s="188" t="n"/>
      <c r="S1584" s="188" t="n"/>
      <c r="T1584" s="189" t="n"/>
      <c r="U1584" s="188" t="n"/>
      <c r="V1584" s="188" t="n"/>
      <c r="W1584" s="188" t="n"/>
      <c r="X1584" s="188" t="n"/>
      <c r="Y1584" s="188" t="n"/>
      <c r="Z1584" s="188" t="n"/>
      <c r="AA1584" s="188" t="n"/>
      <c r="AB1584" s="188" t="n"/>
      <c r="AC1584" s="188" t="n"/>
      <c r="AD1584" s="188" t="n"/>
      <c r="AE1584" s="188" t="n"/>
      <c r="AT1584" s="184" t="inlineStr">
        <is>
          <t>VV</t>
        </is>
      </c>
      <c r="AU1584" s="184" t="inlineStr">
        <is>
          <t>2</t>
        </is>
      </c>
      <c r="AV1584" s="188" t="inlineStr">
        <is>
          <t>2</t>
        </is>
      </c>
      <c r="AW1584" s="188" t="inlineStr">
        <is>
          <t>True</t>
        </is>
      </c>
      <c r="AX1584" s="188" t="inlineStr">
        <is>
          <t>0</t>
        </is>
      </c>
      <c r="AY1584" s="184" t="inlineStr">
        <is>
          <t>ROZPOCET</t>
        </is>
      </c>
    </row>
    <row r="1585" customFormat="1" s="195">
      <c r="A1585" s="195" t="n"/>
      <c r="B1585" s="190" t="n"/>
      <c r="C1585" s="195" t="n"/>
      <c r="D1585" s="171" t="inlineStr">
        <is>
          <t>VV</t>
        </is>
      </c>
      <c r="E1585" s="191" t="inlineStr"/>
      <c r="F1585" s="192" t="inlineStr">
        <is>
          <t>Součet</t>
        </is>
      </c>
      <c r="G1585" s="195" t="n"/>
      <c r="H1585" s="193" t="n">
        <v>0.9</v>
      </c>
      <c r="I1585" s="195" t="n"/>
      <c r="J1585" s="195" t="n"/>
      <c r="K1585" s="195" t="n"/>
      <c r="L1585" s="190" t="n"/>
      <c r="M1585" s="194" t="n"/>
      <c r="N1585" s="195" t="n"/>
      <c r="O1585" s="195" t="n"/>
      <c r="P1585" s="195" t="n"/>
      <c r="Q1585" s="195" t="n"/>
      <c r="R1585" s="195" t="n"/>
      <c r="S1585" s="195" t="n"/>
      <c r="T1585" s="196" t="n"/>
      <c r="U1585" s="195" t="n"/>
      <c r="V1585" s="195" t="n"/>
      <c r="W1585" s="195" t="n"/>
      <c r="X1585" s="195" t="n"/>
      <c r="Y1585" s="195" t="n"/>
      <c r="Z1585" s="195" t="n"/>
      <c r="AA1585" s="195" t="n"/>
      <c r="AB1585" s="195" t="n"/>
      <c r="AC1585" s="195" t="n"/>
      <c r="AD1585" s="195" t="n"/>
      <c r="AE1585" s="195" t="n"/>
      <c r="AT1585" s="191" t="inlineStr">
        <is>
          <t>VV</t>
        </is>
      </c>
      <c r="AU1585" s="191" t="inlineStr">
        <is>
          <t>2</t>
        </is>
      </c>
      <c r="AV1585" s="195" t="inlineStr">
        <is>
          <t>4</t>
        </is>
      </c>
      <c r="AW1585" s="195" t="inlineStr">
        <is>
          <t>True</t>
        </is>
      </c>
      <c r="AX1585" s="195" t="inlineStr">
        <is>
          <t>1</t>
        </is>
      </c>
      <c r="AY1585" s="191" t="inlineStr">
        <is>
          <t>ROZPOCET</t>
        </is>
      </c>
    </row>
    <row r="1586" ht="16.5" customFormat="1" customHeight="1" s="174">
      <c r="A1586" s="174" t="n"/>
      <c r="B1586" s="158" t="n"/>
      <c r="C1586" s="159" t="inlineStr">
        <is>
          <t>227</t>
        </is>
      </c>
      <c r="D1586" s="159" t="inlineStr">
        <is>
          <t>K</t>
        </is>
      </c>
      <c r="E1586" s="160" t="inlineStr">
        <is>
          <t>762354815</t>
        </is>
      </c>
      <c r="F1586" s="161" t="inlineStr">
        <is>
          <t>Demontáž střešních vikýřů volského oka</t>
        </is>
      </c>
      <c r="G1586" s="162" t="inlineStr">
        <is>
          <t>kus</t>
        </is>
      </c>
      <c r="H1586" s="163" t="n">
        <v>3</v>
      </c>
      <c r="I1586" s="164" t="n"/>
      <c r="J1586" s="164">
        <f>ROUND(I1586*H1586,2)</f>
        <v/>
      </c>
      <c r="K1586" s="161" t="inlineStr">
        <is>
          <t>CS ÚRS 2026 02</t>
        </is>
      </c>
      <c r="L1586" s="48" t="n"/>
      <c r="M1586" s="165" t="inlineStr"/>
      <c r="N1586" s="166" t="inlineStr">
        <is>
          <t>snížená</t>
        </is>
      </c>
      <c r="O1586" s="167" t="n">
        <v>2.475</v>
      </c>
      <c r="P1586" s="167">
        <f>O1586*H1586</f>
        <v/>
      </c>
      <c r="Q1586" s="167" t="n">
        <v>0</v>
      </c>
      <c r="R1586" s="167">
        <f>Q1586*H1586</f>
        <v/>
      </c>
      <c r="S1586" s="167" t="n">
        <v>0.2</v>
      </c>
      <c r="T1586" s="168">
        <f>S1586*H1586</f>
        <v/>
      </c>
      <c r="U1586" s="174" t="n"/>
      <c r="V1586" s="174" t="n"/>
      <c r="W1586" s="174" t="n"/>
      <c r="X1586" s="174" t="n"/>
      <c r="Y1586" s="174" t="n"/>
      <c r="Z1586" s="174" t="n"/>
      <c r="AA1586" s="174" t="n"/>
      <c r="AB1586" s="174" t="n"/>
      <c r="AC1586" s="174" t="n"/>
      <c r="AD1586" s="174" t="n"/>
      <c r="AE1586" s="174" t="n"/>
      <c r="AR1586" s="169" t="inlineStr">
        <is>
          <t>16</t>
        </is>
      </c>
      <c r="AT1586" s="169" t="inlineStr">
        <is>
          <t>K</t>
        </is>
      </c>
      <c r="AU1586" s="169" t="inlineStr">
        <is>
          <t>2</t>
        </is>
      </c>
      <c r="AY1586" s="19" t="inlineStr">
        <is>
          <t>ROZPOCET</t>
        </is>
      </c>
      <c r="BE1586" s="170">
        <f>IF(N1586="základní",J1586,0)</f>
        <v/>
      </c>
      <c r="BF1586" s="170">
        <f>IF(N1586="snížená",J1586,0)</f>
        <v/>
      </c>
      <c r="BG1586" s="170">
        <f>IF(N1586="zákl. přenesená",J1586,0)</f>
        <v/>
      </c>
      <c r="BH1586" s="170">
        <f>IF(N1586="sníž. přenesená",J1586,0)</f>
        <v/>
      </c>
      <c r="BI1586" s="170">
        <f>IF(N1586="nulová",J1586,0)</f>
        <v/>
      </c>
      <c r="BJ1586" s="19" t="inlineStr">
        <is>
          <t>2</t>
        </is>
      </c>
      <c r="BK1586" s="170">
        <f>ROUND(I1586*H1586,2)</f>
        <v/>
      </c>
      <c r="BL1586" s="19" t="inlineStr">
        <is>
          <t>16</t>
        </is>
      </c>
      <c r="BM1586" s="169" t="inlineStr">
        <is>
          <t>-916229923</t>
        </is>
      </c>
    </row>
    <row r="1587" customFormat="1" s="174">
      <c r="A1587" s="174" t="n"/>
      <c r="B1587" s="48" t="n"/>
      <c r="C1587" s="174" t="n"/>
      <c r="D1587" s="171" t="inlineStr">
        <is>
          <t>PP</t>
        </is>
      </c>
      <c r="E1587" s="174" t="n"/>
      <c r="F1587" s="172" t="inlineStr">
        <is>
          <t>Demontáž nadstřešních konstrukcí krovů střešních vikýřů volského oka</t>
        </is>
      </c>
      <c r="G1587" s="174" t="n"/>
      <c r="H1587" s="174" t="n"/>
      <c r="I1587" s="174" t="n"/>
      <c r="J1587" s="174" t="n"/>
      <c r="K1587" s="174" t="n"/>
      <c r="L1587" s="48" t="n"/>
      <c r="M1587" s="173" t="n"/>
      <c r="N1587" s="174" t="n"/>
      <c r="O1587" s="174" t="n"/>
      <c r="P1587" s="174" t="n"/>
      <c r="Q1587" s="174" t="n"/>
      <c r="R1587" s="174" t="n"/>
      <c r="S1587" s="174" t="n"/>
      <c r="T1587" s="71" t="n"/>
      <c r="U1587" s="174" t="n"/>
      <c r="V1587" s="174" t="n"/>
      <c r="W1587" s="174" t="n"/>
      <c r="X1587" s="174" t="n"/>
      <c r="Y1587" s="174" t="n"/>
      <c r="Z1587" s="174" t="n"/>
      <c r="AA1587" s="174" t="n"/>
      <c r="AB1587" s="174" t="n"/>
      <c r="AC1587" s="174" t="n"/>
      <c r="AD1587" s="174" t="n"/>
      <c r="AE1587" s="174" t="n"/>
      <c r="AT1587" s="19" t="inlineStr">
        <is>
          <t>PP</t>
        </is>
      </c>
      <c r="AU1587" s="19" t="inlineStr">
        <is>
          <t>2</t>
        </is>
      </c>
    </row>
    <row r="1588" customFormat="1" s="174">
      <c r="A1588" s="174" t="n"/>
      <c r="B1588" s="48" t="n"/>
      <c r="C1588" s="174" t="n"/>
      <c r="D1588" s="175" t="inlineStr">
        <is>
          <t>Online PSC</t>
        </is>
      </c>
      <c r="E1588" s="174" t="n"/>
      <c r="F1588" s="176" t="inlineStr">
        <is>
          <t>https://podminky.urs.cz/item/CS_URS_2026_02/762354815</t>
        </is>
      </c>
      <c r="G1588" s="174" t="n"/>
      <c r="H1588" s="174" t="n"/>
      <c r="I1588" s="174" t="n"/>
      <c r="J1588" s="174" t="n"/>
      <c r="K1588" s="174" t="n"/>
      <c r="L1588" s="48" t="n"/>
      <c r="M1588" s="173" t="n"/>
      <c r="N1588" s="174" t="n"/>
      <c r="O1588" s="174" t="n"/>
      <c r="P1588" s="174" t="n"/>
      <c r="Q1588" s="174" t="n"/>
      <c r="R1588" s="174" t="n"/>
      <c r="S1588" s="174" t="n"/>
      <c r="T1588" s="71" t="n"/>
      <c r="U1588" s="174" t="n"/>
      <c r="V1588" s="174" t="n"/>
      <c r="W1588" s="174" t="n"/>
      <c r="X1588" s="174" t="n"/>
      <c r="Y1588" s="174" t="n"/>
      <c r="Z1588" s="174" t="n"/>
      <c r="AA1588" s="174" t="n"/>
      <c r="AB1588" s="174" t="n"/>
      <c r="AC1588" s="174" t="n"/>
      <c r="AD1588" s="174" t="n"/>
      <c r="AE1588" s="174" t="n"/>
      <c r="AT1588" s="19" t="inlineStr">
        <is>
          <t>Online PSC</t>
        </is>
      </c>
      <c r="AU1588" s="19" t="inlineStr">
        <is>
          <t>2</t>
        </is>
      </c>
    </row>
    <row r="1589" customFormat="1" s="188">
      <c r="A1589" s="188" t="n"/>
      <c r="B1589" s="183" t="n"/>
      <c r="C1589" s="188" t="n"/>
      <c r="D1589" s="171" t="inlineStr">
        <is>
          <t>VV</t>
        </is>
      </c>
      <c r="E1589" s="184" t="inlineStr"/>
      <c r="F1589" s="185" t="inlineStr">
        <is>
          <t>3</t>
        </is>
      </c>
      <c r="G1589" s="188" t="n"/>
      <c r="H1589" s="186" t="n">
        <v>3</v>
      </c>
      <c r="I1589" s="188" t="n"/>
      <c r="J1589" s="188" t="n"/>
      <c r="K1589" s="188" t="n"/>
      <c r="L1589" s="183" t="n"/>
      <c r="M1589" s="187" t="n"/>
      <c r="N1589" s="188" t="n"/>
      <c r="O1589" s="188" t="n"/>
      <c r="P1589" s="188" t="n"/>
      <c r="Q1589" s="188" t="n"/>
      <c r="R1589" s="188" t="n"/>
      <c r="S1589" s="188" t="n"/>
      <c r="T1589" s="189" t="n"/>
      <c r="U1589" s="188" t="n"/>
      <c r="V1589" s="188" t="n"/>
      <c r="W1589" s="188" t="n"/>
      <c r="X1589" s="188" t="n"/>
      <c r="Y1589" s="188" t="n"/>
      <c r="Z1589" s="188" t="n"/>
      <c r="AA1589" s="188" t="n"/>
      <c r="AB1589" s="188" t="n"/>
      <c r="AC1589" s="188" t="n"/>
      <c r="AD1589" s="188" t="n"/>
      <c r="AE1589" s="188" t="n"/>
      <c r="AT1589" s="184" t="inlineStr">
        <is>
          <t>VV</t>
        </is>
      </c>
      <c r="AU1589" s="184" t="inlineStr">
        <is>
          <t>2</t>
        </is>
      </c>
      <c r="AV1589" s="188" t="inlineStr">
        <is>
          <t>2</t>
        </is>
      </c>
      <c r="AW1589" s="188" t="inlineStr">
        <is>
          <t>True</t>
        </is>
      </c>
      <c r="AX1589" s="188" t="inlineStr">
        <is>
          <t>0</t>
        </is>
      </c>
      <c r="AY1589" s="184" t="inlineStr">
        <is>
          <t>ROZPOCET</t>
        </is>
      </c>
    </row>
    <row r="1590" customFormat="1" s="195">
      <c r="A1590" s="195" t="n"/>
      <c r="B1590" s="190" t="n"/>
      <c r="C1590" s="195" t="n"/>
      <c r="D1590" s="171" t="inlineStr">
        <is>
          <t>VV</t>
        </is>
      </c>
      <c r="E1590" s="191" t="inlineStr"/>
      <c r="F1590" s="192" t="inlineStr">
        <is>
          <t>Součet</t>
        </is>
      </c>
      <c r="G1590" s="195" t="n"/>
      <c r="H1590" s="193" t="n">
        <v>3</v>
      </c>
      <c r="I1590" s="195" t="n"/>
      <c r="J1590" s="195" t="n"/>
      <c r="K1590" s="195" t="n"/>
      <c r="L1590" s="190" t="n"/>
      <c r="M1590" s="194" t="n"/>
      <c r="N1590" s="195" t="n"/>
      <c r="O1590" s="195" t="n"/>
      <c r="P1590" s="195" t="n"/>
      <c r="Q1590" s="195" t="n"/>
      <c r="R1590" s="195" t="n"/>
      <c r="S1590" s="195" t="n"/>
      <c r="T1590" s="196" t="n"/>
      <c r="U1590" s="195" t="n"/>
      <c r="V1590" s="195" t="n"/>
      <c r="W1590" s="195" t="n"/>
      <c r="X1590" s="195" t="n"/>
      <c r="Y1590" s="195" t="n"/>
      <c r="Z1590" s="195" t="n"/>
      <c r="AA1590" s="195" t="n"/>
      <c r="AB1590" s="195" t="n"/>
      <c r="AC1590" s="195" t="n"/>
      <c r="AD1590" s="195" t="n"/>
      <c r="AE1590" s="195" t="n"/>
      <c r="AT1590" s="191" t="inlineStr">
        <is>
          <t>VV</t>
        </is>
      </c>
      <c r="AU1590" s="191" t="inlineStr">
        <is>
          <t>2</t>
        </is>
      </c>
      <c r="AV1590" s="195" t="inlineStr">
        <is>
          <t>4</t>
        </is>
      </c>
      <c r="AW1590" s="195" t="inlineStr">
        <is>
          <t>True</t>
        </is>
      </c>
      <c r="AX1590" s="195" t="inlineStr">
        <is>
          <t>1</t>
        </is>
      </c>
      <c r="AY1590" s="191" t="inlineStr">
        <is>
          <t>ROZPOCET</t>
        </is>
      </c>
    </row>
    <row r="1591" ht="24.15" customFormat="1" customHeight="1" s="174">
      <c r="A1591" s="174" t="n"/>
      <c r="B1591" s="158" t="n"/>
      <c r="C1591" s="159" t="inlineStr">
        <is>
          <t>228</t>
        </is>
      </c>
      <c r="D1591" s="159" t="inlineStr">
        <is>
          <t>K</t>
        </is>
      </c>
      <c r="E1591" s="160" t="inlineStr">
        <is>
          <t>762381012</t>
        </is>
      </c>
      <c r="F1591" s="161" t="inlineStr">
        <is>
          <t>Heverování a podepření tesařských konstrukcí krovů, plná vazba přes 9 do 12,5 m</t>
        </is>
      </c>
      <c r="G1591" s="162" t="inlineStr">
        <is>
          <t>kus</t>
        </is>
      </c>
      <c r="H1591" s="163" t="n">
        <v>4</v>
      </c>
      <c r="I1591" s="164" t="n"/>
      <c r="J1591" s="164">
        <f>ROUND(I1591*H1591,2)</f>
        <v/>
      </c>
      <c r="K1591" s="161" t="inlineStr">
        <is>
          <t>CS ÚRS 2026 02</t>
        </is>
      </c>
      <c r="L1591" s="48" t="n"/>
      <c r="M1591" s="165" t="inlineStr"/>
      <c r="N1591" s="166" t="inlineStr">
        <is>
          <t>snížená</t>
        </is>
      </c>
      <c r="O1591" s="167" t="n">
        <v>10.058</v>
      </c>
      <c r="P1591" s="167">
        <f>O1591*H1591</f>
        <v/>
      </c>
      <c r="Q1591" s="167" t="n">
        <v>0.1221</v>
      </c>
      <c r="R1591" s="167">
        <f>Q1591*H1591</f>
        <v/>
      </c>
      <c r="S1591" s="167" t="n">
        <v>0</v>
      </c>
      <c r="T1591" s="168">
        <f>S1591*H1591</f>
        <v/>
      </c>
      <c r="U1591" s="174" t="n"/>
      <c r="V1591" s="174" t="n"/>
      <c r="W1591" s="174" t="n"/>
      <c r="X1591" s="174" t="n"/>
      <c r="Y1591" s="174" t="n"/>
      <c r="Z1591" s="174" t="n"/>
      <c r="AA1591" s="174" t="n"/>
      <c r="AB1591" s="174" t="n"/>
      <c r="AC1591" s="174" t="n"/>
      <c r="AD1591" s="174" t="n"/>
      <c r="AE1591" s="174" t="n"/>
      <c r="AR1591" s="169" t="inlineStr">
        <is>
          <t>16</t>
        </is>
      </c>
      <c r="AT1591" s="169" t="inlineStr">
        <is>
          <t>K</t>
        </is>
      </c>
      <c r="AU1591" s="169" t="inlineStr">
        <is>
          <t>2</t>
        </is>
      </c>
      <c r="AY1591" s="19" t="inlineStr">
        <is>
          <t>ROZPOCET</t>
        </is>
      </c>
      <c r="BE1591" s="170">
        <f>IF(N1591="základní",J1591,0)</f>
        <v/>
      </c>
      <c r="BF1591" s="170">
        <f>IF(N1591="snížená",J1591,0)</f>
        <v/>
      </c>
      <c r="BG1591" s="170">
        <f>IF(N1591="zákl. přenesená",J1591,0)</f>
        <v/>
      </c>
      <c r="BH1591" s="170">
        <f>IF(N1591="sníž. přenesená",J1591,0)</f>
        <v/>
      </c>
      <c r="BI1591" s="170">
        <f>IF(N1591="nulová",J1591,0)</f>
        <v/>
      </c>
      <c r="BJ1591" s="19" t="inlineStr">
        <is>
          <t>2</t>
        </is>
      </c>
      <c r="BK1591" s="170">
        <f>ROUND(I1591*H1591,2)</f>
        <v/>
      </c>
      <c r="BL1591" s="19" t="inlineStr">
        <is>
          <t>16</t>
        </is>
      </c>
      <c r="BM1591" s="169" t="inlineStr">
        <is>
          <t>-1427268424</t>
        </is>
      </c>
    </row>
    <row r="1592" customFormat="1" s="174">
      <c r="A1592" s="174" t="n"/>
      <c r="B1592" s="48" t="n"/>
      <c r="C1592" s="174" t="n"/>
      <c r="D1592" s="171" t="inlineStr">
        <is>
          <t>PP</t>
        </is>
      </c>
      <c r="E1592" s="174" t="n"/>
      <c r="F1592" s="172" t="inlineStr">
        <is>
          <t>Heverování a podepření tesařských konstrukcí krovů plná vazba, rozpětí přes 9 do 12,5 m</t>
        </is>
      </c>
      <c r="G1592" s="174" t="n"/>
      <c r="H1592" s="174" t="n"/>
      <c r="I1592" s="174" t="n"/>
      <c r="J1592" s="174" t="n"/>
      <c r="K1592" s="174" t="n"/>
      <c r="L1592" s="48" t="n"/>
      <c r="M1592" s="173" t="n"/>
      <c r="N1592" s="174" t="n"/>
      <c r="O1592" s="174" t="n"/>
      <c r="P1592" s="174" t="n"/>
      <c r="Q1592" s="174" t="n"/>
      <c r="R1592" s="174" t="n"/>
      <c r="S1592" s="174" t="n"/>
      <c r="T1592" s="71" t="n"/>
      <c r="U1592" s="174" t="n"/>
      <c r="V1592" s="174" t="n"/>
      <c r="W1592" s="174" t="n"/>
      <c r="X1592" s="174" t="n"/>
      <c r="Y1592" s="174" t="n"/>
      <c r="Z1592" s="174" t="n"/>
      <c r="AA1592" s="174" t="n"/>
      <c r="AB1592" s="174" t="n"/>
      <c r="AC1592" s="174" t="n"/>
      <c r="AD1592" s="174" t="n"/>
      <c r="AE1592" s="174" t="n"/>
      <c r="AT1592" s="19" t="inlineStr">
        <is>
          <t>PP</t>
        </is>
      </c>
      <c r="AU1592" s="19" t="inlineStr">
        <is>
          <t>2</t>
        </is>
      </c>
    </row>
    <row r="1593" customFormat="1" s="174">
      <c r="A1593" s="174" t="n"/>
      <c r="B1593" s="48" t="n"/>
      <c r="C1593" s="174" t="n"/>
      <c r="D1593" s="175" t="inlineStr">
        <is>
          <t>Online PSC</t>
        </is>
      </c>
      <c r="E1593" s="174" t="n"/>
      <c r="F1593" s="176" t="inlineStr">
        <is>
          <t>https://podminky.urs.cz/item/CS_URS_2026_02/762381012</t>
        </is>
      </c>
      <c r="G1593" s="174" t="n"/>
      <c r="H1593" s="174" t="n"/>
      <c r="I1593" s="174" t="n"/>
      <c r="J1593" s="174" t="n"/>
      <c r="K1593" s="174" t="n"/>
      <c r="L1593" s="48" t="n"/>
      <c r="M1593" s="173" t="n"/>
      <c r="N1593" s="174" t="n"/>
      <c r="O1593" s="174" t="n"/>
      <c r="P1593" s="174" t="n"/>
      <c r="Q1593" s="174" t="n"/>
      <c r="R1593" s="174" t="n"/>
      <c r="S1593" s="174" t="n"/>
      <c r="T1593" s="71" t="n"/>
      <c r="U1593" s="174" t="n"/>
      <c r="V1593" s="174" t="n"/>
      <c r="W1593" s="174" t="n"/>
      <c r="X1593" s="174" t="n"/>
      <c r="Y1593" s="174" t="n"/>
      <c r="Z1593" s="174" t="n"/>
      <c r="AA1593" s="174" t="n"/>
      <c r="AB1593" s="174" t="n"/>
      <c r="AC1593" s="174" t="n"/>
      <c r="AD1593" s="174" t="n"/>
      <c r="AE1593" s="174" t="n"/>
      <c r="AT1593" s="19" t="inlineStr">
        <is>
          <t>Online PSC</t>
        </is>
      </c>
      <c r="AU1593" s="19" t="inlineStr">
        <is>
          <t>2</t>
        </is>
      </c>
    </row>
    <row r="1594" ht="24.15" customFormat="1" customHeight="1" s="174">
      <c r="A1594" s="174" t="n"/>
      <c r="B1594" s="158" t="n"/>
      <c r="C1594" s="159" t="inlineStr">
        <is>
          <t>229</t>
        </is>
      </c>
      <c r="D1594" s="159" t="inlineStr">
        <is>
          <t>K</t>
        </is>
      </c>
      <c r="E1594" s="160" t="inlineStr">
        <is>
          <t>762395000</t>
        </is>
      </c>
      <c r="F1594" s="161" t="inlineStr">
        <is>
          <t>Spojovací prostředky krovů, bednění, laťování, nadstřešních konstrukcí</t>
        </is>
      </c>
      <c r="G1594" s="162" t="inlineStr">
        <is>
          <t>m3</t>
        </is>
      </c>
      <c r="H1594" s="163" t="n">
        <v>21.253</v>
      </c>
      <c r="I1594" s="164" t="n"/>
      <c r="J1594" s="164">
        <f>ROUND(I1594*H1594,2)</f>
        <v/>
      </c>
      <c r="K1594" s="161" t="inlineStr">
        <is>
          <t>CS ÚRS 2026 02</t>
        </is>
      </c>
      <c r="L1594" s="48" t="n"/>
      <c r="M1594" s="165" t="inlineStr"/>
      <c r="N1594" s="166" t="inlineStr">
        <is>
          <t>snížená</t>
        </is>
      </c>
      <c r="O1594" s="167" t="n">
        <v>0</v>
      </c>
      <c r="P1594" s="167">
        <f>O1594*H1594</f>
        <v/>
      </c>
      <c r="Q1594" s="167" t="n">
        <v>0.022837799</v>
      </c>
      <c r="R1594" s="167">
        <f>Q1594*H1594</f>
        <v/>
      </c>
      <c r="S1594" s="167" t="n">
        <v>0</v>
      </c>
      <c r="T1594" s="168">
        <f>S1594*H1594</f>
        <v/>
      </c>
      <c r="U1594" s="174" t="n"/>
      <c r="V1594" s="174" t="n"/>
      <c r="W1594" s="174" t="n"/>
      <c r="X1594" s="174" t="n"/>
      <c r="Y1594" s="174" t="n"/>
      <c r="Z1594" s="174" t="n"/>
      <c r="AA1594" s="174" t="n"/>
      <c r="AB1594" s="174" t="n"/>
      <c r="AC1594" s="174" t="n"/>
      <c r="AD1594" s="174" t="n"/>
      <c r="AE1594" s="174" t="n"/>
      <c r="AR1594" s="169" t="inlineStr">
        <is>
          <t>16</t>
        </is>
      </c>
      <c r="AT1594" s="169" t="inlineStr">
        <is>
          <t>K</t>
        </is>
      </c>
      <c r="AU1594" s="169" t="inlineStr">
        <is>
          <t>2</t>
        </is>
      </c>
      <c r="AY1594" s="19" t="inlineStr">
        <is>
          <t>ROZPOCET</t>
        </is>
      </c>
      <c r="BE1594" s="170">
        <f>IF(N1594="základní",J1594,0)</f>
        <v/>
      </c>
      <c r="BF1594" s="170">
        <f>IF(N1594="snížená",J1594,0)</f>
        <v/>
      </c>
      <c r="BG1594" s="170">
        <f>IF(N1594="zákl. přenesená",J1594,0)</f>
        <v/>
      </c>
      <c r="BH1594" s="170">
        <f>IF(N1594="sníž. přenesená",J1594,0)</f>
        <v/>
      </c>
      <c r="BI1594" s="170">
        <f>IF(N1594="nulová",J1594,0)</f>
        <v/>
      </c>
      <c r="BJ1594" s="19" t="inlineStr">
        <is>
          <t>2</t>
        </is>
      </c>
      <c r="BK1594" s="170">
        <f>ROUND(I1594*H1594,2)</f>
        <v/>
      </c>
      <c r="BL1594" s="19" t="inlineStr">
        <is>
          <t>16</t>
        </is>
      </c>
      <c r="BM1594" s="169" t="inlineStr">
        <is>
          <t>1470470905</t>
        </is>
      </c>
    </row>
    <row r="1595" customFormat="1" s="174">
      <c r="A1595" s="174" t="n"/>
      <c r="B1595" s="48" t="n"/>
      <c r="C1595" s="174" t="n"/>
      <c r="D1595" s="171" t="inlineStr">
        <is>
          <t>PP</t>
        </is>
      </c>
      <c r="E1595" s="174" t="n"/>
      <c r="F1595" s="172" t="inlineStr">
        <is>
          <t>Spojovací prostředky krovů, bednění a laťování, nadstřešních konstrukcí svorníky, prkna, hřebíky, pásová ocel, vruty</t>
        </is>
      </c>
      <c r="G1595" s="174" t="n"/>
      <c r="H1595" s="174" t="n"/>
      <c r="I1595" s="174" t="n"/>
      <c r="J1595" s="174" t="n"/>
      <c r="K1595" s="174" t="n"/>
      <c r="L1595" s="48" t="n"/>
      <c r="M1595" s="173" t="n"/>
      <c r="N1595" s="174" t="n"/>
      <c r="O1595" s="174" t="n"/>
      <c r="P1595" s="174" t="n"/>
      <c r="Q1595" s="174" t="n"/>
      <c r="R1595" s="174" t="n"/>
      <c r="S1595" s="174" t="n"/>
      <c r="T1595" s="71" t="n"/>
      <c r="U1595" s="174" t="n"/>
      <c r="V1595" s="174" t="n"/>
      <c r="W1595" s="174" t="n"/>
      <c r="X1595" s="174" t="n"/>
      <c r="Y1595" s="174" t="n"/>
      <c r="Z1595" s="174" t="n"/>
      <c r="AA1595" s="174" t="n"/>
      <c r="AB1595" s="174" t="n"/>
      <c r="AC1595" s="174" t="n"/>
      <c r="AD1595" s="174" t="n"/>
      <c r="AE1595" s="174" t="n"/>
      <c r="AT1595" s="19" t="inlineStr">
        <is>
          <t>PP</t>
        </is>
      </c>
      <c r="AU1595" s="19" t="inlineStr">
        <is>
          <t>2</t>
        </is>
      </c>
    </row>
    <row r="1596" customFormat="1" s="174">
      <c r="A1596" s="174" t="n"/>
      <c r="B1596" s="48" t="n"/>
      <c r="C1596" s="174" t="n"/>
      <c r="D1596" s="175" t="inlineStr">
        <is>
          <t>Online PSC</t>
        </is>
      </c>
      <c r="E1596" s="174" t="n"/>
      <c r="F1596" s="176" t="inlineStr">
        <is>
          <t>https://podminky.urs.cz/item/CS_URS_2026_02/762395000</t>
        </is>
      </c>
      <c r="G1596" s="174" t="n"/>
      <c r="H1596" s="174" t="n"/>
      <c r="I1596" s="174" t="n"/>
      <c r="J1596" s="174" t="n"/>
      <c r="K1596" s="174" t="n"/>
      <c r="L1596" s="48" t="n"/>
      <c r="M1596" s="173" t="n"/>
      <c r="N1596" s="174" t="n"/>
      <c r="O1596" s="174" t="n"/>
      <c r="P1596" s="174" t="n"/>
      <c r="Q1596" s="174" t="n"/>
      <c r="R1596" s="174" t="n"/>
      <c r="S1596" s="174" t="n"/>
      <c r="T1596" s="71" t="n"/>
      <c r="U1596" s="174" t="n"/>
      <c r="V1596" s="174" t="n"/>
      <c r="W1596" s="174" t="n"/>
      <c r="X1596" s="174" t="n"/>
      <c r="Y1596" s="174" t="n"/>
      <c r="Z1596" s="174" t="n"/>
      <c r="AA1596" s="174" t="n"/>
      <c r="AB1596" s="174" t="n"/>
      <c r="AC1596" s="174" t="n"/>
      <c r="AD1596" s="174" t="n"/>
      <c r="AE1596" s="174" t="n"/>
      <c r="AT1596" s="19" t="inlineStr">
        <is>
          <t>Online PSC</t>
        </is>
      </c>
      <c r="AU1596" s="19" t="inlineStr">
        <is>
          <t>2</t>
        </is>
      </c>
    </row>
    <row r="1597" customFormat="1" s="188">
      <c r="A1597" s="188" t="n"/>
      <c r="B1597" s="183" t="n"/>
      <c r="C1597" s="188" t="n"/>
      <c r="D1597" s="171" t="inlineStr">
        <is>
          <t>VV</t>
        </is>
      </c>
      <c r="E1597" s="184" t="inlineStr"/>
      <c r="F1597" s="185" t="inlineStr">
        <is>
          <t>10,174+9,044+1,135</t>
        </is>
      </c>
      <c r="G1597" s="188" t="n"/>
      <c r="H1597" s="186" t="n">
        <v>20.353</v>
      </c>
      <c r="I1597" s="188" t="n"/>
      <c r="J1597" s="188" t="n"/>
      <c r="K1597" s="188" t="n"/>
      <c r="L1597" s="183" t="n"/>
      <c r="M1597" s="187" t="n"/>
      <c r="N1597" s="188" t="n"/>
      <c r="O1597" s="188" t="n"/>
      <c r="P1597" s="188" t="n"/>
      <c r="Q1597" s="188" t="n"/>
      <c r="R1597" s="188" t="n"/>
      <c r="S1597" s="188" t="n"/>
      <c r="T1597" s="189" t="n"/>
      <c r="U1597" s="188" t="n"/>
      <c r="V1597" s="188" t="n"/>
      <c r="W1597" s="188" t="n"/>
      <c r="X1597" s="188" t="n"/>
      <c r="Y1597" s="188" t="n"/>
      <c r="Z1597" s="188" t="n"/>
      <c r="AA1597" s="188" t="n"/>
      <c r="AB1597" s="188" t="n"/>
      <c r="AC1597" s="188" t="n"/>
      <c r="AD1597" s="188" t="n"/>
      <c r="AE1597" s="188" t="n"/>
      <c r="AT1597" s="184" t="inlineStr">
        <is>
          <t>VV</t>
        </is>
      </c>
      <c r="AU1597" s="184" t="inlineStr">
        <is>
          <t>2</t>
        </is>
      </c>
      <c r="AV1597" s="188" t="inlineStr">
        <is>
          <t>2</t>
        </is>
      </c>
      <c r="AW1597" s="188" t="inlineStr">
        <is>
          <t>True</t>
        </is>
      </c>
      <c r="AX1597" s="188" t="inlineStr">
        <is>
          <t>0</t>
        </is>
      </c>
      <c r="AY1597" s="184" t="inlineStr">
        <is>
          <t>ROZPOCET</t>
        </is>
      </c>
    </row>
    <row r="1598" customFormat="1" s="188">
      <c r="A1598" s="188" t="n"/>
      <c r="B1598" s="183" t="n"/>
      <c r="C1598" s="188" t="n"/>
      <c r="D1598" s="171" t="inlineStr">
        <is>
          <t>VV</t>
        </is>
      </c>
      <c r="E1598" s="184" t="inlineStr"/>
      <c r="F1598" s="185" t="inlineStr">
        <is>
          <t>0,90</t>
        </is>
      </c>
      <c r="G1598" s="188" t="n"/>
      <c r="H1598" s="186" t="n">
        <v>0.9</v>
      </c>
      <c r="I1598" s="188" t="n"/>
      <c r="J1598" s="188" t="n"/>
      <c r="K1598" s="188" t="n"/>
      <c r="L1598" s="183" t="n"/>
      <c r="M1598" s="187" t="n"/>
      <c r="N1598" s="188" t="n"/>
      <c r="O1598" s="188" t="n"/>
      <c r="P1598" s="188" t="n"/>
      <c r="Q1598" s="188" t="n"/>
      <c r="R1598" s="188" t="n"/>
      <c r="S1598" s="188" t="n"/>
      <c r="T1598" s="189" t="n"/>
      <c r="U1598" s="188" t="n"/>
      <c r="V1598" s="188" t="n"/>
      <c r="W1598" s="188" t="n"/>
      <c r="X1598" s="188" t="n"/>
      <c r="Y1598" s="188" t="n"/>
      <c r="Z1598" s="188" t="n"/>
      <c r="AA1598" s="188" t="n"/>
      <c r="AB1598" s="188" t="n"/>
      <c r="AC1598" s="188" t="n"/>
      <c r="AD1598" s="188" t="n"/>
      <c r="AE1598" s="188" t="n"/>
      <c r="AT1598" s="184" t="inlineStr">
        <is>
          <t>VV</t>
        </is>
      </c>
      <c r="AU1598" s="184" t="inlineStr">
        <is>
          <t>2</t>
        </is>
      </c>
      <c r="AV1598" s="188" t="inlineStr">
        <is>
          <t>2</t>
        </is>
      </c>
      <c r="AW1598" s="188" t="inlineStr">
        <is>
          <t>True</t>
        </is>
      </c>
      <c r="AX1598" s="188" t="inlineStr">
        <is>
          <t>0</t>
        </is>
      </c>
      <c r="AY1598" s="184" t="inlineStr">
        <is>
          <t>ROZPOCET</t>
        </is>
      </c>
    </row>
    <row r="1599" customFormat="1" s="195">
      <c r="A1599" s="195" t="n"/>
      <c r="B1599" s="190" t="n"/>
      <c r="C1599" s="195" t="n"/>
      <c r="D1599" s="171" t="inlineStr">
        <is>
          <t>VV</t>
        </is>
      </c>
      <c r="E1599" s="191" t="inlineStr"/>
      <c r="F1599" s="192" t="inlineStr">
        <is>
          <t>Součet</t>
        </is>
      </c>
      <c r="G1599" s="195" t="n"/>
      <c r="H1599" s="193" t="n">
        <v>21.253</v>
      </c>
      <c r="I1599" s="195" t="n"/>
      <c r="J1599" s="195" t="n"/>
      <c r="K1599" s="195" t="n"/>
      <c r="L1599" s="190" t="n"/>
      <c r="M1599" s="194" t="n"/>
      <c r="N1599" s="195" t="n"/>
      <c r="O1599" s="195" t="n"/>
      <c r="P1599" s="195" t="n"/>
      <c r="Q1599" s="195" t="n"/>
      <c r="R1599" s="195" t="n"/>
      <c r="S1599" s="195" t="n"/>
      <c r="T1599" s="196" t="n"/>
      <c r="U1599" s="195" t="n"/>
      <c r="V1599" s="195" t="n"/>
      <c r="W1599" s="195" t="n"/>
      <c r="X1599" s="195" t="n"/>
      <c r="Y1599" s="195" t="n"/>
      <c r="Z1599" s="195" t="n"/>
      <c r="AA1599" s="195" t="n"/>
      <c r="AB1599" s="195" t="n"/>
      <c r="AC1599" s="195" t="n"/>
      <c r="AD1599" s="195" t="n"/>
      <c r="AE1599" s="195" t="n"/>
      <c r="AT1599" s="191" t="inlineStr">
        <is>
          <t>VV</t>
        </is>
      </c>
      <c r="AU1599" s="191" t="inlineStr">
        <is>
          <t>2</t>
        </is>
      </c>
      <c r="AV1599" s="195" t="inlineStr">
        <is>
          <t>4</t>
        </is>
      </c>
      <c r="AW1599" s="195" t="inlineStr">
        <is>
          <t>True</t>
        </is>
      </c>
      <c r="AX1599" s="195" t="inlineStr">
        <is>
          <t>1</t>
        </is>
      </c>
      <c r="AY1599" s="191" t="inlineStr">
        <is>
          <t>ROZPOCET</t>
        </is>
      </c>
    </row>
    <row r="1600" ht="21.75" customFormat="1" customHeight="1" s="174">
      <c r="A1600" s="174" t="n"/>
      <c r="B1600" s="158" t="n"/>
      <c r="C1600" s="159" t="inlineStr">
        <is>
          <t>230</t>
        </is>
      </c>
      <c r="D1600" s="159" t="inlineStr">
        <is>
          <t>K</t>
        </is>
      </c>
      <c r="E1600" s="160" t="inlineStr">
        <is>
          <t>762522811</t>
        </is>
      </c>
      <c r="F1600" s="161" t="inlineStr">
        <is>
          <t>Demontáž podlah s polštáři z prken tloušťky do 32 mm</t>
        </is>
      </c>
      <c r="G1600" s="162" t="inlineStr">
        <is>
          <t>m2</t>
        </is>
      </c>
      <c r="H1600" s="163" t="n">
        <v>21.698</v>
      </c>
      <c r="I1600" s="164" t="n"/>
      <c r="J1600" s="164">
        <f>ROUND(I1600*H1600,2)</f>
        <v/>
      </c>
      <c r="K1600" s="161" t="inlineStr">
        <is>
          <t>CS ÚRS 2026 02</t>
        </is>
      </c>
      <c r="L1600" s="48" t="n"/>
      <c r="M1600" s="165" t="inlineStr"/>
      <c r="N1600" s="166" t="inlineStr">
        <is>
          <t>snížená</t>
        </is>
      </c>
      <c r="O1600" s="167" t="n">
        <v>0.195</v>
      </c>
      <c r="P1600" s="167">
        <f>O1600*H1600</f>
        <v/>
      </c>
      <c r="Q1600" s="167" t="n">
        <v>0</v>
      </c>
      <c r="R1600" s="167">
        <f>Q1600*H1600</f>
        <v/>
      </c>
      <c r="S1600" s="167" t="n">
        <v>0.018</v>
      </c>
      <c r="T1600" s="168">
        <f>S1600*H1600</f>
        <v/>
      </c>
      <c r="U1600" s="174" t="n"/>
      <c r="V1600" s="174" t="n"/>
      <c r="W1600" s="174" t="n"/>
      <c r="X1600" s="174" t="n"/>
      <c r="Y1600" s="174" t="n"/>
      <c r="Z1600" s="174" t="n"/>
      <c r="AA1600" s="174" t="n"/>
      <c r="AB1600" s="174" t="n"/>
      <c r="AC1600" s="174" t="n"/>
      <c r="AD1600" s="174" t="n"/>
      <c r="AE1600" s="174" t="n"/>
      <c r="AR1600" s="169" t="inlineStr">
        <is>
          <t>16</t>
        </is>
      </c>
      <c r="AT1600" s="169" t="inlineStr">
        <is>
          <t>K</t>
        </is>
      </c>
      <c r="AU1600" s="169" t="inlineStr">
        <is>
          <t>2</t>
        </is>
      </c>
      <c r="AY1600" s="19" t="inlineStr">
        <is>
          <t>ROZPOCET</t>
        </is>
      </c>
      <c r="BE1600" s="170">
        <f>IF(N1600="základní",J1600,0)</f>
        <v/>
      </c>
      <c r="BF1600" s="170">
        <f>IF(N1600="snížená",J1600,0)</f>
        <v/>
      </c>
      <c r="BG1600" s="170">
        <f>IF(N1600="zákl. přenesená",J1600,0)</f>
        <v/>
      </c>
      <c r="BH1600" s="170">
        <f>IF(N1600="sníž. přenesená",J1600,0)</f>
        <v/>
      </c>
      <c r="BI1600" s="170">
        <f>IF(N1600="nulová",J1600,0)</f>
        <v/>
      </c>
      <c r="BJ1600" s="19" t="inlineStr">
        <is>
          <t>2</t>
        </is>
      </c>
      <c r="BK1600" s="170">
        <f>ROUND(I1600*H1600,2)</f>
        <v/>
      </c>
      <c r="BL1600" s="19" t="inlineStr">
        <is>
          <t>16</t>
        </is>
      </c>
      <c r="BM1600" s="169" t="inlineStr">
        <is>
          <t>-2144314681</t>
        </is>
      </c>
    </row>
    <row r="1601" customFormat="1" s="174">
      <c r="A1601" s="174" t="n"/>
      <c r="B1601" s="48" t="n"/>
      <c r="C1601" s="174" t="n"/>
      <c r="D1601" s="171" t="inlineStr">
        <is>
          <t>PP</t>
        </is>
      </c>
      <c r="E1601" s="174" t="n"/>
      <c r="F1601" s="172" t="inlineStr">
        <is>
          <t>Demontáž podlah s polštáři z prken tl. do 32 mm</t>
        </is>
      </c>
      <c r="G1601" s="174" t="n"/>
      <c r="H1601" s="174" t="n"/>
      <c r="I1601" s="174" t="n"/>
      <c r="J1601" s="174" t="n"/>
      <c r="K1601" s="174" t="n"/>
      <c r="L1601" s="48" t="n"/>
      <c r="M1601" s="173" t="n"/>
      <c r="N1601" s="174" t="n"/>
      <c r="O1601" s="174" t="n"/>
      <c r="P1601" s="174" t="n"/>
      <c r="Q1601" s="174" t="n"/>
      <c r="R1601" s="174" t="n"/>
      <c r="S1601" s="174" t="n"/>
      <c r="T1601" s="71" t="n"/>
      <c r="U1601" s="174" t="n"/>
      <c r="V1601" s="174" t="n"/>
      <c r="W1601" s="174" t="n"/>
      <c r="X1601" s="174" t="n"/>
      <c r="Y1601" s="174" t="n"/>
      <c r="Z1601" s="174" t="n"/>
      <c r="AA1601" s="174" t="n"/>
      <c r="AB1601" s="174" t="n"/>
      <c r="AC1601" s="174" t="n"/>
      <c r="AD1601" s="174" t="n"/>
      <c r="AE1601" s="174" t="n"/>
      <c r="AT1601" s="19" t="inlineStr">
        <is>
          <t>PP</t>
        </is>
      </c>
      <c r="AU1601" s="19" t="inlineStr">
        <is>
          <t>2</t>
        </is>
      </c>
    </row>
    <row r="1602" customFormat="1" s="174">
      <c r="A1602" s="174" t="n"/>
      <c r="B1602" s="48" t="n"/>
      <c r="C1602" s="174" t="n"/>
      <c r="D1602" s="175" t="inlineStr">
        <is>
          <t>Online PSC</t>
        </is>
      </c>
      <c r="E1602" s="174" t="n"/>
      <c r="F1602" s="176" t="inlineStr">
        <is>
          <t>https://podminky.urs.cz/item/CS_URS_2026_02/762522811</t>
        </is>
      </c>
      <c r="G1602" s="174" t="n"/>
      <c r="H1602" s="174" t="n"/>
      <c r="I1602" s="174" t="n"/>
      <c r="J1602" s="174" t="n"/>
      <c r="K1602" s="174" t="n"/>
      <c r="L1602" s="48" t="n"/>
      <c r="M1602" s="173" t="n"/>
      <c r="N1602" s="174" t="n"/>
      <c r="O1602" s="174" t="n"/>
      <c r="P1602" s="174" t="n"/>
      <c r="Q1602" s="174" t="n"/>
      <c r="R1602" s="174" t="n"/>
      <c r="S1602" s="174" t="n"/>
      <c r="T1602" s="71" t="n"/>
      <c r="U1602" s="174" t="n"/>
      <c r="V1602" s="174" t="n"/>
      <c r="W1602" s="174" t="n"/>
      <c r="X1602" s="174" t="n"/>
      <c r="Y1602" s="174" t="n"/>
      <c r="Z1602" s="174" t="n"/>
      <c r="AA1602" s="174" t="n"/>
      <c r="AB1602" s="174" t="n"/>
      <c r="AC1602" s="174" t="n"/>
      <c r="AD1602" s="174" t="n"/>
      <c r="AE1602" s="174" t="n"/>
      <c r="AT1602" s="19" t="inlineStr">
        <is>
          <t>Online PSC</t>
        </is>
      </c>
      <c r="AU1602" s="19" t="inlineStr">
        <is>
          <t>2</t>
        </is>
      </c>
    </row>
    <row r="1603" customFormat="1" s="181">
      <c r="A1603" s="181" t="n"/>
      <c r="B1603" s="177" t="n"/>
      <c r="C1603" s="181" t="n"/>
      <c r="D1603" s="171" t="inlineStr">
        <is>
          <t>VV</t>
        </is>
      </c>
      <c r="E1603" s="178" t="inlineStr"/>
      <c r="F1603" s="179" t="inlineStr">
        <is>
          <t>demontáž podlahy ve 2. np - 15 % plochy - mimo hrudis</t>
        </is>
      </c>
      <c r="G1603" s="181" t="n"/>
      <c r="H1603" s="178" t="inlineStr"/>
      <c r="I1603" s="181" t="n"/>
      <c r="J1603" s="181" t="n"/>
      <c r="K1603" s="181" t="n"/>
      <c r="L1603" s="177" t="n"/>
      <c r="M1603" s="180" t="n"/>
      <c r="N1603" s="181" t="n"/>
      <c r="O1603" s="181" t="n"/>
      <c r="P1603" s="181" t="n"/>
      <c r="Q1603" s="181" t="n"/>
      <c r="R1603" s="181" t="n"/>
      <c r="S1603" s="181" t="n"/>
      <c r="T1603" s="182" t="n"/>
      <c r="U1603" s="181" t="n"/>
      <c r="V1603" s="181" t="n"/>
      <c r="W1603" s="181" t="n"/>
      <c r="X1603" s="181" t="n"/>
      <c r="Y1603" s="181" t="n"/>
      <c r="Z1603" s="181" t="n"/>
      <c r="AA1603" s="181" t="n"/>
      <c r="AB1603" s="181" t="n"/>
      <c r="AC1603" s="181" t="n"/>
      <c r="AD1603" s="181" t="n"/>
      <c r="AE1603" s="181" t="n"/>
      <c r="AT1603" s="178" t="inlineStr">
        <is>
          <t>VV</t>
        </is>
      </c>
      <c r="AU1603" s="178" t="inlineStr">
        <is>
          <t>2</t>
        </is>
      </c>
      <c r="AV1603" s="181" t="inlineStr">
        <is>
          <t>1</t>
        </is>
      </c>
      <c r="AW1603" s="181" t="inlineStr">
        <is>
          <t>True</t>
        </is>
      </c>
      <c r="AX1603" s="181" t="inlineStr">
        <is>
          <t>0</t>
        </is>
      </c>
      <c r="AY1603" s="178" t="inlineStr">
        <is>
          <t>ROZPOCET</t>
        </is>
      </c>
    </row>
    <row r="1604" customFormat="1" s="188">
      <c r="A1604" s="188" t="n"/>
      <c r="B1604" s="183" t="n"/>
      <c r="C1604" s="188" t="n"/>
      <c r="D1604" s="171" t="inlineStr">
        <is>
          <t>VV</t>
        </is>
      </c>
      <c r="E1604" s="184" t="inlineStr"/>
      <c r="F1604" s="185" t="inlineStr">
        <is>
          <t>(18,145*(3,52+0,30+4,152))*0,15</t>
        </is>
      </c>
      <c r="G1604" s="188" t="n"/>
      <c r="H1604" s="186" t="n">
        <v>21.698</v>
      </c>
      <c r="I1604" s="188" t="n"/>
      <c r="J1604" s="188" t="n"/>
      <c r="K1604" s="188" t="n"/>
      <c r="L1604" s="183" t="n"/>
      <c r="M1604" s="187" t="n"/>
      <c r="N1604" s="188" t="n"/>
      <c r="O1604" s="188" t="n"/>
      <c r="P1604" s="188" t="n"/>
      <c r="Q1604" s="188" t="n"/>
      <c r="R1604" s="188" t="n"/>
      <c r="S1604" s="188" t="n"/>
      <c r="T1604" s="189" t="n"/>
      <c r="U1604" s="188" t="n"/>
      <c r="V1604" s="188" t="n"/>
      <c r="W1604" s="188" t="n"/>
      <c r="X1604" s="188" t="n"/>
      <c r="Y1604" s="188" t="n"/>
      <c r="Z1604" s="188" t="n"/>
      <c r="AA1604" s="188" t="n"/>
      <c r="AB1604" s="188" t="n"/>
      <c r="AC1604" s="188" t="n"/>
      <c r="AD1604" s="188" t="n"/>
      <c r="AE1604" s="188" t="n"/>
      <c r="AT1604" s="184" t="inlineStr">
        <is>
          <t>VV</t>
        </is>
      </c>
      <c r="AU1604" s="184" t="inlineStr">
        <is>
          <t>2</t>
        </is>
      </c>
      <c r="AV1604" s="188" t="inlineStr">
        <is>
          <t>2</t>
        </is>
      </c>
      <c r="AW1604" s="188" t="inlineStr">
        <is>
          <t>True</t>
        </is>
      </c>
      <c r="AX1604" s="188" t="inlineStr">
        <is>
          <t>0</t>
        </is>
      </c>
      <c r="AY1604" s="184" t="inlineStr">
        <is>
          <t>ROZPOCET</t>
        </is>
      </c>
    </row>
    <row r="1605" customFormat="1" s="195">
      <c r="A1605" s="195" t="n"/>
      <c r="B1605" s="190" t="n"/>
      <c r="C1605" s="195" t="n"/>
      <c r="D1605" s="171" t="inlineStr">
        <is>
          <t>VV</t>
        </is>
      </c>
      <c r="E1605" s="191" t="inlineStr"/>
      <c r="F1605" s="192" t="inlineStr">
        <is>
          <t>Součet</t>
        </is>
      </c>
      <c r="G1605" s="195" t="n"/>
      <c r="H1605" s="193" t="n">
        <v>21.698</v>
      </c>
      <c r="I1605" s="195" t="n"/>
      <c r="J1605" s="195" t="n"/>
      <c r="K1605" s="195" t="n"/>
      <c r="L1605" s="190" t="n"/>
      <c r="M1605" s="194" t="n"/>
      <c r="N1605" s="195" t="n"/>
      <c r="O1605" s="195" t="n"/>
      <c r="P1605" s="195" t="n"/>
      <c r="Q1605" s="195" t="n"/>
      <c r="R1605" s="195" t="n"/>
      <c r="S1605" s="195" t="n"/>
      <c r="T1605" s="196" t="n"/>
      <c r="U1605" s="195" t="n"/>
      <c r="V1605" s="195" t="n"/>
      <c r="W1605" s="195" t="n"/>
      <c r="X1605" s="195" t="n"/>
      <c r="Y1605" s="195" t="n"/>
      <c r="Z1605" s="195" t="n"/>
      <c r="AA1605" s="195" t="n"/>
      <c r="AB1605" s="195" t="n"/>
      <c r="AC1605" s="195" t="n"/>
      <c r="AD1605" s="195" t="n"/>
      <c r="AE1605" s="195" t="n"/>
      <c r="AT1605" s="191" t="inlineStr">
        <is>
          <t>VV</t>
        </is>
      </c>
      <c r="AU1605" s="191" t="inlineStr">
        <is>
          <t>2</t>
        </is>
      </c>
      <c r="AV1605" s="195" t="inlineStr">
        <is>
          <t>4</t>
        </is>
      </c>
      <c r="AW1605" s="195" t="inlineStr">
        <is>
          <t>True</t>
        </is>
      </c>
      <c r="AX1605" s="195" t="inlineStr">
        <is>
          <t>1</t>
        </is>
      </c>
      <c r="AY1605" s="191" t="inlineStr">
        <is>
          <t>ROZPOCET</t>
        </is>
      </c>
    </row>
    <row r="1606" ht="16.5" customFormat="1" customHeight="1" s="174">
      <c r="A1606" s="174" t="n"/>
      <c r="B1606" s="158" t="n"/>
      <c r="C1606" s="159" t="inlineStr">
        <is>
          <t>231</t>
        </is>
      </c>
      <c r="D1606" s="159" t="inlineStr">
        <is>
          <t>K</t>
        </is>
      </c>
      <c r="E1606" s="160" t="inlineStr">
        <is>
          <t>762523104</t>
        </is>
      </c>
      <c r="F1606" s="161" t="inlineStr">
        <is>
          <t>Položení podlahy z hoblovaných prken na sraz</t>
        </is>
      </c>
      <c r="G1606" s="162" t="inlineStr">
        <is>
          <t>m2</t>
        </is>
      </c>
      <c r="H1606" s="163" t="n">
        <v>276.268</v>
      </c>
      <c r="I1606" s="164" t="n"/>
      <c r="J1606" s="164">
        <f>ROUND(I1606*H1606,2)</f>
        <v/>
      </c>
      <c r="K1606" s="161" t="inlineStr">
        <is>
          <t>CS ÚRS 2026 02</t>
        </is>
      </c>
      <c r="L1606" s="48" t="n"/>
      <c r="M1606" s="165" t="inlineStr"/>
      <c r="N1606" s="166" t="inlineStr">
        <is>
          <t>snížená</t>
        </is>
      </c>
      <c r="O1606" s="167" t="n">
        <v>0.301</v>
      </c>
      <c r="P1606" s="167">
        <f>O1606*H1606</f>
        <v/>
      </c>
      <c r="Q1606" s="167" t="n">
        <v>0</v>
      </c>
      <c r="R1606" s="167">
        <f>Q1606*H1606</f>
        <v/>
      </c>
      <c r="S1606" s="167" t="n">
        <v>0</v>
      </c>
      <c r="T1606" s="168">
        <f>S1606*H1606</f>
        <v/>
      </c>
      <c r="U1606" s="174" t="n"/>
      <c r="V1606" s="174" t="n"/>
      <c r="W1606" s="174" t="n"/>
      <c r="X1606" s="174" t="n"/>
      <c r="Y1606" s="174" t="n"/>
      <c r="Z1606" s="174" t="n"/>
      <c r="AA1606" s="174" t="n"/>
      <c r="AB1606" s="174" t="n"/>
      <c r="AC1606" s="174" t="n"/>
      <c r="AD1606" s="174" t="n"/>
      <c r="AE1606" s="174" t="n"/>
      <c r="AR1606" s="169" t="inlineStr">
        <is>
          <t>16</t>
        </is>
      </c>
      <c r="AT1606" s="169" t="inlineStr">
        <is>
          <t>K</t>
        </is>
      </c>
      <c r="AU1606" s="169" t="inlineStr">
        <is>
          <t>2</t>
        </is>
      </c>
      <c r="AY1606" s="19" t="inlineStr">
        <is>
          <t>ROZPOCET</t>
        </is>
      </c>
      <c r="BE1606" s="170">
        <f>IF(N1606="základní",J1606,0)</f>
        <v/>
      </c>
      <c r="BF1606" s="170">
        <f>IF(N1606="snížená",J1606,0)</f>
        <v/>
      </c>
      <c r="BG1606" s="170">
        <f>IF(N1606="zákl. přenesená",J1606,0)</f>
        <v/>
      </c>
      <c r="BH1606" s="170">
        <f>IF(N1606="sníž. přenesená",J1606,0)</f>
        <v/>
      </c>
      <c r="BI1606" s="170">
        <f>IF(N1606="nulová",J1606,0)</f>
        <v/>
      </c>
      <c r="BJ1606" s="19" t="inlineStr">
        <is>
          <t>2</t>
        </is>
      </c>
      <c r="BK1606" s="170">
        <f>ROUND(I1606*H1606,2)</f>
        <v/>
      </c>
      <c r="BL1606" s="19" t="inlineStr">
        <is>
          <t>16</t>
        </is>
      </c>
      <c r="BM1606" s="169" t="inlineStr">
        <is>
          <t>1822903629</t>
        </is>
      </c>
    </row>
    <row r="1607" customFormat="1" s="174">
      <c r="A1607" s="174" t="n"/>
      <c r="B1607" s="48" t="n"/>
      <c r="C1607" s="174" t="n"/>
      <c r="D1607" s="171" t="inlineStr">
        <is>
          <t>PP</t>
        </is>
      </c>
      <c r="E1607" s="174" t="n"/>
      <c r="F1607" s="172" t="inlineStr">
        <is>
          <t>Položení podlah hoblovaných na sraz z prken</t>
        </is>
      </c>
      <c r="G1607" s="174" t="n"/>
      <c r="H1607" s="174" t="n"/>
      <c r="I1607" s="174" t="n"/>
      <c r="J1607" s="174" t="n"/>
      <c r="K1607" s="174" t="n"/>
      <c r="L1607" s="48" t="n"/>
      <c r="M1607" s="173" t="n"/>
      <c r="N1607" s="174" t="n"/>
      <c r="O1607" s="174" t="n"/>
      <c r="P1607" s="174" t="n"/>
      <c r="Q1607" s="174" t="n"/>
      <c r="R1607" s="174" t="n"/>
      <c r="S1607" s="174" t="n"/>
      <c r="T1607" s="71" t="n"/>
      <c r="U1607" s="174" t="n"/>
      <c r="V1607" s="174" t="n"/>
      <c r="W1607" s="174" t="n"/>
      <c r="X1607" s="174" t="n"/>
      <c r="Y1607" s="174" t="n"/>
      <c r="Z1607" s="174" t="n"/>
      <c r="AA1607" s="174" t="n"/>
      <c r="AB1607" s="174" t="n"/>
      <c r="AC1607" s="174" t="n"/>
      <c r="AD1607" s="174" t="n"/>
      <c r="AE1607" s="174" t="n"/>
      <c r="AT1607" s="19" t="inlineStr">
        <is>
          <t>PP</t>
        </is>
      </c>
      <c r="AU1607" s="19" t="inlineStr">
        <is>
          <t>2</t>
        </is>
      </c>
    </row>
    <row r="1608" customFormat="1" s="174">
      <c r="A1608" s="174" t="n"/>
      <c r="B1608" s="48" t="n"/>
      <c r="C1608" s="174" t="n"/>
      <c r="D1608" s="175" t="inlineStr">
        <is>
          <t>Online PSC</t>
        </is>
      </c>
      <c r="E1608" s="174" t="n"/>
      <c r="F1608" s="176" t="inlineStr">
        <is>
          <t>https://podminky.urs.cz/item/CS_URS_2026_02/762523104</t>
        </is>
      </c>
      <c r="G1608" s="174" t="n"/>
      <c r="H1608" s="174" t="n"/>
      <c r="I1608" s="174" t="n"/>
      <c r="J1608" s="174" t="n"/>
      <c r="K1608" s="174" t="n"/>
      <c r="L1608" s="48" t="n"/>
      <c r="M1608" s="173" t="n"/>
      <c r="N1608" s="174" t="n"/>
      <c r="O1608" s="174" t="n"/>
      <c r="P1608" s="174" t="n"/>
      <c r="Q1608" s="174" t="n"/>
      <c r="R1608" s="174" t="n"/>
      <c r="S1608" s="174" t="n"/>
      <c r="T1608" s="71" t="n"/>
      <c r="U1608" s="174" t="n"/>
      <c r="V1608" s="174" t="n"/>
      <c r="W1608" s="174" t="n"/>
      <c r="X1608" s="174" t="n"/>
      <c r="Y1608" s="174" t="n"/>
      <c r="Z1608" s="174" t="n"/>
      <c r="AA1608" s="174" t="n"/>
      <c r="AB1608" s="174" t="n"/>
      <c r="AC1608" s="174" t="n"/>
      <c r="AD1608" s="174" t="n"/>
      <c r="AE1608" s="174" t="n"/>
      <c r="AT1608" s="19" t="inlineStr">
        <is>
          <t>Online PSC</t>
        </is>
      </c>
      <c r="AU1608" s="19" t="inlineStr">
        <is>
          <t>2</t>
        </is>
      </c>
    </row>
    <row r="1609" customFormat="1" s="181">
      <c r="A1609" s="181" t="n"/>
      <c r="B1609" s="177" t="n"/>
      <c r="C1609" s="181" t="n"/>
      <c r="D1609" s="171" t="inlineStr">
        <is>
          <t>VV</t>
        </is>
      </c>
      <c r="E1609" s="178" t="inlineStr"/>
      <c r="F1609" s="179" t="inlineStr">
        <is>
          <t>doplnění podlahy ve 2. np - 15 % plochy</t>
        </is>
      </c>
      <c r="G1609" s="181" t="n"/>
      <c r="H1609" s="178" t="inlineStr"/>
      <c r="I1609" s="181" t="n"/>
      <c r="J1609" s="181" t="n"/>
      <c r="K1609" s="181" t="n"/>
      <c r="L1609" s="177" t="n"/>
      <c r="M1609" s="180" t="n"/>
      <c r="N1609" s="181" t="n"/>
      <c r="O1609" s="181" t="n"/>
      <c r="P1609" s="181" t="n"/>
      <c r="Q1609" s="181" t="n"/>
      <c r="R1609" s="181" t="n"/>
      <c r="S1609" s="181" t="n"/>
      <c r="T1609" s="182" t="n"/>
      <c r="U1609" s="181" t="n"/>
      <c r="V1609" s="181" t="n"/>
      <c r="W1609" s="181" t="n"/>
      <c r="X1609" s="181" t="n"/>
      <c r="Y1609" s="181" t="n"/>
      <c r="Z1609" s="181" t="n"/>
      <c r="AA1609" s="181" t="n"/>
      <c r="AB1609" s="181" t="n"/>
      <c r="AC1609" s="181" t="n"/>
      <c r="AD1609" s="181" t="n"/>
      <c r="AE1609" s="181" t="n"/>
      <c r="AT1609" s="178" t="inlineStr">
        <is>
          <t>VV</t>
        </is>
      </c>
      <c r="AU1609" s="178" t="inlineStr">
        <is>
          <t>2</t>
        </is>
      </c>
      <c r="AV1609" s="181" t="inlineStr">
        <is>
          <t>1</t>
        </is>
      </c>
      <c r="AW1609" s="181" t="inlineStr">
        <is>
          <t>True</t>
        </is>
      </c>
      <c r="AX1609" s="181" t="inlineStr">
        <is>
          <t>0</t>
        </is>
      </c>
      <c r="AY1609" s="178" t="inlineStr">
        <is>
          <t>ROZPOCET</t>
        </is>
      </c>
    </row>
    <row r="1610" customFormat="1" s="188">
      <c r="A1610" s="188" t="n"/>
      <c r="B1610" s="183" t="n"/>
      <c r="C1610" s="188" t="n"/>
      <c r="D1610" s="171" t="inlineStr">
        <is>
          <t>VV</t>
        </is>
      </c>
      <c r="E1610" s="184" t="inlineStr"/>
      <c r="F1610" s="185" t="inlineStr">
        <is>
          <t>(18,145*(3,52+0,30+4,152))*0,15</t>
        </is>
      </c>
      <c r="G1610" s="188" t="n"/>
      <c r="H1610" s="186" t="n">
        <v>21.698</v>
      </c>
      <c r="I1610" s="188" t="n"/>
      <c r="J1610" s="188" t="n"/>
      <c r="K1610" s="188" t="n"/>
      <c r="L1610" s="183" t="n"/>
      <c r="M1610" s="187" t="n"/>
      <c r="N1610" s="188" t="n"/>
      <c r="O1610" s="188" t="n"/>
      <c r="P1610" s="188" t="n"/>
      <c r="Q1610" s="188" t="n"/>
      <c r="R1610" s="188" t="n"/>
      <c r="S1610" s="188" t="n"/>
      <c r="T1610" s="189" t="n"/>
      <c r="U1610" s="188" t="n"/>
      <c r="V1610" s="188" t="n"/>
      <c r="W1610" s="188" t="n"/>
      <c r="X1610" s="188" t="n"/>
      <c r="Y1610" s="188" t="n"/>
      <c r="Z1610" s="188" t="n"/>
      <c r="AA1610" s="188" t="n"/>
      <c r="AB1610" s="188" t="n"/>
      <c r="AC1610" s="188" t="n"/>
      <c r="AD1610" s="188" t="n"/>
      <c r="AE1610" s="188" t="n"/>
      <c r="AT1610" s="184" t="inlineStr">
        <is>
          <t>VV</t>
        </is>
      </c>
      <c r="AU1610" s="184" t="inlineStr">
        <is>
          <t>2</t>
        </is>
      </c>
      <c r="AV1610" s="188" t="inlineStr">
        <is>
          <t>2</t>
        </is>
      </c>
      <c r="AW1610" s="188" t="inlineStr">
        <is>
          <t>True</t>
        </is>
      </c>
      <c r="AX1610" s="188" t="inlineStr">
        <is>
          <t>0</t>
        </is>
      </c>
      <c r="AY1610" s="184" t="inlineStr">
        <is>
          <t>ROZPOCET</t>
        </is>
      </c>
    </row>
    <row r="1611" customFormat="1" s="181">
      <c r="A1611" s="181" t="n"/>
      <c r="B1611" s="177" t="n"/>
      <c r="C1611" s="181" t="n"/>
      <c r="D1611" s="171" t="inlineStr">
        <is>
          <t>VV</t>
        </is>
      </c>
      <c r="E1611" s="178" t="inlineStr"/>
      <c r="F1611" s="179" t="inlineStr">
        <is>
          <t>podlaha v půdním prostoru</t>
        </is>
      </c>
      <c r="G1611" s="181" t="n"/>
      <c r="H1611" s="178" t="inlineStr"/>
      <c r="I1611" s="181" t="n"/>
      <c r="J1611" s="181" t="n"/>
      <c r="K1611" s="181" t="n"/>
      <c r="L1611" s="177" t="n"/>
      <c r="M1611" s="180" t="n"/>
      <c r="N1611" s="181" t="n"/>
      <c r="O1611" s="181" t="n"/>
      <c r="P1611" s="181" t="n"/>
      <c r="Q1611" s="181" t="n"/>
      <c r="R1611" s="181" t="n"/>
      <c r="S1611" s="181" t="n"/>
      <c r="T1611" s="182" t="n"/>
      <c r="U1611" s="181" t="n"/>
      <c r="V1611" s="181" t="n"/>
      <c r="W1611" s="181" t="n"/>
      <c r="X1611" s="181" t="n"/>
      <c r="Y1611" s="181" t="n"/>
      <c r="Z1611" s="181" t="n"/>
      <c r="AA1611" s="181" t="n"/>
      <c r="AB1611" s="181" t="n"/>
      <c r="AC1611" s="181" t="n"/>
      <c r="AD1611" s="181" t="n"/>
      <c r="AE1611" s="181" t="n"/>
      <c r="AT1611" s="178" t="inlineStr">
        <is>
          <t>VV</t>
        </is>
      </c>
      <c r="AU1611" s="178" t="inlineStr">
        <is>
          <t>2</t>
        </is>
      </c>
      <c r="AV1611" s="181" t="inlineStr">
        <is>
          <t>1</t>
        </is>
      </c>
      <c r="AW1611" s="181" t="inlineStr">
        <is>
          <t>True</t>
        </is>
      </c>
      <c r="AX1611" s="181" t="inlineStr">
        <is>
          <t>0</t>
        </is>
      </c>
      <c r="AY1611" s="178" t="inlineStr">
        <is>
          <t>ROZPOCET</t>
        </is>
      </c>
    </row>
    <row r="1612" customFormat="1" s="188">
      <c r="A1612" s="188" t="n"/>
      <c r="B1612" s="183" t="n"/>
      <c r="C1612" s="188" t="n"/>
      <c r="D1612" s="171" t="inlineStr">
        <is>
          <t>VV</t>
        </is>
      </c>
      <c r="E1612" s="184" t="inlineStr"/>
      <c r="F1612" s="185" t="inlineStr">
        <is>
          <t>146,65+107,92</t>
        </is>
      </c>
      <c r="G1612" s="188" t="n"/>
      <c r="H1612" s="186" t="n">
        <v>254.57</v>
      </c>
      <c r="I1612" s="188" t="n"/>
      <c r="J1612" s="188" t="n"/>
      <c r="K1612" s="188" t="n"/>
      <c r="L1612" s="183" t="n"/>
      <c r="M1612" s="187" t="n"/>
      <c r="N1612" s="188" t="n"/>
      <c r="O1612" s="188" t="n"/>
      <c r="P1612" s="188" t="n"/>
      <c r="Q1612" s="188" t="n"/>
      <c r="R1612" s="188" t="n"/>
      <c r="S1612" s="188" t="n"/>
      <c r="T1612" s="189" t="n"/>
      <c r="U1612" s="188" t="n"/>
      <c r="V1612" s="188" t="n"/>
      <c r="W1612" s="188" t="n"/>
      <c r="X1612" s="188" t="n"/>
      <c r="Y1612" s="188" t="n"/>
      <c r="Z1612" s="188" t="n"/>
      <c r="AA1612" s="188" t="n"/>
      <c r="AB1612" s="188" t="n"/>
      <c r="AC1612" s="188" t="n"/>
      <c r="AD1612" s="188" t="n"/>
      <c r="AE1612" s="188" t="n"/>
      <c r="AT1612" s="184" t="inlineStr">
        <is>
          <t>VV</t>
        </is>
      </c>
      <c r="AU1612" s="184" t="inlineStr">
        <is>
          <t>2</t>
        </is>
      </c>
      <c r="AV1612" s="188" t="inlineStr">
        <is>
          <t>2</t>
        </is>
      </c>
      <c r="AW1612" s="188" t="inlineStr">
        <is>
          <t>True</t>
        </is>
      </c>
      <c r="AX1612" s="188" t="inlineStr">
        <is>
          <t>0</t>
        </is>
      </c>
      <c r="AY1612" s="184" t="inlineStr">
        <is>
          <t>ROZPOCET</t>
        </is>
      </c>
    </row>
    <row r="1613" customFormat="1" s="195">
      <c r="A1613" s="195" t="n"/>
      <c r="B1613" s="190" t="n"/>
      <c r="C1613" s="195" t="n"/>
      <c r="D1613" s="171" t="inlineStr">
        <is>
          <t>VV</t>
        </is>
      </c>
      <c r="E1613" s="191" t="inlineStr"/>
      <c r="F1613" s="192" t="inlineStr">
        <is>
          <t>Součet</t>
        </is>
      </c>
      <c r="G1613" s="195" t="n"/>
      <c r="H1613" s="193" t="n">
        <v>276.268</v>
      </c>
      <c r="I1613" s="195" t="n"/>
      <c r="J1613" s="195" t="n"/>
      <c r="K1613" s="195" t="n"/>
      <c r="L1613" s="190" t="n"/>
      <c r="M1613" s="194" t="n"/>
      <c r="N1613" s="195" t="n"/>
      <c r="O1613" s="195" t="n"/>
      <c r="P1613" s="195" t="n"/>
      <c r="Q1613" s="195" t="n"/>
      <c r="R1613" s="195" t="n"/>
      <c r="S1613" s="195" t="n"/>
      <c r="T1613" s="196" t="n"/>
      <c r="U1613" s="195" t="n"/>
      <c r="V1613" s="195" t="n"/>
      <c r="W1613" s="195" t="n"/>
      <c r="X1613" s="195" t="n"/>
      <c r="Y1613" s="195" t="n"/>
      <c r="Z1613" s="195" t="n"/>
      <c r="AA1613" s="195" t="n"/>
      <c r="AB1613" s="195" t="n"/>
      <c r="AC1613" s="195" t="n"/>
      <c r="AD1613" s="195" t="n"/>
      <c r="AE1613" s="195" t="n"/>
      <c r="AT1613" s="191" t="inlineStr">
        <is>
          <t>VV</t>
        </is>
      </c>
      <c r="AU1613" s="191" t="inlineStr">
        <is>
          <t>2</t>
        </is>
      </c>
      <c r="AV1613" s="195" t="inlineStr">
        <is>
          <t>4</t>
        </is>
      </c>
      <c r="AW1613" s="195" t="inlineStr">
        <is>
          <t>True</t>
        </is>
      </c>
      <c r="AX1613" s="195" t="inlineStr">
        <is>
          <t>1</t>
        </is>
      </c>
      <c r="AY1613" s="191" t="inlineStr">
        <is>
          <t>ROZPOCET</t>
        </is>
      </c>
    </row>
    <row r="1614" ht="16.5" customFormat="1" customHeight="1" s="174">
      <c r="A1614" s="174" t="n"/>
      <c r="B1614" s="158" t="n"/>
      <c r="C1614" s="197" t="inlineStr">
        <is>
          <t>232</t>
        </is>
      </c>
      <c r="D1614" s="197" t="inlineStr">
        <is>
          <t>M</t>
        </is>
      </c>
      <c r="E1614" s="198" t="inlineStr">
        <is>
          <t>60516100</t>
        </is>
      </c>
      <c r="F1614" s="199" t="inlineStr">
        <is>
          <t>řezivo smrkové sušené tl 30mm</t>
        </is>
      </c>
      <c r="G1614" s="200" t="inlineStr">
        <is>
          <t>m3</t>
        </is>
      </c>
      <c r="H1614" s="201" t="n">
        <v>7.736</v>
      </c>
      <c r="I1614" s="202" t="n"/>
      <c r="J1614" s="202">
        <f>ROUND(I1614*H1614,2)</f>
        <v/>
      </c>
      <c r="K1614" s="199" t="inlineStr">
        <is>
          <t>CS ÚRS 2026 02</t>
        </is>
      </c>
      <c r="L1614" s="203" t="n"/>
      <c r="M1614" s="204" t="inlineStr"/>
      <c r="N1614" s="205" t="inlineStr">
        <is>
          <t>snížená</t>
        </is>
      </c>
      <c r="O1614" s="167" t="n">
        <v>0</v>
      </c>
      <c r="P1614" s="167">
        <f>O1614*H1614</f>
        <v/>
      </c>
      <c r="Q1614" s="167" t="n">
        <v>0.5</v>
      </c>
      <c r="R1614" s="167">
        <f>Q1614*H1614</f>
        <v/>
      </c>
      <c r="S1614" s="167" t="n">
        <v>0</v>
      </c>
      <c r="T1614" s="168">
        <f>S1614*H1614</f>
        <v/>
      </c>
      <c r="U1614" s="174" t="n"/>
      <c r="V1614" s="174" t="n"/>
      <c r="W1614" s="174" t="n"/>
      <c r="X1614" s="174" t="n"/>
      <c r="Y1614" s="174" t="n"/>
      <c r="Z1614" s="174" t="n"/>
      <c r="AA1614" s="174" t="n"/>
      <c r="AB1614" s="174" t="n"/>
      <c r="AC1614" s="174" t="n"/>
      <c r="AD1614" s="174" t="n"/>
      <c r="AE1614" s="174" t="n"/>
      <c r="AR1614" s="169" t="inlineStr">
        <is>
          <t>32</t>
        </is>
      </c>
      <c r="AT1614" s="169" t="inlineStr">
        <is>
          <t>M</t>
        </is>
      </c>
      <c r="AU1614" s="169" t="inlineStr">
        <is>
          <t>2</t>
        </is>
      </c>
      <c r="AY1614" s="19" t="inlineStr">
        <is>
          <t>ROZPOCET</t>
        </is>
      </c>
      <c r="BE1614" s="170">
        <f>IF(N1614="základní",J1614,0)</f>
        <v/>
      </c>
      <c r="BF1614" s="170">
        <f>IF(N1614="snížená",J1614,0)</f>
        <v/>
      </c>
      <c r="BG1614" s="170">
        <f>IF(N1614="zákl. přenesená",J1614,0)</f>
        <v/>
      </c>
      <c r="BH1614" s="170">
        <f>IF(N1614="sníž. přenesená",J1614,0)</f>
        <v/>
      </c>
      <c r="BI1614" s="170">
        <f>IF(N1614="nulová",J1614,0)</f>
        <v/>
      </c>
      <c r="BJ1614" s="19" t="inlineStr">
        <is>
          <t>2</t>
        </is>
      </c>
      <c r="BK1614" s="170">
        <f>ROUND(I1614*H1614,2)</f>
        <v/>
      </c>
      <c r="BL1614" s="19" t="inlineStr">
        <is>
          <t>16</t>
        </is>
      </c>
      <c r="BM1614" s="169" t="inlineStr">
        <is>
          <t>417160176</t>
        </is>
      </c>
    </row>
    <row r="1615" customFormat="1" s="174">
      <c r="A1615" s="174" t="n"/>
      <c r="B1615" s="48" t="n"/>
      <c r="C1615" s="174" t="n"/>
      <c r="D1615" s="171" t="inlineStr">
        <is>
          <t>PP</t>
        </is>
      </c>
      <c r="E1615" s="174" t="n"/>
      <c r="F1615" s="172" t="inlineStr">
        <is>
          <t>řezivo smrkové sušené tl 30mm</t>
        </is>
      </c>
      <c r="G1615" s="174" t="n"/>
      <c r="H1615" s="174" t="n"/>
      <c r="I1615" s="174" t="n"/>
      <c r="J1615" s="174" t="n"/>
      <c r="K1615" s="174" t="n"/>
      <c r="L1615" s="48" t="n"/>
      <c r="M1615" s="173" t="n"/>
      <c r="N1615" s="174" t="n"/>
      <c r="O1615" s="174" t="n"/>
      <c r="P1615" s="174" t="n"/>
      <c r="Q1615" s="174" t="n"/>
      <c r="R1615" s="174" t="n"/>
      <c r="S1615" s="174" t="n"/>
      <c r="T1615" s="71" t="n"/>
      <c r="U1615" s="174" t="n"/>
      <c r="V1615" s="174" t="n"/>
      <c r="W1615" s="174" t="n"/>
      <c r="X1615" s="174" t="n"/>
      <c r="Y1615" s="174" t="n"/>
      <c r="Z1615" s="174" t="n"/>
      <c r="AA1615" s="174" t="n"/>
      <c r="AB1615" s="174" t="n"/>
      <c r="AC1615" s="174" t="n"/>
      <c r="AD1615" s="174" t="n"/>
      <c r="AE1615" s="174" t="n"/>
      <c r="AT1615" s="19" t="inlineStr">
        <is>
          <t>PP</t>
        </is>
      </c>
      <c r="AU1615" s="19" t="inlineStr">
        <is>
          <t>2</t>
        </is>
      </c>
    </row>
    <row r="1616" customFormat="1" s="188">
      <c r="A1616" s="188" t="n"/>
      <c r="B1616" s="183" t="n"/>
      <c r="C1616" s="188" t="n"/>
      <c r="D1616" s="171" t="inlineStr">
        <is>
          <t>VV</t>
        </is>
      </c>
      <c r="E1616" s="188" t="n"/>
      <c r="F1616" s="185" t="inlineStr">
        <is>
          <t>276,268*0,028 'Přepočtené koeficientem množství</t>
        </is>
      </c>
      <c r="G1616" s="188" t="n"/>
      <c r="H1616" s="186" t="n">
        <v>7.736</v>
      </c>
      <c r="I1616" s="188" t="n"/>
      <c r="J1616" s="188" t="n"/>
      <c r="K1616" s="188" t="n"/>
      <c r="L1616" s="183" t="n"/>
      <c r="M1616" s="187" t="n"/>
      <c r="N1616" s="188" t="n"/>
      <c r="O1616" s="188" t="n"/>
      <c r="P1616" s="188" t="n"/>
      <c r="Q1616" s="188" t="n"/>
      <c r="R1616" s="188" t="n"/>
      <c r="S1616" s="188" t="n"/>
      <c r="T1616" s="189" t="n"/>
      <c r="U1616" s="188" t="n"/>
      <c r="V1616" s="188" t="n"/>
      <c r="W1616" s="188" t="n"/>
      <c r="X1616" s="188" t="n"/>
      <c r="Y1616" s="188" t="n"/>
      <c r="Z1616" s="188" t="n"/>
      <c r="AA1616" s="188" t="n"/>
      <c r="AB1616" s="188" t="n"/>
      <c r="AC1616" s="188" t="n"/>
      <c r="AD1616" s="188" t="n"/>
      <c r="AE1616" s="188" t="n"/>
      <c r="AT1616" s="184" t="inlineStr">
        <is>
          <t>VV</t>
        </is>
      </c>
      <c r="AU1616" s="184" t="inlineStr">
        <is>
          <t>2</t>
        </is>
      </c>
      <c r="AV1616" s="188" t="inlineStr">
        <is>
          <t>2</t>
        </is>
      </c>
      <c r="AW1616" s="188" t="inlineStr">
        <is>
          <t>False</t>
        </is>
      </c>
      <c r="AX1616" s="188" t="inlineStr">
        <is>
          <t>1</t>
        </is>
      </c>
      <c r="AY1616" s="184" t="inlineStr">
        <is>
          <t>ROZPOCET</t>
        </is>
      </c>
    </row>
    <row r="1617" ht="24.15" customFormat="1" customHeight="1" s="174">
      <c r="A1617" s="174" t="n"/>
      <c r="B1617" s="158" t="n"/>
      <c r="C1617" s="159" t="inlineStr">
        <is>
          <t>233</t>
        </is>
      </c>
      <c r="D1617" s="159" t="inlineStr">
        <is>
          <t>K</t>
        </is>
      </c>
      <c r="E1617" s="160" t="inlineStr">
        <is>
          <t>762595001</t>
        </is>
      </c>
      <c r="F1617" s="161" t="inlineStr">
        <is>
          <t>Spojovací prostředky pro položení dřevěných podlah a zakrytí kanálů</t>
        </is>
      </c>
      <c r="G1617" s="162" t="inlineStr">
        <is>
          <t>m2</t>
        </is>
      </c>
      <c r="H1617" s="163" t="n">
        <v>276.268</v>
      </c>
      <c r="I1617" s="164" t="n"/>
      <c r="J1617" s="164">
        <f>ROUND(I1617*H1617,2)</f>
        <v/>
      </c>
      <c r="K1617" s="161" t="inlineStr">
        <is>
          <t>CS ÚRS 2026 02</t>
        </is>
      </c>
      <c r="L1617" s="48" t="n"/>
      <c r="M1617" s="165" t="inlineStr"/>
      <c r="N1617" s="166" t="inlineStr">
        <is>
          <t>snížená</t>
        </is>
      </c>
      <c r="O1617" s="167" t="n">
        <v>0</v>
      </c>
      <c r="P1617" s="167">
        <f>O1617*H1617</f>
        <v/>
      </c>
      <c r="Q1617" s="167" t="n">
        <v>0.00018</v>
      </c>
      <c r="R1617" s="167">
        <f>Q1617*H1617</f>
        <v/>
      </c>
      <c r="S1617" s="167" t="n">
        <v>0</v>
      </c>
      <c r="T1617" s="168">
        <f>S1617*H1617</f>
        <v/>
      </c>
      <c r="U1617" s="174" t="n"/>
      <c r="V1617" s="174" t="n"/>
      <c r="W1617" s="174" t="n"/>
      <c r="X1617" s="174" t="n"/>
      <c r="Y1617" s="174" t="n"/>
      <c r="Z1617" s="174" t="n"/>
      <c r="AA1617" s="174" t="n"/>
      <c r="AB1617" s="174" t="n"/>
      <c r="AC1617" s="174" t="n"/>
      <c r="AD1617" s="174" t="n"/>
      <c r="AE1617" s="174" t="n"/>
      <c r="AR1617" s="169" t="inlineStr">
        <is>
          <t>16</t>
        </is>
      </c>
      <c r="AT1617" s="169" t="inlineStr">
        <is>
          <t>K</t>
        </is>
      </c>
      <c r="AU1617" s="169" t="inlineStr">
        <is>
          <t>2</t>
        </is>
      </c>
      <c r="AY1617" s="19" t="inlineStr">
        <is>
          <t>ROZPOCET</t>
        </is>
      </c>
      <c r="BE1617" s="170">
        <f>IF(N1617="základní",J1617,0)</f>
        <v/>
      </c>
      <c r="BF1617" s="170">
        <f>IF(N1617="snížená",J1617,0)</f>
        <v/>
      </c>
      <c r="BG1617" s="170">
        <f>IF(N1617="zákl. přenesená",J1617,0)</f>
        <v/>
      </c>
      <c r="BH1617" s="170">
        <f>IF(N1617="sníž. přenesená",J1617,0)</f>
        <v/>
      </c>
      <c r="BI1617" s="170">
        <f>IF(N1617="nulová",J1617,0)</f>
        <v/>
      </c>
      <c r="BJ1617" s="19" t="inlineStr">
        <is>
          <t>2</t>
        </is>
      </c>
      <c r="BK1617" s="170">
        <f>ROUND(I1617*H1617,2)</f>
        <v/>
      </c>
      <c r="BL1617" s="19" t="inlineStr">
        <is>
          <t>16</t>
        </is>
      </c>
      <c r="BM1617" s="169" t="inlineStr">
        <is>
          <t>410686192</t>
        </is>
      </c>
    </row>
    <row r="1618" customFormat="1" s="174">
      <c r="A1618" s="174" t="n"/>
      <c r="B1618" s="48" t="n"/>
      <c r="C1618" s="174" t="n"/>
      <c r="D1618" s="171" t="inlineStr">
        <is>
          <t>PP</t>
        </is>
      </c>
      <c r="E1618" s="174" t="n"/>
      <c r="F1618" s="172" t="inlineStr">
        <is>
          <t>Spojovací prostředky podlah a podkladových konstrukcí hřebíky, vruty</t>
        </is>
      </c>
      <c r="G1618" s="174" t="n"/>
      <c r="H1618" s="174" t="n"/>
      <c r="I1618" s="174" t="n"/>
      <c r="J1618" s="174" t="n"/>
      <c r="K1618" s="174" t="n"/>
      <c r="L1618" s="48" t="n"/>
      <c r="M1618" s="173" t="n"/>
      <c r="N1618" s="174" t="n"/>
      <c r="O1618" s="174" t="n"/>
      <c r="P1618" s="174" t="n"/>
      <c r="Q1618" s="174" t="n"/>
      <c r="R1618" s="174" t="n"/>
      <c r="S1618" s="174" t="n"/>
      <c r="T1618" s="71" t="n"/>
      <c r="U1618" s="174" t="n"/>
      <c r="V1618" s="174" t="n"/>
      <c r="W1618" s="174" t="n"/>
      <c r="X1618" s="174" t="n"/>
      <c r="Y1618" s="174" t="n"/>
      <c r="Z1618" s="174" t="n"/>
      <c r="AA1618" s="174" t="n"/>
      <c r="AB1618" s="174" t="n"/>
      <c r="AC1618" s="174" t="n"/>
      <c r="AD1618" s="174" t="n"/>
      <c r="AE1618" s="174" t="n"/>
      <c r="AT1618" s="19" t="inlineStr">
        <is>
          <t>PP</t>
        </is>
      </c>
      <c r="AU1618" s="19" t="inlineStr">
        <is>
          <t>2</t>
        </is>
      </c>
    </row>
    <row r="1619" customFormat="1" s="174">
      <c r="A1619" s="174" t="n"/>
      <c r="B1619" s="48" t="n"/>
      <c r="C1619" s="174" t="n"/>
      <c r="D1619" s="175" t="inlineStr">
        <is>
          <t>Online PSC</t>
        </is>
      </c>
      <c r="E1619" s="174" t="n"/>
      <c r="F1619" s="176" t="inlineStr">
        <is>
          <t>https://podminky.urs.cz/item/CS_URS_2026_02/762595001</t>
        </is>
      </c>
      <c r="G1619" s="174" t="n"/>
      <c r="H1619" s="174" t="n"/>
      <c r="I1619" s="174" t="n"/>
      <c r="J1619" s="174" t="n"/>
      <c r="K1619" s="174" t="n"/>
      <c r="L1619" s="48" t="n"/>
      <c r="M1619" s="173" t="n"/>
      <c r="N1619" s="174" t="n"/>
      <c r="O1619" s="174" t="n"/>
      <c r="P1619" s="174" t="n"/>
      <c r="Q1619" s="174" t="n"/>
      <c r="R1619" s="174" t="n"/>
      <c r="S1619" s="174" t="n"/>
      <c r="T1619" s="71" t="n"/>
      <c r="U1619" s="174" t="n"/>
      <c r="V1619" s="174" t="n"/>
      <c r="W1619" s="174" t="n"/>
      <c r="X1619" s="174" t="n"/>
      <c r="Y1619" s="174" t="n"/>
      <c r="Z1619" s="174" t="n"/>
      <c r="AA1619" s="174" t="n"/>
      <c r="AB1619" s="174" t="n"/>
      <c r="AC1619" s="174" t="n"/>
      <c r="AD1619" s="174" t="n"/>
      <c r="AE1619" s="174" t="n"/>
      <c r="AT1619" s="19" t="inlineStr">
        <is>
          <t>Online PSC</t>
        </is>
      </c>
      <c r="AU1619" s="19" t="inlineStr">
        <is>
          <t>2</t>
        </is>
      </c>
    </row>
    <row r="1620" customFormat="1" s="181">
      <c r="A1620" s="181" t="n"/>
      <c r="B1620" s="177" t="n"/>
      <c r="C1620" s="181" t="n"/>
      <c r="D1620" s="171" t="inlineStr">
        <is>
          <t>VV</t>
        </is>
      </c>
      <c r="E1620" s="178" t="inlineStr"/>
      <c r="F1620" s="179" t="inlineStr">
        <is>
          <t>doplnění podlahy ve 2. np - 15 % plochy</t>
        </is>
      </c>
      <c r="G1620" s="181" t="n"/>
      <c r="H1620" s="178" t="inlineStr"/>
      <c r="I1620" s="181" t="n"/>
      <c r="J1620" s="181" t="n"/>
      <c r="K1620" s="181" t="n"/>
      <c r="L1620" s="177" t="n"/>
      <c r="M1620" s="180" t="n"/>
      <c r="N1620" s="181" t="n"/>
      <c r="O1620" s="181" t="n"/>
      <c r="P1620" s="181" t="n"/>
      <c r="Q1620" s="181" t="n"/>
      <c r="R1620" s="181" t="n"/>
      <c r="S1620" s="181" t="n"/>
      <c r="T1620" s="182" t="n"/>
      <c r="U1620" s="181" t="n"/>
      <c r="V1620" s="181" t="n"/>
      <c r="W1620" s="181" t="n"/>
      <c r="X1620" s="181" t="n"/>
      <c r="Y1620" s="181" t="n"/>
      <c r="Z1620" s="181" t="n"/>
      <c r="AA1620" s="181" t="n"/>
      <c r="AB1620" s="181" t="n"/>
      <c r="AC1620" s="181" t="n"/>
      <c r="AD1620" s="181" t="n"/>
      <c r="AE1620" s="181" t="n"/>
      <c r="AT1620" s="178" t="inlineStr">
        <is>
          <t>VV</t>
        </is>
      </c>
      <c r="AU1620" s="178" t="inlineStr">
        <is>
          <t>2</t>
        </is>
      </c>
      <c r="AV1620" s="181" t="inlineStr">
        <is>
          <t>1</t>
        </is>
      </c>
      <c r="AW1620" s="181" t="inlineStr">
        <is>
          <t>True</t>
        </is>
      </c>
      <c r="AX1620" s="181" t="inlineStr">
        <is>
          <t>0</t>
        </is>
      </c>
      <c r="AY1620" s="178" t="inlineStr">
        <is>
          <t>ROZPOCET</t>
        </is>
      </c>
    </row>
    <row r="1621" customFormat="1" s="188">
      <c r="A1621" s="188" t="n"/>
      <c r="B1621" s="183" t="n"/>
      <c r="C1621" s="188" t="n"/>
      <c r="D1621" s="171" t="inlineStr">
        <is>
          <t>VV</t>
        </is>
      </c>
      <c r="E1621" s="184" t="inlineStr"/>
      <c r="F1621" s="185" t="inlineStr">
        <is>
          <t>(18,145*(3,52+0,30+4,152))*0,15</t>
        </is>
      </c>
      <c r="G1621" s="188" t="n"/>
      <c r="H1621" s="186" t="n">
        <v>21.698</v>
      </c>
      <c r="I1621" s="188" t="n"/>
      <c r="J1621" s="188" t="n"/>
      <c r="K1621" s="188" t="n"/>
      <c r="L1621" s="183" t="n"/>
      <c r="M1621" s="187" t="n"/>
      <c r="N1621" s="188" t="n"/>
      <c r="O1621" s="188" t="n"/>
      <c r="P1621" s="188" t="n"/>
      <c r="Q1621" s="188" t="n"/>
      <c r="R1621" s="188" t="n"/>
      <c r="S1621" s="188" t="n"/>
      <c r="T1621" s="189" t="n"/>
      <c r="U1621" s="188" t="n"/>
      <c r="V1621" s="188" t="n"/>
      <c r="W1621" s="188" t="n"/>
      <c r="X1621" s="188" t="n"/>
      <c r="Y1621" s="188" t="n"/>
      <c r="Z1621" s="188" t="n"/>
      <c r="AA1621" s="188" t="n"/>
      <c r="AB1621" s="188" t="n"/>
      <c r="AC1621" s="188" t="n"/>
      <c r="AD1621" s="188" t="n"/>
      <c r="AE1621" s="188" t="n"/>
      <c r="AT1621" s="184" t="inlineStr">
        <is>
          <t>VV</t>
        </is>
      </c>
      <c r="AU1621" s="184" t="inlineStr">
        <is>
          <t>2</t>
        </is>
      </c>
      <c r="AV1621" s="188" t="inlineStr">
        <is>
          <t>2</t>
        </is>
      </c>
      <c r="AW1621" s="188" t="inlineStr">
        <is>
          <t>True</t>
        </is>
      </c>
      <c r="AX1621" s="188" t="inlineStr">
        <is>
          <t>0</t>
        </is>
      </c>
      <c r="AY1621" s="184" t="inlineStr">
        <is>
          <t>ROZPOCET</t>
        </is>
      </c>
    </row>
    <row r="1622" customFormat="1" s="181">
      <c r="A1622" s="181" t="n"/>
      <c r="B1622" s="177" t="n"/>
      <c r="C1622" s="181" t="n"/>
      <c r="D1622" s="171" t="inlineStr">
        <is>
          <t>VV</t>
        </is>
      </c>
      <c r="E1622" s="178" t="inlineStr"/>
      <c r="F1622" s="179" t="inlineStr">
        <is>
          <t>podlaha v půdním prostoru</t>
        </is>
      </c>
      <c r="G1622" s="181" t="n"/>
      <c r="H1622" s="178" t="inlineStr"/>
      <c r="I1622" s="181" t="n"/>
      <c r="J1622" s="181" t="n"/>
      <c r="K1622" s="181" t="n"/>
      <c r="L1622" s="177" t="n"/>
      <c r="M1622" s="180" t="n"/>
      <c r="N1622" s="181" t="n"/>
      <c r="O1622" s="181" t="n"/>
      <c r="P1622" s="181" t="n"/>
      <c r="Q1622" s="181" t="n"/>
      <c r="R1622" s="181" t="n"/>
      <c r="S1622" s="181" t="n"/>
      <c r="T1622" s="182" t="n"/>
      <c r="U1622" s="181" t="n"/>
      <c r="V1622" s="181" t="n"/>
      <c r="W1622" s="181" t="n"/>
      <c r="X1622" s="181" t="n"/>
      <c r="Y1622" s="181" t="n"/>
      <c r="Z1622" s="181" t="n"/>
      <c r="AA1622" s="181" t="n"/>
      <c r="AB1622" s="181" t="n"/>
      <c r="AC1622" s="181" t="n"/>
      <c r="AD1622" s="181" t="n"/>
      <c r="AE1622" s="181" t="n"/>
      <c r="AT1622" s="178" t="inlineStr">
        <is>
          <t>VV</t>
        </is>
      </c>
      <c r="AU1622" s="178" t="inlineStr">
        <is>
          <t>2</t>
        </is>
      </c>
      <c r="AV1622" s="181" t="inlineStr">
        <is>
          <t>1</t>
        </is>
      </c>
      <c r="AW1622" s="181" t="inlineStr">
        <is>
          <t>True</t>
        </is>
      </c>
      <c r="AX1622" s="181" t="inlineStr">
        <is>
          <t>0</t>
        </is>
      </c>
      <c r="AY1622" s="178" t="inlineStr">
        <is>
          <t>ROZPOCET</t>
        </is>
      </c>
    </row>
    <row r="1623" customFormat="1" s="188">
      <c r="A1623" s="188" t="n"/>
      <c r="B1623" s="183" t="n"/>
      <c r="C1623" s="188" t="n"/>
      <c r="D1623" s="171" t="inlineStr">
        <is>
          <t>VV</t>
        </is>
      </c>
      <c r="E1623" s="184" t="inlineStr"/>
      <c r="F1623" s="185" t="inlineStr">
        <is>
          <t>146,65+107,92</t>
        </is>
      </c>
      <c r="G1623" s="188" t="n"/>
      <c r="H1623" s="186" t="n">
        <v>254.57</v>
      </c>
      <c r="I1623" s="188" t="n"/>
      <c r="J1623" s="188" t="n"/>
      <c r="K1623" s="188" t="n"/>
      <c r="L1623" s="183" t="n"/>
      <c r="M1623" s="187" t="n"/>
      <c r="N1623" s="188" t="n"/>
      <c r="O1623" s="188" t="n"/>
      <c r="P1623" s="188" t="n"/>
      <c r="Q1623" s="188" t="n"/>
      <c r="R1623" s="188" t="n"/>
      <c r="S1623" s="188" t="n"/>
      <c r="T1623" s="189" t="n"/>
      <c r="U1623" s="188" t="n"/>
      <c r="V1623" s="188" t="n"/>
      <c r="W1623" s="188" t="n"/>
      <c r="X1623" s="188" t="n"/>
      <c r="Y1623" s="188" t="n"/>
      <c r="Z1623" s="188" t="n"/>
      <c r="AA1623" s="188" t="n"/>
      <c r="AB1623" s="188" t="n"/>
      <c r="AC1623" s="188" t="n"/>
      <c r="AD1623" s="188" t="n"/>
      <c r="AE1623" s="188" t="n"/>
      <c r="AT1623" s="184" t="inlineStr">
        <is>
          <t>VV</t>
        </is>
      </c>
      <c r="AU1623" s="184" t="inlineStr">
        <is>
          <t>2</t>
        </is>
      </c>
      <c r="AV1623" s="188" t="inlineStr">
        <is>
          <t>2</t>
        </is>
      </c>
      <c r="AW1623" s="188" t="inlineStr">
        <is>
          <t>True</t>
        </is>
      </c>
      <c r="AX1623" s="188" t="inlineStr">
        <is>
          <t>0</t>
        </is>
      </c>
      <c r="AY1623" s="184" t="inlineStr">
        <is>
          <t>ROZPOCET</t>
        </is>
      </c>
    </row>
    <row r="1624" customFormat="1" s="195">
      <c r="A1624" s="195" t="n"/>
      <c r="B1624" s="190" t="n"/>
      <c r="C1624" s="195" t="n"/>
      <c r="D1624" s="171" t="inlineStr">
        <is>
          <t>VV</t>
        </is>
      </c>
      <c r="E1624" s="191" t="inlineStr"/>
      <c r="F1624" s="192" t="inlineStr">
        <is>
          <t>Součet</t>
        </is>
      </c>
      <c r="G1624" s="195" t="n"/>
      <c r="H1624" s="193" t="n">
        <v>276.268</v>
      </c>
      <c r="I1624" s="195" t="n"/>
      <c r="J1624" s="195" t="n"/>
      <c r="K1624" s="195" t="n"/>
      <c r="L1624" s="190" t="n"/>
      <c r="M1624" s="194" t="n"/>
      <c r="N1624" s="195" t="n"/>
      <c r="O1624" s="195" t="n"/>
      <c r="P1624" s="195" t="n"/>
      <c r="Q1624" s="195" t="n"/>
      <c r="R1624" s="195" t="n"/>
      <c r="S1624" s="195" t="n"/>
      <c r="T1624" s="196" t="n"/>
      <c r="U1624" s="195" t="n"/>
      <c r="V1624" s="195" t="n"/>
      <c r="W1624" s="195" t="n"/>
      <c r="X1624" s="195" t="n"/>
      <c r="Y1624" s="195" t="n"/>
      <c r="Z1624" s="195" t="n"/>
      <c r="AA1624" s="195" t="n"/>
      <c r="AB1624" s="195" t="n"/>
      <c r="AC1624" s="195" t="n"/>
      <c r="AD1624" s="195" t="n"/>
      <c r="AE1624" s="195" t="n"/>
      <c r="AT1624" s="191" t="inlineStr">
        <is>
          <t>VV</t>
        </is>
      </c>
      <c r="AU1624" s="191" t="inlineStr">
        <is>
          <t>2</t>
        </is>
      </c>
      <c r="AV1624" s="195" t="inlineStr">
        <is>
          <t>4</t>
        </is>
      </c>
      <c r="AW1624" s="195" t="inlineStr">
        <is>
          <t>True</t>
        </is>
      </c>
      <c r="AX1624" s="195" t="inlineStr">
        <is>
          <t>1</t>
        </is>
      </c>
      <c r="AY1624" s="191" t="inlineStr">
        <is>
          <t>ROZPOCET</t>
        </is>
      </c>
    </row>
    <row r="1625" ht="24.15" customFormat="1" customHeight="1" s="174">
      <c r="A1625" s="174" t="n"/>
      <c r="B1625" s="158" t="n"/>
      <c r="C1625" s="159" t="inlineStr">
        <is>
          <t>234</t>
        </is>
      </c>
      <c r="D1625" s="159" t="inlineStr">
        <is>
          <t>K</t>
        </is>
      </c>
      <c r="E1625" s="160" t="inlineStr">
        <is>
          <t>998762102</t>
        </is>
      </c>
      <c r="F1625" s="161" t="inlineStr">
        <is>
          <t>Přesun hmot tonážní pro kce tesařské v objektech v přes 6 do 12 m</t>
        </is>
      </c>
      <c r="G1625" s="162" t="inlineStr">
        <is>
          <t>t</t>
        </is>
      </c>
      <c r="H1625" s="163" t="n">
        <v>16.652</v>
      </c>
      <c r="I1625" s="164" t="n"/>
      <c r="J1625" s="164">
        <f>ROUND(I1625*H1625,2)</f>
        <v/>
      </c>
      <c r="K1625" s="161" t="inlineStr">
        <is>
          <t>CS ÚRS 2026 02</t>
        </is>
      </c>
      <c r="L1625" s="48" t="n"/>
      <c r="M1625" s="165" t="inlineStr"/>
      <c r="N1625" s="166" t="inlineStr">
        <is>
          <t>snížená</t>
        </is>
      </c>
      <c r="O1625" s="167" t="n">
        <v>2.373</v>
      </c>
      <c r="P1625" s="167">
        <f>O1625*H1625</f>
        <v/>
      </c>
      <c r="Q1625" s="167" t="n">
        <v>0</v>
      </c>
      <c r="R1625" s="167">
        <f>Q1625*H1625</f>
        <v/>
      </c>
      <c r="S1625" s="167" t="n">
        <v>0</v>
      </c>
      <c r="T1625" s="168">
        <f>S1625*H1625</f>
        <v/>
      </c>
      <c r="U1625" s="174" t="n"/>
      <c r="V1625" s="174" t="n"/>
      <c r="W1625" s="174" t="n"/>
      <c r="X1625" s="174" t="n"/>
      <c r="Y1625" s="174" t="n"/>
      <c r="Z1625" s="174" t="n"/>
      <c r="AA1625" s="174" t="n"/>
      <c r="AB1625" s="174" t="n"/>
      <c r="AC1625" s="174" t="n"/>
      <c r="AD1625" s="174" t="n"/>
      <c r="AE1625" s="174" t="n"/>
      <c r="AR1625" s="169" t="inlineStr">
        <is>
          <t>16</t>
        </is>
      </c>
      <c r="AT1625" s="169" t="inlineStr">
        <is>
          <t>K</t>
        </is>
      </c>
      <c r="AU1625" s="169" t="inlineStr">
        <is>
          <t>2</t>
        </is>
      </c>
      <c r="AY1625" s="19" t="inlineStr">
        <is>
          <t>ROZPOCET</t>
        </is>
      </c>
      <c r="BE1625" s="170">
        <f>IF(N1625="základní",J1625,0)</f>
        <v/>
      </c>
      <c r="BF1625" s="170">
        <f>IF(N1625="snížená",J1625,0)</f>
        <v/>
      </c>
      <c r="BG1625" s="170">
        <f>IF(N1625="zákl. přenesená",J1625,0)</f>
        <v/>
      </c>
      <c r="BH1625" s="170">
        <f>IF(N1625="sníž. přenesená",J1625,0)</f>
        <v/>
      </c>
      <c r="BI1625" s="170">
        <f>IF(N1625="nulová",J1625,0)</f>
        <v/>
      </c>
      <c r="BJ1625" s="19" t="inlineStr">
        <is>
          <t>2</t>
        </is>
      </c>
      <c r="BK1625" s="170">
        <f>ROUND(I1625*H1625,2)</f>
        <v/>
      </c>
      <c r="BL1625" s="19" t="inlineStr">
        <is>
          <t>16</t>
        </is>
      </c>
      <c r="BM1625" s="169" t="inlineStr">
        <is>
          <t>-32454603</t>
        </is>
      </c>
    </row>
    <row r="1626" customFormat="1" s="174">
      <c r="A1626" s="174" t="n"/>
      <c r="B1626" s="48" t="n"/>
      <c r="C1626" s="174" t="n"/>
      <c r="D1626" s="171" t="inlineStr">
        <is>
          <t>PP</t>
        </is>
      </c>
      <c r="E1626" s="174" t="n"/>
      <c r="F1626" s="172" t="inlineStr">
        <is>
          <t>Přesun hmot pro konstrukce tesařské stanovený z hmotnosti přesunovaného materiálu vodorovná dopravní vzdálenost do 50 m základní v objektech výšky přes 6 do 12 m</t>
        </is>
      </c>
      <c r="G1626" s="174" t="n"/>
      <c r="H1626" s="174" t="n"/>
      <c r="I1626" s="174" t="n"/>
      <c r="J1626" s="174" t="n"/>
      <c r="K1626" s="174" t="n"/>
      <c r="L1626" s="48" t="n"/>
      <c r="M1626" s="173" t="n"/>
      <c r="N1626" s="174" t="n"/>
      <c r="O1626" s="174" t="n"/>
      <c r="P1626" s="174" t="n"/>
      <c r="Q1626" s="174" t="n"/>
      <c r="R1626" s="174" t="n"/>
      <c r="S1626" s="174" t="n"/>
      <c r="T1626" s="71" t="n"/>
      <c r="U1626" s="174" t="n"/>
      <c r="V1626" s="174" t="n"/>
      <c r="W1626" s="174" t="n"/>
      <c r="X1626" s="174" t="n"/>
      <c r="Y1626" s="174" t="n"/>
      <c r="Z1626" s="174" t="n"/>
      <c r="AA1626" s="174" t="n"/>
      <c r="AB1626" s="174" t="n"/>
      <c r="AC1626" s="174" t="n"/>
      <c r="AD1626" s="174" t="n"/>
      <c r="AE1626" s="174" t="n"/>
      <c r="AT1626" s="19" t="inlineStr">
        <is>
          <t>PP</t>
        </is>
      </c>
      <c r="AU1626" s="19" t="inlineStr">
        <is>
          <t>2</t>
        </is>
      </c>
    </row>
    <row r="1627" customFormat="1" s="174">
      <c r="A1627" s="174" t="n"/>
      <c r="B1627" s="48" t="n"/>
      <c r="C1627" s="174" t="n"/>
      <c r="D1627" s="175" t="inlineStr">
        <is>
          <t>Online PSC</t>
        </is>
      </c>
      <c r="E1627" s="174" t="n"/>
      <c r="F1627" s="176" t="inlineStr">
        <is>
          <t>https://podminky.urs.cz/item/CS_URS_2026_02/998762102</t>
        </is>
      </c>
      <c r="G1627" s="174" t="n"/>
      <c r="H1627" s="174" t="n"/>
      <c r="I1627" s="174" t="n"/>
      <c r="J1627" s="174" t="n"/>
      <c r="K1627" s="174" t="n"/>
      <c r="L1627" s="48" t="n"/>
      <c r="M1627" s="173" t="n"/>
      <c r="N1627" s="174" t="n"/>
      <c r="O1627" s="174" t="n"/>
      <c r="P1627" s="174" t="n"/>
      <c r="Q1627" s="174" t="n"/>
      <c r="R1627" s="174" t="n"/>
      <c r="S1627" s="174" t="n"/>
      <c r="T1627" s="71" t="n"/>
      <c r="U1627" s="174" t="n"/>
      <c r="V1627" s="174" t="n"/>
      <c r="W1627" s="174" t="n"/>
      <c r="X1627" s="174" t="n"/>
      <c r="Y1627" s="174" t="n"/>
      <c r="Z1627" s="174" t="n"/>
      <c r="AA1627" s="174" t="n"/>
      <c r="AB1627" s="174" t="n"/>
      <c r="AC1627" s="174" t="n"/>
      <c r="AD1627" s="174" t="n"/>
      <c r="AE1627" s="174" t="n"/>
      <c r="AT1627" s="19" t="inlineStr">
        <is>
          <t>Online PSC</t>
        </is>
      </c>
      <c r="AU1627" s="19" t="inlineStr">
        <is>
          <t>2</t>
        </is>
      </c>
    </row>
    <row r="1628" ht="22.8" customFormat="1" customHeight="1" s="151">
      <c r="A1628" s="151" t="n"/>
      <c r="B1628" s="146" t="n"/>
      <c r="C1628" s="151" t="n"/>
      <c r="D1628" s="147" t="inlineStr">
        <is>
          <t>D</t>
        </is>
      </c>
      <c r="E1628" s="156" t="inlineStr">
        <is>
          <t>763</t>
        </is>
      </c>
      <c r="F1628" s="156" t="inlineStr">
        <is>
          <t>Konstrukce suché výstavby</t>
        </is>
      </c>
      <c r="G1628" s="151" t="n"/>
      <c r="H1628" s="151" t="n"/>
      <c r="I1628" s="151" t="n"/>
      <c r="J1628" s="157">
        <f>BK1628</f>
        <v/>
      </c>
      <c r="K1628" s="151" t="n"/>
      <c r="L1628" s="146" t="n"/>
      <c r="M1628" s="150" t="n"/>
      <c r="N1628" s="151" t="n"/>
      <c r="O1628" s="151" t="n"/>
      <c r="P1628" s="152">
        <f>SUM(P1629:P1791)</f>
        <v/>
      </c>
      <c r="Q1628" s="151" t="n"/>
      <c r="R1628" s="152">
        <f>SUM(R1629:R1791)</f>
        <v/>
      </c>
      <c r="S1628" s="151" t="n"/>
      <c r="T1628" s="153">
        <f>SUM(T1629:T1791)</f>
        <v/>
      </c>
      <c r="U1628" s="151" t="n"/>
      <c r="V1628" s="151" t="n"/>
      <c r="W1628" s="151" t="n"/>
      <c r="X1628" s="151" t="n"/>
      <c r="Y1628" s="151" t="n"/>
      <c r="Z1628" s="151" t="n"/>
      <c r="AA1628" s="151" t="n"/>
      <c r="AB1628" s="151" t="n"/>
      <c r="AC1628" s="151" t="n"/>
      <c r="AD1628" s="151" t="n"/>
      <c r="AE1628" s="151" t="n"/>
      <c r="AR1628" s="147" t="inlineStr">
        <is>
          <t>2</t>
        </is>
      </c>
      <c r="AT1628" s="154" t="inlineStr">
        <is>
          <t>D</t>
        </is>
      </c>
      <c r="AU1628" s="154" t="inlineStr">
        <is>
          <t>1</t>
        </is>
      </c>
      <c r="AY1628" s="147" t="inlineStr">
        <is>
          <t>ROZPOCET</t>
        </is>
      </c>
      <c r="BK1628" s="155">
        <f>SUM(BK1629:BK1791)</f>
        <v/>
      </c>
    </row>
    <row r="1629" ht="24.15" customFormat="1" customHeight="1" s="174">
      <c r="A1629" s="174" t="n"/>
      <c r="B1629" s="158" t="n"/>
      <c r="C1629" s="159" t="inlineStr">
        <is>
          <t>235</t>
        </is>
      </c>
      <c r="D1629" s="159" t="inlineStr">
        <is>
          <t>K</t>
        </is>
      </c>
      <c r="E1629" s="160" t="inlineStr">
        <is>
          <t>763111314</t>
        </is>
      </c>
      <c r="F1629" s="161" t="inlineStr">
        <is>
          <t>SDK příčka tl 100 mm profil CW+UW 75 desky 1xA 12,5 s izolací EI 30 Rw do 45 dB</t>
        </is>
      </c>
      <c r="G1629" s="162" t="inlineStr">
        <is>
          <t>m2</t>
        </is>
      </c>
      <c r="H1629" s="163" t="n">
        <v>72.476</v>
      </c>
      <c r="I1629" s="164" t="n"/>
      <c r="J1629" s="164">
        <f>ROUND(I1629*H1629,2)</f>
        <v/>
      </c>
      <c r="K1629" s="161" t="inlineStr">
        <is>
          <t>CS ÚRS 2026 02</t>
        </is>
      </c>
      <c r="L1629" s="48" t="n"/>
      <c r="M1629" s="165" t="inlineStr"/>
      <c r="N1629" s="166" t="inlineStr">
        <is>
          <t>snížená</t>
        </is>
      </c>
      <c r="O1629" s="167" t="n">
        <v>0.999</v>
      </c>
      <c r="P1629" s="167">
        <f>O1629*H1629</f>
        <v/>
      </c>
      <c r="Q1629" s="167" t="n">
        <v>0.02551</v>
      </c>
      <c r="R1629" s="167">
        <f>Q1629*H1629</f>
        <v/>
      </c>
      <c r="S1629" s="167" t="n">
        <v>0</v>
      </c>
      <c r="T1629" s="168">
        <f>S1629*H1629</f>
        <v/>
      </c>
      <c r="U1629" s="174" t="n"/>
      <c r="V1629" s="174" t="n"/>
      <c r="W1629" s="174" t="n"/>
      <c r="X1629" s="174" t="n"/>
      <c r="Y1629" s="174" t="n"/>
      <c r="Z1629" s="174" t="n"/>
      <c r="AA1629" s="174" t="n"/>
      <c r="AB1629" s="174" t="n"/>
      <c r="AC1629" s="174" t="n"/>
      <c r="AD1629" s="174" t="n"/>
      <c r="AE1629" s="174" t="n"/>
      <c r="AR1629" s="169" t="inlineStr">
        <is>
          <t>16</t>
        </is>
      </c>
      <c r="AT1629" s="169" t="inlineStr">
        <is>
          <t>K</t>
        </is>
      </c>
      <c r="AU1629" s="169" t="inlineStr">
        <is>
          <t>2</t>
        </is>
      </c>
      <c r="AY1629" s="19" t="inlineStr">
        <is>
          <t>ROZPOCET</t>
        </is>
      </c>
      <c r="BE1629" s="170">
        <f>IF(N1629="základní",J1629,0)</f>
        <v/>
      </c>
      <c r="BF1629" s="170">
        <f>IF(N1629="snížená",J1629,0)</f>
        <v/>
      </c>
      <c r="BG1629" s="170">
        <f>IF(N1629="zákl. přenesená",J1629,0)</f>
        <v/>
      </c>
      <c r="BH1629" s="170">
        <f>IF(N1629="sníž. přenesená",J1629,0)</f>
        <v/>
      </c>
      <c r="BI1629" s="170">
        <f>IF(N1629="nulová",J1629,0)</f>
        <v/>
      </c>
      <c r="BJ1629" s="19" t="inlineStr">
        <is>
          <t>2</t>
        </is>
      </c>
      <c r="BK1629" s="170">
        <f>ROUND(I1629*H1629,2)</f>
        <v/>
      </c>
      <c r="BL1629" s="19" t="inlineStr">
        <is>
          <t>16</t>
        </is>
      </c>
      <c r="BM1629" s="169" t="inlineStr">
        <is>
          <t>-211279953</t>
        </is>
      </c>
    </row>
    <row r="1630" customFormat="1" s="174">
      <c r="A1630" s="174" t="n"/>
      <c r="B1630" s="48" t="n"/>
      <c r="C1630" s="174" t="n"/>
      <c r="D1630" s="171" t="inlineStr">
        <is>
          <t>PP</t>
        </is>
      </c>
      <c r="E1630" s="174" t="n"/>
      <c r="F1630" s="172" t="inlineStr">
        <is>
          <t>Příčka ze sádrokartonových desek s nosnou konstrukcí z jednoduchých ocelových profilů UW, CW jednoduše opláštěná deskou standardní A tl. 12,5 mm, příčka tl. 100 mm, profil 75, s izolací, EI 30, Rw do 45 dB</t>
        </is>
      </c>
      <c r="G1630" s="174" t="n"/>
      <c r="H1630" s="174" t="n"/>
      <c r="I1630" s="174" t="n"/>
      <c r="J1630" s="174" t="n"/>
      <c r="K1630" s="174" t="n"/>
      <c r="L1630" s="48" t="n"/>
      <c r="M1630" s="173" t="n"/>
      <c r="N1630" s="174" t="n"/>
      <c r="O1630" s="174" t="n"/>
      <c r="P1630" s="174" t="n"/>
      <c r="Q1630" s="174" t="n"/>
      <c r="R1630" s="174" t="n"/>
      <c r="S1630" s="174" t="n"/>
      <c r="T1630" s="71" t="n"/>
      <c r="U1630" s="174" t="n"/>
      <c r="V1630" s="174" t="n"/>
      <c r="W1630" s="174" t="n"/>
      <c r="X1630" s="174" t="n"/>
      <c r="Y1630" s="174" t="n"/>
      <c r="Z1630" s="174" t="n"/>
      <c r="AA1630" s="174" t="n"/>
      <c r="AB1630" s="174" t="n"/>
      <c r="AC1630" s="174" t="n"/>
      <c r="AD1630" s="174" t="n"/>
      <c r="AE1630" s="174" t="n"/>
      <c r="AT1630" s="19" t="inlineStr">
        <is>
          <t>PP</t>
        </is>
      </c>
      <c r="AU1630" s="19" t="inlineStr">
        <is>
          <t>2</t>
        </is>
      </c>
    </row>
    <row r="1631" customFormat="1" s="174">
      <c r="A1631" s="174" t="n"/>
      <c r="B1631" s="48" t="n"/>
      <c r="C1631" s="174" t="n"/>
      <c r="D1631" s="175" t="inlineStr">
        <is>
          <t>Online PSC</t>
        </is>
      </c>
      <c r="E1631" s="174" t="n"/>
      <c r="F1631" s="176" t="inlineStr">
        <is>
          <t>https://podminky.urs.cz/item/CS_URS_2026_02/763111314</t>
        </is>
      </c>
      <c r="G1631" s="174" t="n"/>
      <c r="H1631" s="174" t="n"/>
      <c r="I1631" s="174" t="n"/>
      <c r="J1631" s="174" t="n"/>
      <c r="K1631" s="174" t="n"/>
      <c r="L1631" s="48" t="n"/>
      <c r="M1631" s="173" t="n"/>
      <c r="N1631" s="174" t="n"/>
      <c r="O1631" s="174" t="n"/>
      <c r="P1631" s="174" t="n"/>
      <c r="Q1631" s="174" t="n"/>
      <c r="R1631" s="174" t="n"/>
      <c r="S1631" s="174" t="n"/>
      <c r="T1631" s="71" t="n"/>
      <c r="U1631" s="174" t="n"/>
      <c r="V1631" s="174" t="n"/>
      <c r="W1631" s="174" t="n"/>
      <c r="X1631" s="174" t="n"/>
      <c r="Y1631" s="174" t="n"/>
      <c r="Z1631" s="174" t="n"/>
      <c r="AA1631" s="174" t="n"/>
      <c r="AB1631" s="174" t="n"/>
      <c r="AC1631" s="174" t="n"/>
      <c r="AD1631" s="174" t="n"/>
      <c r="AE1631" s="174" t="n"/>
      <c r="AT1631" s="19" t="inlineStr">
        <is>
          <t>Online PSC</t>
        </is>
      </c>
      <c r="AU1631" s="19" t="inlineStr">
        <is>
          <t>2</t>
        </is>
      </c>
    </row>
    <row r="1632" customFormat="1" s="181">
      <c r="A1632" s="181" t="n"/>
      <c r="B1632" s="177" t="n"/>
      <c r="C1632" s="181" t="n"/>
      <c r="D1632" s="171" t="inlineStr">
        <is>
          <t>VV</t>
        </is>
      </c>
      <c r="E1632" s="178" t="inlineStr"/>
      <c r="F1632" s="179" t="inlineStr">
        <is>
          <t>m 2,13 - 2,12</t>
        </is>
      </c>
      <c r="G1632" s="181" t="n"/>
      <c r="H1632" s="178" t="inlineStr"/>
      <c r="I1632" s="181" t="n"/>
      <c r="J1632" s="181" t="n"/>
      <c r="K1632" s="181" t="n"/>
      <c r="L1632" s="177" t="n"/>
      <c r="M1632" s="180" t="n"/>
      <c r="N1632" s="181" t="n"/>
      <c r="O1632" s="181" t="n"/>
      <c r="P1632" s="181" t="n"/>
      <c r="Q1632" s="181" t="n"/>
      <c r="R1632" s="181" t="n"/>
      <c r="S1632" s="181" t="n"/>
      <c r="T1632" s="182" t="n"/>
      <c r="U1632" s="181" t="n"/>
      <c r="V1632" s="181" t="n"/>
      <c r="W1632" s="181" t="n"/>
      <c r="X1632" s="181" t="n"/>
      <c r="Y1632" s="181" t="n"/>
      <c r="Z1632" s="181" t="n"/>
      <c r="AA1632" s="181" t="n"/>
      <c r="AB1632" s="181" t="n"/>
      <c r="AC1632" s="181" t="n"/>
      <c r="AD1632" s="181" t="n"/>
      <c r="AE1632" s="181" t="n"/>
      <c r="AT1632" s="178" t="inlineStr">
        <is>
          <t>VV</t>
        </is>
      </c>
      <c r="AU1632" s="178" t="inlineStr">
        <is>
          <t>2</t>
        </is>
      </c>
      <c r="AV1632" s="181" t="inlineStr">
        <is>
          <t>1</t>
        </is>
      </c>
      <c r="AW1632" s="181" t="inlineStr">
        <is>
          <t>True</t>
        </is>
      </c>
      <c r="AX1632" s="181" t="inlineStr">
        <is>
          <t>0</t>
        </is>
      </c>
      <c r="AY1632" s="178" t="inlineStr">
        <is>
          <t>ROZPOCET</t>
        </is>
      </c>
    </row>
    <row r="1633" customFormat="1" s="188">
      <c r="A1633" s="188" t="n"/>
      <c r="B1633" s="183" t="n"/>
      <c r="C1633" s="188" t="n"/>
      <c r="D1633" s="171" t="inlineStr">
        <is>
          <t>VV</t>
        </is>
      </c>
      <c r="E1633" s="184" t="inlineStr"/>
      <c r="F1633" s="185" t="inlineStr">
        <is>
          <t>4,452*3,20-0,80*2,0</t>
        </is>
      </c>
      <c r="G1633" s="188" t="n"/>
      <c r="H1633" s="186" t="n">
        <v>12.646</v>
      </c>
      <c r="I1633" s="188" t="n"/>
      <c r="J1633" s="188" t="n"/>
      <c r="K1633" s="188" t="n"/>
      <c r="L1633" s="183" t="n"/>
      <c r="M1633" s="187" t="n"/>
      <c r="N1633" s="188" t="n"/>
      <c r="O1633" s="188" t="n"/>
      <c r="P1633" s="188" t="n"/>
      <c r="Q1633" s="188" t="n"/>
      <c r="R1633" s="188" t="n"/>
      <c r="S1633" s="188" t="n"/>
      <c r="T1633" s="189" t="n"/>
      <c r="U1633" s="188" t="n"/>
      <c r="V1633" s="188" t="n"/>
      <c r="W1633" s="188" t="n"/>
      <c r="X1633" s="188" t="n"/>
      <c r="Y1633" s="188" t="n"/>
      <c r="Z1633" s="188" t="n"/>
      <c r="AA1633" s="188" t="n"/>
      <c r="AB1633" s="188" t="n"/>
      <c r="AC1633" s="188" t="n"/>
      <c r="AD1633" s="188" t="n"/>
      <c r="AE1633" s="188" t="n"/>
      <c r="AT1633" s="184" t="inlineStr">
        <is>
          <t>VV</t>
        </is>
      </c>
      <c r="AU1633" s="184" t="inlineStr">
        <is>
          <t>2</t>
        </is>
      </c>
      <c r="AV1633" s="188" t="inlineStr">
        <is>
          <t>2</t>
        </is>
      </c>
      <c r="AW1633" s="188" t="inlineStr">
        <is>
          <t>True</t>
        </is>
      </c>
      <c r="AX1633" s="188" t="inlineStr">
        <is>
          <t>0</t>
        </is>
      </c>
      <c r="AY1633" s="184" t="inlineStr">
        <is>
          <t>ROZPOCET</t>
        </is>
      </c>
    </row>
    <row r="1634" customFormat="1" s="181">
      <c r="A1634" s="181" t="n"/>
      <c r="B1634" s="177" t="n"/>
      <c r="C1634" s="181" t="n"/>
      <c r="D1634" s="171" t="inlineStr">
        <is>
          <t>VV</t>
        </is>
      </c>
      <c r="E1634" s="178" t="inlineStr"/>
      <c r="F1634" s="179" t="inlineStr">
        <is>
          <t>m 2,12 - 2,10</t>
        </is>
      </c>
      <c r="G1634" s="181" t="n"/>
      <c r="H1634" s="178" t="inlineStr"/>
      <c r="I1634" s="181" t="n"/>
      <c r="J1634" s="181" t="n"/>
      <c r="K1634" s="181" t="n"/>
      <c r="L1634" s="177" t="n"/>
      <c r="M1634" s="180" t="n"/>
      <c r="N1634" s="181" t="n"/>
      <c r="O1634" s="181" t="n"/>
      <c r="P1634" s="181" t="n"/>
      <c r="Q1634" s="181" t="n"/>
      <c r="R1634" s="181" t="n"/>
      <c r="S1634" s="181" t="n"/>
      <c r="T1634" s="182" t="n"/>
      <c r="U1634" s="181" t="n"/>
      <c r="V1634" s="181" t="n"/>
      <c r="W1634" s="181" t="n"/>
      <c r="X1634" s="181" t="n"/>
      <c r="Y1634" s="181" t="n"/>
      <c r="Z1634" s="181" t="n"/>
      <c r="AA1634" s="181" t="n"/>
      <c r="AB1634" s="181" t="n"/>
      <c r="AC1634" s="181" t="n"/>
      <c r="AD1634" s="181" t="n"/>
      <c r="AE1634" s="181" t="n"/>
      <c r="AT1634" s="178" t="inlineStr">
        <is>
          <t>VV</t>
        </is>
      </c>
      <c r="AU1634" s="178" t="inlineStr">
        <is>
          <t>2</t>
        </is>
      </c>
      <c r="AV1634" s="181" t="inlineStr">
        <is>
          <t>1</t>
        </is>
      </c>
      <c r="AW1634" s="181" t="inlineStr">
        <is>
          <t>True</t>
        </is>
      </c>
      <c r="AX1634" s="181" t="inlineStr">
        <is>
          <t>0</t>
        </is>
      </c>
      <c r="AY1634" s="178" t="inlineStr">
        <is>
          <t>ROZPOCET</t>
        </is>
      </c>
    </row>
    <row r="1635" customFormat="1" s="188">
      <c r="A1635" s="188" t="n"/>
      <c r="B1635" s="183" t="n"/>
      <c r="C1635" s="188" t="n"/>
      <c r="D1635" s="171" t="inlineStr">
        <is>
          <t>VV</t>
        </is>
      </c>
      <c r="E1635" s="184" t="inlineStr"/>
      <c r="F1635" s="185" t="inlineStr">
        <is>
          <t>4,452*3,20-0,80*2,00</t>
        </is>
      </c>
      <c r="G1635" s="188" t="n"/>
      <c r="H1635" s="186" t="n">
        <v>12.646</v>
      </c>
      <c r="I1635" s="188" t="n"/>
      <c r="J1635" s="188" t="n"/>
      <c r="K1635" s="188" t="n"/>
      <c r="L1635" s="183" t="n"/>
      <c r="M1635" s="187" t="n"/>
      <c r="N1635" s="188" t="n"/>
      <c r="O1635" s="188" t="n"/>
      <c r="P1635" s="188" t="n"/>
      <c r="Q1635" s="188" t="n"/>
      <c r="R1635" s="188" t="n"/>
      <c r="S1635" s="188" t="n"/>
      <c r="T1635" s="189" t="n"/>
      <c r="U1635" s="188" t="n"/>
      <c r="V1635" s="188" t="n"/>
      <c r="W1635" s="188" t="n"/>
      <c r="X1635" s="188" t="n"/>
      <c r="Y1635" s="188" t="n"/>
      <c r="Z1635" s="188" t="n"/>
      <c r="AA1635" s="188" t="n"/>
      <c r="AB1635" s="188" t="n"/>
      <c r="AC1635" s="188" t="n"/>
      <c r="AD1635" s="188" t="n"/>
      <c r="AE1635" s="188" t="n"/>
      <c r="AT1635" s="184" t="inlineStr">
        <is>
          <t>VV</t>
        </is>
      </c>
      <c r="AU1635" s="184" t="inlineStr">
        <is>
          <t>2</t>
        </is>
      </c>
      <c r="AV1635" s="188" t="inlineStr">
        <is>
          <t>2</t>
        </is>
      </c>
      <c r="AW1635" s="188" t="inlineStr">
        <is>
          <t>True</t>
        </is>
      </c>
      <c r="AX1635" s="188" t="inlineStr">
        <is>
          <t>0</t>
        </is>
      </c>
      <c r="AY1635" s="184" t="inlineStr">
        <is>
          <t>ROZPOCET</t>
        </is>
      </c>
    </row>
    <row r="1636" customFormat="1" s="181">
      <c r="A1636" s="181" t="n"/>
      <c r="B1636" s="177" t="n"/>
      <c r="C1636" s="181" t="n"/>
      <c r="D1636" s="171" t="inlineStr">
        <is>
          <t>VV</t>
        </is>
      </c>
      <c r="E1636" s="178" t="inlineStr"/>
      <c r="F1636" s="179" t="inlineStr">
        <is>
          <t>m 2,17 - 2,16</t>
        </is>
      </c>
      <c r="G1636" s="181" t="n"/>
      <c r="H1636" s="178" t="inlineStr"/>
      <c r="I1636" s="181" t="n"/>
      <c r="J1636" s="181" t="n"/>
      <c r="K1636" s="181" t="n"/>
      <c r="L1636" s="177" t="n"/>
      <c r="M1636" s="180" t="n"/>
      <c r="N1636" s="181" t="n"/>
      <c r="O1636" s="181" t="n"/>
      <c r="P1636" s="181" t="n"/>
      <c r="Q1636" s="181" t="n"/>
      <c r="R1636" s="181" t="n"/>
      <c r="S1636" s="181" t="n"/>
      <c r="T1636" s="182" t="n"/>
      <c r="U1636" s="181" t="n"/>
      <c r="V1636" s="181" t="n"/>
      <c r="W1636" s="181" t="n"/>
      <c r="X1636" s="181" t="n"/>
      <c r="Y1636" s="181" t="n"/>
      <c r="Z1636" s="181" t="n"/>
      <c r="AA1636" s="181" t="n"/>
      <c r="AB1636" s="181" t="n"/>
      <c r="AC1636" s="181" t="n"/>
      <c r="AD1636" s="181" t="n"/>
      <c r="AE1636" s="181" t="n"/>
      <c r="AT1636" s="178" t="inlineStr">
        <is>
          <t>VV</t>
        </is>
      </c>
      <c r="AU1636" s="178" t="inlineStr">
        <is>
          <t>2</t>
        </is>
      </c>
      <c r="AV1636" s="181" t="inlineStr">
        <is>
          <t>1</t>
        </is>
      </c>
      <c r="AW1636" s="181" t="inlineStr">
        <is>
          <t>True</t>
        </is>
      </c>
      <c r="AX1636" s="181" t="inlineStr">
        <is>
          <t>0</t>
        </is>
      </c>
      <c r="AY1636" s="178" t="inlineStr">
        <is>
          <t>ROZPOCET</t>
        </is>
      </c>
    </row>
    <row r="1637" customFormat="1" s="188">
      <c r="A1637" s="188" t="n"/>
      <c r="B1637" s="183" t="n"/>
      <c r="C1637" s="188" t="n"/>
      <c r="D1637" s="171" t="inlineStr">
        <is>
          <t>VV</t>
        </is>
      </c>
      <c r="E1637" s="184" t="inlineStr"/>
      <c r="F1637" s="185" t="inlineStr">
        <is>
          <t>4,51*3,20-0,80*2,00</t>
        </is>
      </c>
      <c r="G1637" s="188" t="n"/>
      <c r="H1637" s="186" t="n">
        <v>12.832</v>
      </c>
      <c r="I1637" s="188" t="n"/>
      <c r="J1637" s="188" t="n"/>
      <c r="K1637" s="188" t="n"/>
      <c r="L1637" s="183" t="n"/>
      <c r="M1637" s="187" t="n"/>
      <c r="N1637" s="188" t="n"/>
      <c r="O1637" s="188" t="n"/>
      <c r="P1637" s="188" t="n"/>
      <c r="Q1637" s="188" t="n"/>
      <c r="R1637" s="188" t="n"/>
      <c r="S1637" s="188" t="n"/>
      <c r="T1637" s="189" t="n"/>
      <c r="U1637" s="188" t="n"/>
      <c r="V1637" s="188" t="n"/>
      <c r="W1637" s="188" t="n"/>
      <c r="X1637" s="188" t="n"/>
      <c r="Y1637" s="188" t="n"/>
      <c r="Z1637" s="188" t="n"/>
      <c r="AA1637" s="188" t="n"/>
      <c r="AB1637" s="188" t="n"/>
      <c r="AC1637" s="188" t="n"/>
      <c r="AD1637" s="188" t="n"/>
      <c r="AE1637" s="188" t="n"/>
      <c r="AT1637" s="184" t="inlineStr">
        <is>
          <t>VV</t>
        </is>
      </c>
      <c r="AU1637" s="184" t="inlineStr">
        <is>
          <t>2</t>
        </is>
      </c>
      <c r="AV1637" s="188" t="inlineStr">
        <is>
          <t>2</t>
        </is>
      </c>
      <c r="AW1637" s="188" t="inlineStr">
        <is>
          <t>True</t>
        </is>
      </c>
      <c r="AX1637" s="188" t="inlineStr">
        <is>
          <t>0</t>
        </is>
      </c>
      <c r="AY1637" s="184" t="inlineStr">
        <is>
          <t>ROZPOCET</t>
        </is>
      </c>
    </row>
    <row r="1638" customFormat="1" s="181">
      <c r="A1638" s="181" t="n"/>
      <c r="B1638" s="177" t="n"/>
      <c r="C1638" s="181" t="n"/>
      <c r="D1638" s="171" t="inlineStr">
        <is>
          <t>VV</t>
        </is>
      </c>
      <c r="E1638" s="178" t="inlineStr"/>
      <c r="F1638" s="179" t="inlineStr">
        <is>
          <t>m 2,16 - 2,14</t>
        </is>
      </c>
      <c r="G1638" s="181" t="n"/>
      <c r="H1638" s="178" t="inlineStr"/>
      <c r="I1638" s="181" t="n"/>
      <c r="J1638" s="181" t="n"/>
      <c r="K1638" s="181" t="n"/>
      <c r="L1638" s="177" t="n"/>
      <c r="M1638" s="180" t="n"/>
      <c r="N1638" s="181" t="n"/>
      <c r="O1638" s="181" t="n"/>
      <c r="P1638" s="181" t="n"/>
      <c r="Q1638" s="181" t="n"/>
      <c r="R1638" s="181" t="n"/>
      <c r="S1638" s="181" t="n"/>
      <c r="T1638" s="182" t="n"/>
      <c r="U1638" s="181" t="n"/>
      <c r="V1638" s="181" t="n"/>
      <c r="W1638" s="181" t="n"/>
      <c r="X1638" s="181" t="n"/>
      <c r="Y1638" s="181" t="n"/>
      <c r="Z1638" s="181" t="n"/>
      <c r="AA1638" s="181" t="n"/>
      <c r="AB1638" s="181" t="n"/>
      <c r="AC1638" s="181" t="n"/>
      <c r="AD1638" s="181" t="n"/>
      <c r="AE1638" s="181" t="n"/>
      <c r="AT1638" s="178" t="inlineStr">
        <is>
          <t>VV</t>
        </is>
      </c>
      <c r="AU1638" s="178" t="inlineStr">
        <is>
          <t>2</t>
        </is>
      </c>
      <c r="AV1638" s="181" t="inlineStr">
        <is>
          <t>1</t>
        </is>
      </c>
      <c r="AW1638" s="181" t="inlineStr">
        <is>
          <t>True</t>
        </is>
      </c>
      <c r="AX1638" s="181" t="inlineStr">
        <is>
          <t>0</t>
        </is>
      </c>
      <c r="AY1638" s="178" t="inlineStr">
        <is>
          <t>ROZPOCET</t>
        </is>
      </c>
    </row>
    <row r="1639" customFormat="1" s="188">
      <c r="A1639" s="188" t="n"/>
      <c r="B1639" s="183" t="n"/>
      <c r="C1639" s="188" t="n"/>
      <c r="D1639" s="171" t="inlineStr">
        <is>
          <t>VV</t>
        </is>
      </c>
      <c r="E1639" s="184" t="inlineStr"/>
      <c r="F1639" s="185" t="inlineStr">
        <is>
          <t>4,51*3,20-0,80*2,00</t>
        </is>
      </c>
      <c r="G1639" s="188" t="n"/>
      <c r="H1639" s="186" t="n">
        <v>12.832</v>
      </c>
      <c r="I1639" s="188" t="n"/>
      <c r="J1639" s="188" t="n"/>
      <c r="K1639" s="188" t="n"/>
      <c r="L1639" s="183" t="n"/>
      <c r="M1639" s="187" t="n"/>
      <c r="N1639" s="188" t="n"/>
      <c r="O1639" s="188" t="n"/>
      <c r="P1639" s="188" t="n"/>
      <c r="Q1639" s="188" t="n"/>
      <c r="R1639" s="188" t="n"/>
      <c r="S1639" s="188" t="n"/>
      <c r="T1639" s="189" t="n"/>
      <c r="U1639" s="188" t="n"/>
      <c r="V1639" s="188" t="n"/>
      <c r="W1639" s="188" t="n"/>
      <c r="X1639" s="188" t="n"/>
      <c r="Y1639" s="188" t="n"/>
      <c r="Z1639" s="188" t="n"/>
      <c r="AA1639" s="188" t="n"/>
      <c r="AB1639" s="188" t="n"/>
      <c r="AC1639" s="188" t="n"/>
      <c r="AD1639" s="188" t="n"/>
      <c r="AE1639" s="188" t="n"/>
      <c r="AT1639" s="184" t="inlineStr">
        <is>
          <t>VV</t>
        </is>
      </c>
      <c r="AU1639" s="184" t="inlineStr">
        <is>
          <t>2</t>
        </is>
      </c>
      <c r="AV1639" s="188" t="inlineStr">
        <is>
          <t>2</t>
        </is>
      </c>
      <c r="AW1639" s="188" t="inlineStr">
        <is>
          <t>True</t>
        </is>
      </c>
      <c r="AX1639" s="188" t="inlineStr">
        <is>
          <t>0</t>
        </is>
      </c>
      <c r="AY1639" s="184" t="inlineStr">
        <is>
          <t>ROZPOCET</t>
        </is>
      </c>
    </row>
    <row r="1640" customFormat="1" s="181">
      <c r="A1640" s="181" t="n"/>
      <c r="B1640" s="177" t="n"/>
      <c r="C1640" s="181" t="n"/>
      <c r="D1640" s="171" t="inlineStr">
        <is>
          <t>VV</t>
        </is>
      </c>
      <c r="E1640" s="178" t="inlineStr"/>
      <c r="F1640" s="179" t="inlineStr">
        <is>
          <t>m 2,08 -2,06</t>
        </is>
      </c>
      <c r="G1640" s="181" t="n"/>
      <c r="H1640" s="178" t="inlineStr"/>
      <c r="I1640" s="181" t="n"/>
      <c r="J1640" s="181" t="n"/>
      <c r="K1640" s="181" t="n"/>
      <c r="L1640" s="177" t="n"/>
      <c r="M1640" s="180" t="n"/>
      <c r="N1640" s="181" t="n"/>
      <c r="O1640" s="181" t="n"/>
      <c r="P1640" s="181" t="n"/>
      <c r="Q1640" s="181" t="n"/>
      <c r="R1640" s="181" t="n"/>
      <c r="S1640" s="181" t="n"/>
      <c r="T1640" s="182" t="n"/>
      <c r="U1640" s="181" t="n"/>
      <c r="V1640" s="181" t="n"/>
      <c r="W1640" s="181" t="n"/>
      <c r="X1640" s="181" t="n"/>
      <c r="Y1640" s="181" t="n"/>
      <c r="Z1640" s="181" t="n"/>
      <c r="AA1640" s="181" t="n"/>
      <c r="AB1640" s="181" t="n"/>
      <c r="AC1640" s="181" t="n"/>
      <c r="AD1640" s="181" t="n"/>
      <c r="AE1640" s="181" t="n"/>
      <c r="AT1640" s="178" t="inlineStr">
        <is>
          <t>VV</t>
        </is>
      </c>
      <c r="AU1640" s="178" t="inlineStr">
        <is>
          <t>2</t>
        </is>
      </c>
      <c r="AV1640" s="181" t="inlineStr">
        <is>
          <t>1</t>
        </is>
      </c>
      <c r="AW1640" s="181" t="inlineStr">
        <is>
          <t>True</t>
        </is>
      </c>
      <c r="AX1640" s="181" t="inlineStr">
        <is>
          <t>0</t>
        </is>
      </c>
      <c r="AY1640" s="178" t="inlineStr">
        <is>
          <t>ROZPOCET</t>
        </is>
      </c>
    </row>
    <row r="1641" customFormat="1" s="188">
      <c r="A1641" s="188" t="n"/>
      <c r="B1641" s="183" t="n"/>
      <c r="C1641" s="188" t="n"/>
      <c r="D1641" s="171" t="inlineStr">
        <is>
          <t>VV</t>
        </is>
      </c>
      <c r="E1641" s="184" t="inlineStr"/>
      <c r="F1641" s="185" t="inlineStr">
        <is>
          <t>(3,844+0,10+1,749)*3,20-0,80*2,00</t>
        </is>
      </c>
      <c r="G1641" s="188" t="n"/>
      <c r="H1641" s="186" t="n">
        <v>16.618</v>
      </c>
      <c r="I1641" s="188" t="n"/>
      <c r="J1641" s="188" t="n"/>
      <c r="K1641" s="188" t="n"/>
      <c r="L1641" s="183" t="n"/>
      <c r="M1641" s="187" t="n"/>
      <c r="N1641" s="188" t="n"/>
      <c r="O1641" s="188" t="n"/>
      <c r="P1641" s="188" t="n"/>
      <c r="Q1641" s="188" t="n"/>
      <c r="R1641" s="188" t="n"/>
      <c r="S1641" s="188" t="n"/>
      <c r="T1641" s="189" t="n"/>
      <c r="U1641" s="188" t="n"/>
      <c r="V1641" s="188" t="n"/>
      <c r="W1641" s="188" t="n"/>
      <c r="X1641" s="188" t="n"/>
      <c r="Y1641" s="188" t="n"/>
      <c r="Z1641" s="188" t="n"/>
      <c r="AA1641" s="188" t="n"/>
      <c r="AB1641" s="188" t="n"/>
      <c r="AC1641" s="188" t="n"/>
      <c r="AD1641" s="188" t="n"/>
      <c r="AE1641" s="188" t="n"/>
      <c r="AT1641" s="184" t="inlineStr">
        <is>
          <t>VV</t>
        </is>
      </c>
      <c r="AU1641" s="184" t="inlineStr">
        <is>
          <t>2</t>
        </is>
      </c>
      <c r="AV1641" s="188" t="inlineStr">
        <is>
          <t>2</t>
        </is>
      </c>
      <c r="AW1641" s="188" t="inlineStr">
        <is>
          <t>True</t>
        </is>
      </c>
      <c r="AX1641" s="188" t="inlineStr">
        <is>
          <t>0</t>
        </is>
      </c>
      <c r="AY1641" s="184" t="inlineStr">
        <is>
          <t>ROZPOCET</t>
        </is>
      </c>
    </row>
    <row r="1642" customFormat="1" s="181">
      <c r="A1642" s="181" t="n"/>
      <c r="B1642" s="177" t="n"/>
      <c r="C1642" s="181" t="n"/>
      <c r="D1642" s="171" t="inlineStr">
        <is>
          <t>VV</t>
        </is>
      </c>
      <c r="E1642" s="178" t="inlineStr"/>
      <c r="F1642" s="179" t="inlineStr">
        <is>
          <t>m 2,05 - 2,02</t>
        </is>
      </c>
      <c r="G1642" s="181" t="n"/>
      <c r="H1642" s="178" t="inlineStr"/>
      <c r="I1642" s="181" t="n"/>
      <c r="J1642" s="181" t="n"/>
      <c r="K1642" s="181" t="n"/>
      <c r="L1642" s="177" t="n"/>
      <c r="M1642" s="180" t="n"/>
      <c r="N1642" s="181" t="n"/>
      <c r="O1642" s="181" t="n"/>
      <c r="P1642" s="181" t="n"/>
      <c r="Q1642" s="181" t="n"/>
      <c r="R1642" s="181" t="n"/>
      <c r="S1642" s="181" t="n"/>
      <c r="T1642" s="182" t="n"/>
      <c r="U1642" s="181" t="n"/>
      <c r="V1642" s="181" t="n"/>
      <c r="W1642" s="181" t="n"/>
      <c r="X1642" s="181" t="n"/>
      <c r="Y1642" s="181" t="n"/>
      <c r="Z1642" s="181" t="n"/>
      <c r="AA1642" s="181" t="n"/>
      <c r="AB1642" s="181" t="n"/>
      <c r="AC1642" s="181" t="n"/>
      <c r="AD1642" s="181" t="n"/>
      <c r="AE1642" s="181" t="n"/>
      <c r="AT1642" s="178" t="inlineStr">
        <is>
          <t>VV</t>
        </is>
      </c>
      <c r="AU1642" s="178" t="inlineStr">
        <is>
          <t>2</t>
        </is>
      </c>
      <c r="AV1642" s="181" t="inlineStr">
        <is>
          <t>1</t>
        </is>
      </c>
      <c r="AW1642" s="181" t="inlineStr">
        <is>
          <t>True</t>
        </is>
      </c>
      <c r="AX1642" s="181" t="inlineStr">
        <is>
          <t>0</t>
        </is>
      </c>
      <c r="AY1642" s="178" t="inlineStr">
        <is>
          <t>ROZPOCET</t>
        </is>
      </c>
    </row>
    <row r="1643" customFormat="1" s="188">
      <c r="A1643" s="188" t="n"/>
      <c r="B1643" s="183" t="n"/>
      <c r="C1643" s="188" t="n"/>
      <c r="D1643" s="171" t="inlineStr">
        <is>
          <t>VV</t>
        </is>
      </c>
      <c r="E1643" s="184" t="inlineStr"/>
      <c r="F1643" s="185" t="inlineStr">
        <is>
          <t>1,532*3,20</t>
        </is>
      </c>
      <c r="G1643" s="188" t="n"/>
      <c r="H1643" s="186" t="n">
        <v>4.902</v>
      </c>
      <c r="I1643" s="188" t="n"/>
      <c r="J1643" s="188" t="n"/>
      <c r="K1643" s="188" t="n"/>
      <c r="L1643" s="183" t="n"/>
      <c r="M1643" s="187" t="n"/>
      <c r="N1643" s="188" t="n"/>
      <c r="O1643" s="188" t="n"/>
      <c r="P1643" s="188" t="n"/>
      <c r="Q1643" s="188" t="n"/>
      <c r="R1643" s="188" t="n"/>
      <c r="S1643" s="188" t="n"/>
      <c r="T1643" s="189" t="n"/>
      <c r="U1643" s="188" t="n"/>
      <c r="V1643" s="188" t="n"/>
      <c r="W1643" s="188" t="n"/>
      <c r="X1643" s="188" t="n"/>
      <c r="Y1643" s="188" t="n"/>
      <c r="Z1643" s="188" t="n"/>
      <c r="AA1643" s="188" t="n"/>
      <c r="AB1643" s="188" t="n"/>
      <c r="AC1643" s="188" t="n"/>
      <c r="AD1643" s="188" t="n"/>
      <c r="AE1643" s="188" t="n"/>
      <c r="AT1643" s="184" t="inlineStr">
        <is>
          <t>VV</t>
        </is>
      </c>
      <c r="AU1643" s="184" t="inlineStr">
        <is>
          <t>2</t>
        </is>
      </c>
      <c r="AV1643" s="188" t="inlineStr">
        <is>
          <t>2</t>
        </is>
      </c>
      <c r="AW1643" s="188" t="inlineStr">
        <is>
          <t>True</t>
        </is>
      </c>
      <c r="AX1643" s="188" t="inlineStr">
        <is>
          <t>0</t>
        </is>
      </c>
      <c r="AY1643" s="184" t="inlineStr">
        <is>
          <t>ROZPOCET</t>
        </is>
      </c>
    </row>
    <row r="1644" customFormat="1" s="195">
      <c r="A1644" s="195" t="n"/>
      <c r="B1644" s="190" t="n"/>
      <c r="C1644" s="195" t="n"/>
      <c r="D1644" s="171" t="inlineStr">
        <is>
          <t>VV</t>
        </is>
      </c>
      <c r="E1644" s="191" t="inlineStr"/>
      <c r="F1644" s="192" t="inlineStr">
        <is>
          <t>Součet</t>
        </is>
      </c>
      <c r="G1644" s="195" t="n"/>
      <c r="H1644" s="193" t="n">
        <v>72.476</v>
      </c>
      <c r="I1644" s="195" t="n"/>
      <c r="J1644" s="195" t="n"/>
      <c r="K1644" s="195" t="n"/>
      <c r="L1644" s="190" t="n"/>
      <c r="M1644" s="194" t="n"/>
      <c r="N1644" s="195" t="n"/>
      <c r="O1644" s="195" t="n"/>
      <c r="P1644" s="195" t="n"/>
      <c r="Q1644" s="195" t="n"/>
      <c r="R1644" s="195" t="n"/>
      <c r="S1644" s="195" t="n"/>
      <c r="T1644" s="196" t="n"/>
      <c r="U1644" s="195" t="n"/>
      <c r="V1644" s="195" t="n"/>
      <c r="W1644" s="195" t="n"/>
      <c r="X1644" s="195" t="n"/>
      <c r="Y1644" s="195" t="n"/>
      <c r="Z1644" s="195" t="n"/>
      <c r="AA1644" s="195" t="n"/>
      <c r="AB1644" s="195" t="n"/>
      <c r="AC1644" s="195" t="n"/>
      <c r="AD1644" s="195" t="n"/>
      <c r="AE1644" s="195" t="n"/>
      <c r="AT1644" s="191" t="inlineStr">
        <is>
          <t>VV</t>
        </is>
      </c>
      <c r="AU1644" s="191" t="inlineStr">
        <is>
          <t>2</t>
        </is>
      </c>
      <c r="AV1644" s="195" t="inlineStr">
        <is>
          <t>4</t>
        </is>
      </c>
      <c r="AW1644" s="195" t="inlineStr">
        <is>
          <t>True</t>
        </is>
      </c>
      <c r="AX1644" s="195" t="inlineStr">
        <is>
          <t>1</t>
        </is>
      </c>
      <c r="AY1644" s="191" t="inlineStr">
        <is>
          <t>ROZPOCET</t>
        </is>
      </c>
    </row>
    <row r="1645" ht="24.15" customFormat="1" customHeight="1" s="174">
      <c r="A1645" s="174" t="n"/>
      <c r="B1645" s="158" t="n"/>
      <c r="C1645" s="159" t="inlineStr">
        <is>
          <t>236</t>
        </is>
      </c>
      <c r="D1645" s="159" t="inlineStr">
        <is>
          <t>K</t>
        </is>
      </c>
      <c r="E1645" s="160" t="inlineStr">
        <is>
          <t>763111333</t>
        </is>
      </c>
      <c r="F1645" s="161" t="inlineStr">
        <is>
          <t>SDK příčka tl 100 mm profil CW+UW 75 desky 1xH2 12,5 s izolací EI 30 Rw do 45 dB</t>
        </is>
      </c>
      <c r="G1645" s="162" t="inlineStr">
        <is>
          <t>m2</t>
        </is>
      </c>
      <c r="H1645" s="163" t="n">
        <v>35.278</v>
      </c>
      <c r="I1645" s="164" t="n"/>
      <c r="J1645" s="164">
        <f>ROUND(I1645*H1645,2)</f>
        <v/>
      </c>
      <c r="K1645" s="161" t="inlineStr">
        <is>
          <t>CS ÚRS 2026 02</t>
        </is>
      </c>
      <c r="L1645" s="48" t="n"/>
      <c r="M1645" s="165" t="inlineStr"/>
      <c r="N1645" s="166" t="inlineStr">
        <is>
          <t>snížená</t>
        </is>
      </c>
      <c r="O1645" s="167" t="n">
        <v>0.999</v>
      </c>
      <c r="P1645" s="167">
        <f>O1645*H1645</f>
        <v/>
      </c>
      <c r="Q1645" s="167" t="n">
        <v>0.02614</v>
      </c>
      <c r="R1645" s="167">
        <f>Q1645*H1645</f>
        <v/>
      </c>
      <c r="S1645" s="167" t="n">
        <v>0</v>
      </c>
      <c r="T1645" s="168">
        <f>S1645*H1645</f>
        <v/>
      </c>
      <c r="U1645" s="174" t="n"/>
      <c r="V1645" s="174" t="n"/>
      <c r="W1645" s="174" t="n"/>
      <c r="X1645" s="174" t="n"/>
      <c r="Y1645" s="174" t="n"/>
      <c r="Z1645" s="174" t="n"/>
      <c r="AA1645" s="174" t="n"/>
      <c r="AB1645" s="174" t="n"/>
      <c r="AC1645" s="174" t="n"/>
      <c r="AD1645" s="174" t="n"/>
      <c r="AE1645" s="174" t="n"/>
      <c r="AR1645" s="169" t="inlineStr">
        <is>
          <t>16</t>
        </is>
      </c>
      <c r="AT1645" s="169" t="inlineStr">
        <is>
          <t>K</t>
        </is>
      </c>
      <c r="AU1645" s="169" t="inlineStr">
        <is>
          <t>2</t>
        </is>
      </c>
      <c r="AY1645" s="19" t="inlineStr">
        <is>
          <t>ROZPOCET</t>
        </is>
      </c>
      <c r="BE1645" s="170">
        <f>IF(N1645="základní",J1645,0)</f>
        <v/>
      </c>
      <c r="BF1645" s="170">
        <f>IF(N1645="snížená",J1645,0)</f>
        <v/>
      </c>
      <c r="BG1645" s="170">
        <f>IF(N1645="zákl. přenesená",J1645,0)</f>
        <v/>
      </c>
      <c r="BH1645" s="170">
        <f>IF(N1645="sníž. přenesená",J1645,0)</f>
        <v/>
      </c>
      <c r="BI1645" s="170">
        <f>IF(N1645="nulová",J1645,0)</f>
        <v/>
      </c>
      <c r="BJ1645" s="19" t="inlineStr">
        <is>
          <t>2</t>
        </is>
      </c>
      <c r="BK1645" s="170">
        <f>ROUND(I1645*H1645,2)</f>
        <v/>
      </c>
      <c r="BL1645" s="19" t="inlineStr">
        <is>
          <t>16</t>
        </is>
      </c>
      <c r="BM1645" s="169" t="inlineStr">
        <is>
          <t>168411887</t>
        </is>
      </c>
    </row>
    <row r="1646" customFormat="1" s="174">
      <c r="A1646" s="174" t="n"/>
      <c r="B1646" s="48" t="n"/>
      <c r="C1646" s="174" t="n"/>
      <c r="D1646" s="171" t="inlineStr">
        <is>
          <t>PP</t>
        </is>
      </c>
      <c r="E1646" s="174" t="n"/>
      <c r="F1646" s="172" t="inlineStr">
        <is>
          <t>Příčka ze sádrokartonových desek s nosnou konstrukcí z jednoduchých ocelových profilů UW, CW jednoduše opláštěná deskou impregnovanou H2 tl. 12,5 mm, příčka tl. 100 mm, profil 75, s izolací, EI 30, Rw do 45 dB</t>
        </is>
      </c>
      <c r="G1646" s="174" t="n"/>
      <c r="H1646" s="174" t="n"/>
      <c r="I1646" s="174" t="n"/>
      <c r="J1646" s="174" t="n"/>
      <c r="K1646" s="174" t="n"/>
      <c r="L1646" s="48" t="n"/>
      <c r="M1646" s="173" t="n"/>
      <c r="N1646" s="174" t="n"/>
      <c r="O1646" s="174" t="n"/>
      <c r="P1646" s="174" t="n"/>
      <c r="Q1646" s="174" t="n"/>
      <c r="R1646" s="174" t="n"/>
      <c r="S1646" s="174" t="n"/>
      <c r="T1646" s="71" t="n"/>
      <c r="U1646" s="174" t="n"/>
      <c r="V1646" s="174" t="n"/>
      <c r="W1646" s="174" t="n"/>
      <c r="X1646" s="174" t="n"/>
      <c r="Y1646" s="174" t="n"/>
      <c r="Z1646" s="174" t="n"/>
      <c r="AA1646" s="174" t="n"/>
      <c r="AB1646" s="174" t="n"/>
      <c r="AC1646" s="174" t="n"/>
      <c r="AD1646" s="174" t="n"/>
      <c r="AE1646" s="174" t="n"/>
      <c r="AT1646" s="19" t="inlineStr">
        <is>
          <t>PP</t>
        </is>
      </c>
      <c r="AU1646" s="19" t="inlineStr">
        <is>
          <t>2</t>
        </is>
      </c>
    </row>
    <row r="1647" customFormat="1" s="174">
      <c r="A1647" s="174" t="n"/>
      <c r="B1647" s="48" t="n"/>
      <c r="C1647" s="174" t="n"/>
      <c r="D1647" s="175" t="inlineStr">
        <is>
          <t>Online PSC</t>
        </is>
      </c>
      <c r="E1647" s="174" t="n"/>
      <c r="F1647" s="176" t="inlineStr">
        <is>
          <t>https://podminky.urs.cz/item/CS_URS_2026_02/763111333</t>
        </is>
      </c>
      <c r="G1647" s="174" t="n"/>
      <c r="H1647" s="174" t="n"/>
      <c r="I1647" s="174" t="n"/>
      <c r="J1647" s="174" t="n"/>
      <c r="K1647" s="174" t="n"/>
      <c r="L1647" s="48" t="n"/>
      <c r="M1647" s="173" t="n"/>
      <c r="N1647" s="174" t="n"/>
      <c r="O1647" s="174" t="n"/>
      <c r="P1647" s="174" t="n"/>
      <c r="Q1647" s="174" t="n"/>
      <c r="R1647" s="174" t="n"/>
      <c r="S1647" s="174" t="n"/>
      <c r="T1647" s="71" t="n"/>
      <c r="U1647" s="174" t="n"/>
      <c r="V1647" s="174" t="n"/>
      <c r="W1647" s="174" t="n"/>
      <c r="X1647" s="174" t="n"/>
      <c r="Y1647" s="174" t="n"/>
      <c r="Z1647" s="174" t="n"/>
      <c r="AA1647" s="174" t="n"/>
      <c r="AB1647" s="174" t="n"/>
      <c r="AC1647" s="174" t="n"/>
      <c r="AD1647" s="174" t="n"/>
      <c r="AE1647" s="174" t="n"/>
      <c r="AT1647" s="19" t="inlineStr">
        <is>
          <t>Online PSC</t>
        </is>
      </c>
      <c r="AU1647" s="19" t="inlineStr">
        <is>
          <t>2</t>
        </is>
      </c>
    </row>
    <row r="1648" customFormat="1" s="181">
      <c r="A1648" s="181" t="n"/>
      <c r="B1648" s="177" t="n"/>
      <c r="C1648" s="181" t="n"/>
      <c r="D1648" s="171" t="inlineStr">
        <is>
          <t>VV</t>
        </is>
      </c>
      <c r="E1648" s="178" t="inlineStr"/>
      <c r="F1648" s="179" t="inlineStr">
        <is>
          <t>m 2,10 - 2,11</t>
        </is>
      </c>
      <c r="G1648" s="181" t="n"/>
      <c r="H1648" s="178" t="inlineStr"/>
      <c r="I1648" s="181" t="n"/>
      <c r="J1648" s="181" t="n"/>
      <c r="K1648" s="181" t="n"/>
      <c r="L1648" s="177" t="n"/>
      <c r="M1648" s="180" t="n"/>
      <c r="N1648" s="181" t="n"/>
      <c r="O1648" s="181" t="n"/>
      <c r="P1648" s="181" t="n"/>
      <c r="Q1648" s="181" t="n"/>
      <c r="R1648" s="181" t="n"/>
      <c r="S1648" s="181" t="n"/>
      <c r="T1648" s="182" t="n"/>
      <c r="U1648" s="181" t="n"/>
      <c r="V1648" s="181" t="n"/>
      <c r="W1648" s="181" t="n"/>
      <c r="X1648" s="181" t="n"/>
      <c r="Y1648" s="181" t="n"/>
      <c r="Z1648" s="181" t="n"/>
      <c r="AA1648" s="181" t="n"/>
      <c r="AB1648" s="181" t="n"/>
      <c r="AC1648" s="181" t="n"/>
      <c r="AD1648" s="181" t="n"/>
      <c r="AE1648" s="181" t="n"/>
      <c r="AT1648" s="178" t="inlineStr">
        <is>
          <t>VV</t>
        </is>
      </c>
      <c r="AU1648" s="178" t="inlineStr">
        <is>
          <t>2</t>
        </is>
      </c>
      <c r="AV1648" s="181" t="inlineStr">
        <is>
          <t>1</t>
        </is>
      </c>
      <c r="AW1648" s="181" t="inlineStr">
        <is>
          <t>True</t>
        </is>
      </c>
      <c r="AX1648" s="181" t="inlineStr">
        <is>
          <t>0</t>
        </is>
      </c>
      <c r="AY1648" s="178" t="inlineStr">
        <is>
          <t>ROZPOCET</t>
        </is>
      </c>
    </row>
    <row r="1649" customFormat="1" s="188">
      <c r="A1649" s="188" t="n"/>
      <c r="B1649" s="183" t="n"/>
      <c r="C1649" s="188" t="n"/>
      <c r="D1649" s="171" t="inlineStr">
        <is>
          <t>VV</t>
        </is>
      </c>
      <c r="E1649" s="184" t="inlineStr"/>
      <c r="F1649" s="185" t="inlineStr">
        <is>
          <t>3,694*3,20-0,70*2,00</t>
        </is>
      </c>
      <c r="G1649" s="188" t="n"/>
      <c r="H1649" s="186" t="n">
        <v>10.421</v>
      </c>
      <c r="I1649" s="188" t="n"/>
      <c r="J1649" s="188" t="n"/>
      <c r="K1649" s="188" t="n"/>
      <c r="L1649" s="183" t="n"/>
      <c r="M1649" s="187" t="n"/>
      <c r="N1649" s="188" t="n"/>
      <c r="O1649" s="188" t="n"/>
      <c r="P1649" s="188" t="n"/>
      <c r="Q1649" s="188" t="n"/>
      <c r="R1649" s="188" t="n"/>
      <c r="S1649" s="188" t="n"/>
      <c r="T1649" s="189" t="n"/>
      <c r="U1649" s="188" t="n"/>
      <c r="V1649" s="188" t="n"/>
      <c r="W1649" s="188" t="n"/>
      <c r="X1649" s="188" t="n"/>
      <c r="Y1649" s="188" t="n"/>
      <c r="Z1649" s="188" t="n"/>
      <c r="AA1649" s="188" t="n"/>
      <c r="AB1649" s="188" t="n"/>
      <c r="AC1649" s="188" t="n"/>
      <c r="AD1649" s="188" t="n"/>
      <c r="AE1649" s="188" t="n"/>
      <c r="AT1649" s="184" t="inlineStr">
        <is>
          <t>VV</t>
        </is>
      </c>
      <c r="AU1649" s="184" t="inlineStr">
        <is>
          <t>2</t>
        </is>
      </c>
      <c r="AV1649" s="188" t="inlineStr">
        <is>
          <t>2</t>
        </is>
      </c>
      <c r="AW1649" s="188" t="inlineStr">
        <is>
          <t>True</t>
        </is>
      </c>
      <c r="AX1649" s="188" t="inlineStr">
        <is>
          <t>0</t>
        </is>
      </c>
      <c r="AY1649" s="184" t="inlineStr">
        <is>
          <t>ROZPOCET</t>
        </is>
      </c>
    </row>
    <row r="1650" customFormat="1" s="181">
      <c r="A1650" s="181" t="n"/>
      <c r="B1650" s="177" t="n"/>
      <c r="C1650" s="181" t="n"/>
      <c r="D1650" s="171" t="inlineStr">
        <is>
          <t>VV</t>
        </is>
      </c>
      <c r="E1650" s="178" t="inlineStr"/>
      <c r="F1650" s="179" t="inlineStr">
        <is>
          <t>m 2,14 - 2,15</t>
        </is>
      </c>
      <c r="G1650" s="181" t="n"/>
      <c r="H1650" s="178" t="inlineStr"/>
      <c r="I1650" s="181" t="n"/>
      <c r="J1650" s="181" t="n"/>
      <c r="K1650" s="181" t="n"/>
      <c r="L1650" s="177" t="n"/>
      <c r="M1650" s="180" t="n"/>
      <c r="N1650" s="181" t="n"/>
      <c r="O1650" s="181" t="n"/>
      <c r="P1650" s="181" t="n"/>
      <c r="Q1650" s="181" t="n"/>
      <c r="R1650" s="181" t="n"/>
      <c r="S1650" s="181" t="n"/>
      <c r="T1650" s="182" t="n"/>
      <c r="U1650" s="181" t="n"/>
      <c r="V1650" s="181" t="n"/>
      <c r="W1650" s="181" t="n"/>
      <c r="X1650" s="181" t="n"/>
      <c r="Y1650" s="181" t="n"/>
      <c r="Z1650" s="181" t="n"/>
      <c r="AA1650" s="181" t="n"/>
      <c r="AB1650" s="181" t="n"/>
      <c r="AC1650" s="181" t="n"/>
      <c r="AD1650" s="181" t="n"/>
      <c r="AE1650" s="181" t="n"/>
      <c r="AT1650" s="178" t="inlineStr">
        <is>
          <t>VV</t>
        </is>
      </c>
      <c r="AU1650" s="178" t="inlineStr">
        <is>
          <t>2</t>
        </is>
      </c>
      <c r="AV1650" s="181" t="inlineStr">
        <is>
          <t>1</t>
        </is>
      </c>
      <c r="AW1650" s="181" t="inlineStr">
        <is>
          <t>True</t>
        </is>
      </c>
      <c r="AX1650" s="181" t="inlineStr">
        <is>
          <t>0</t>
        </is>
      </c>
      <c r="AY1650" s="178" t="inlineStr">
        <is>
          <t>ROZPOCET</t>
        </is>
      </c>
    </row>
    <row r="1651" customFormat="1" s="188">
      <c r="A1651" s="188" t="n"/>
      <c r="B1651" s="183" t="n"/>
      <c r="C1651" s="188" t="n"/>
      <c r="D1651" s="171" t="inlineStr">
        <is>
          <t>VV</t>
        </is>
      </c>
      <c r="E1651" s="184" t="inlineStr"/>
      <c r="F1651" s="185" t="inlineStr">
        <is>
          <t>3,656*3,20-0,70*2,00</t>
        </is>
      </c>
      <c r="G1651" s="188" t="n"/>
      <c r="H1651" s="186" t="n">
        <v>10.299</v>
      </c>
      <c r="I1651" s="188" t="n"/>
      <c r="J1651" s="188" t="n"/>
      <c r="K1651" s="188" t="n"/>
      <c r="L1651" s="183" t="n"/>
      <c r="M1651" s="187" t="n"/>
      <c r="N1651" s="188" t="n"/>
      <c r="O1651" s="188" t="n"/>
      <c r="P1651" s="188" t="n"/>
      <c r="Q1651" s="188" t="n"/>
      <c r="R1651" s="188" t="n"/>
      <c r="S1651" s="188" t="n"/>
      <c r="T1651" s="189" t="n"/>
      <c r="U1651" s="188" t="n"/>
      <c r="V1651" s="188" t="n"/>
      <c r="W1651" s="188" t="n"/>
      <c r="X1651" s="188" t="n"/>
      <c r="Y1651" s="188" t="n"/>
      <c r="Z1651" s="188" t="n"/>
      <c r="AA1651" s="188" t="n"/>
      <c r="AB1651" s="188" t="n"/>
      <c r="AC1651" s="188" t="n"/>
      <c r="AD1651" s="188" t="n"/>
      <c r="AE1651" s="188" t="n"/>
      <c r="AT1651" s="184" t="inlineStr">
        <is>
          <t>VV</t>
        </is>
      </c>
      <c r="AU1651" s="184" t="inlineStr">
        <is>
          <t>2</t>
        </is>
      </c>
      <c r="AV1651" s="188" t="inlineStr">
        <is>
          <t>2</t>
        </is>
      </c>
      <c r="AW1651" s="188" t="inlineStr">
        <is>
          <t>True</t>
        </is>
      </c>
      <c r="AX1651" s="188" t="inlineStr">
        <is>
          <t>0</t>
        </is>
      </c>
      <c r="AY1651" s="184" t="inlineStr">
        <is>
          <t>ROZPOCET</t>
        </is>
      </c>
    </row>
    <row r="1652" customFormat="1" s="181">
      <c r="A1652" s="181" t="n"/>
      <c r="B1652" s="177" t="n"/>
      <c r="C1652" s="181" t="n"/>
      <c r="D1652" s="171" t="inlineStr">
        <is>
          <t>VV</t>
        </is>
      </c>
      <c r="E1652" s="178" t="inlineStr"/>
      <c r="F1652" s="179" t="inlineStr">
        <is>
          <t>m 2,02 - 2,03</t>
        </is>
      </c>
      <c r="G1652" s="181" t="n"/>
      <c r="H1652" s="178" t="inlineStr"/>
      <c r="I1652" s="181" t="n"/>
      <c r="J1652" s="181" t="n"/>
      <c r="K1652" s="181" t="n"/>
      <c r="L1652" s="177" t="n"/>
      <c r="M1652" s="180" t="n"/>
      <c r="N1652" s="181" t="n"/>
      <c r="O1652" s="181" t="n"/>
      <c r="P1652" s="181" t="n"/>
      <c r="Q1652" s="181" t="n"/>
      <c r="R1652" s="181" t="n"/>
      <c r="S1652" s="181" t="n"/>
      <c r="T1652" s="182" t="n"/>
      <c r="U1652" s="181" t="n"/>
      <c r="V1652" s="181" t="n"/>
      <c r="W1652" s="181" t="n"/>
      <c r="X1652" s="181" t="n"/>
      <c r="Y1652" s="181" t="n"/>
      <c r="Z1652" s="181" t="n"/>
      <c r="AA1652" s="181" t="n"/>
      <c r="AB1652" s="181" t="n"/>
      <c r="AC1652" s="181" t="n"/>
      <c r="AD1652" s="181" t="n"/>
      <c r="AE1652" s="181" t="n"/>
      <c r="AT1652" s="178" t="inlineStr">
        <is>
          <t>VV</t>
        </is>
      </c>
      <c r="AU1652" s="178" t="inlineStr">
        <is>
          <t>2</t>
        </is>
      </c>
      <c r="AV1652" s="181" t="inlineStr">
        <is>
          <t>1</t>
        </is>
      </c>
      <c r="AW1652" s="181" t="inlineStr">
        <is>
          <t>True</t>
        </is>
      </c>
      <c r="AX1652" s="181" t="inlineStr">
        <is>
          <t>0</t>
        </is>
      </c>
      <c r="AY1652" s="178" t="inlineStr">
        <is>
          <t>ROZPOCET</t>
        </is>
      </c>
    </row>
    <row r="1653" customFormat="1" s="188">
      <c r="A1653" s="188" t="n"/>
      <c r="B1653" s="183" t="n"/>
      <c r="C1653" s="188" t="n"/>
      <c r="D1653" s="171" t="inlineStr">
        <is>
          <t>VV</t>
        </is>
      </c>
      <c r="E1653" s="184" t="inlineStr"/>
      <c r="F1653" s="185" t="inlineStr">
        <is>
          <t>3,007*3,20-0,70*2,00</t>
        </is>
      </c>
      <c r="G1653" s="188" t="n"/>
      <c r="H1653" s="186" t="n">
        <v>8.222</v>
      </c>
      <c r="I1653" s="188" t="n"/>
      <c r="J1653" s="188" t="n"/>
      <c r="K1653" s="188" t="n"/>
      <c r="L1653" s="183" t="n"/>
      <c r="M1653" s="187" t="n"/>
      <c r="N1653" s="188" t="n"/>
      <c r="O1653" s="188" t="n"/>
      <c r="P1653" s="188" t="n"/>
      <c r="Q1653" s="188" t="n"/>
      <c r="R1653" s="188" t="n"/>
      <c r="S1653" s="188" t="n"/>
      <c r="T1653" s="189" t="n"/>
      <c r="U1653" s="188" t="n"/>
      <c r="V1653" s="188" t="n"/>
      <c r="W1653" s="188" t="n"/>
      <c r="X1653" s="188" t="n"/>
      <c r="Y1653" s="188" t="n"/>
      <c r="Z1653" s="188" t="n"/>
      <c r="AA1653" s="188" t="n"/>
      <c r="AB1653" s="188" t="n"/>
      <c r="AC1653" s="188" t="n"/>
      <c r="AD1653" s="188" t="n"/>
      <c r="AE1653" s="188" t="n"/>
      <c r="AT1653" s="184" t="inlineStr">
        <is>
          <t>VV</t>
        </is>
      </c>
      <c r="AU1653" s="184" t="inlineStr">
        <is>
          <t>2</t>
        </is>
      </c>
      <c r="AV1653" s="188" t="inlineStr">
        <is>
          <t>2</t>
        </is>
      </c>
      <c r="AW1653" s="188" t="inlineStr">
        <is>
          <t>True</t>
        </is>
      </c>
      <c r="AX1653" s="188" t="inlineStr">
        <is>
          <t>0</t>
        </is>
      </c>
      <c r="AY1653" s="184" t="inlineStr">
        <is>
          <t>ROZPOCET</t>
        </is>
      </c>
    </row>
    <row r="1654" customFormat="1" s="181">
      <c r="A1654" s="181" t="n"/>
      <c r="B1654" s="177" t="n"/>
      <c r="C1654" s="181" t="n"/>
      <c r="D1654" s="171" t="inlineStr">
        <is>
          <t>VV</t>
        </is>
      </c>
      <c r="E1654" s="178" t="inlineStr"/>
      <c r="F1654" s="179" t="inlineStr">
        <is>
          <t>m 2,05 - 2,03</t>
        </is>
      </c>
      <c r="G1654" s="181" t="n"/>
      <c r="H1654" s="178" t="inlineStr"/>
      <c r="I1654" s="181" t="n"/>
      <c r="J1654" s="181" t="n"/>
      <c r="K1654" s="181" t="n"/>
      <c r="L1654" s="177" t="n"/>
      <c r="M1654" s="180" t="n"/>
      <c r="N1654" s="181" t="n"/>
      <c r="O1654" s="181" t="n"/>
      <c r="P1654" s="181" t="n"/>
      <c r="Q1654" s="181" t="n"/>
      <c r="R1654" s="181" t="n"/>
      <c r="S1654" s="181" t="n"/>
      <c r="T1654" s="182" t="n"/>
      <c r="U1654" s="181" t="n"/>
      <c r="V1654" s="181" t="n"/>
      <c r="W1654" s="181" t="n"/>
      <c r="X1654" s="181" t="n"/>
      <c r="Y1654" s="181" t="n"/>
      <c r="Z1654" s="181" t="n"/>
      <c r="AA1654" s="181" t="n"/>
      <c r="AB1654" s="181" t="n"/>
      <c r="AC1654" s="181" t="n"/>
      <c r="AD1654" s="181" t="n"/>
      <c r="AE1654" s="181" t="n"/>
      <c r="AT1654" s="178" t="inlineStr">
        <is>
          <t>VV</t>
        </is>
      </c>
      <c r="AU1654" s="178" t="inlineStr">
        <is>
          <t>2</t>
        </is>
      </c>
      <c r="AV1654" s="181" t="inlineStr">
        <is>
          <t>1</t>
        </is>
      </c>
      <c r="AW1654" s="181" t="inlineStr">
        <is>
          <t>True</t>
        </is>
      </c>
      <c r="AX1654" s="181" t="inlineStr">
        <is>
          <t>0</t>
        </is>
      </c>
      <c r="AY1654" s="178" t="inlineStr">
        <is>
          <t>ROZPOCET</t>
        </is>
      </c>
    </row>
    <row r="1655" customFormat="1" s="188">
      <c r="A1655" s="188" t="n"/>
      <c r="B1655" s="183" t="n"/>
      <c r="C1655" s="188" t="n"/>
      <c r="D1655" s="171" t="inlineStr">
        <is>
          <t>VV</t>
        </is>
      </c>
      <c r="E1655" s="184" t="inlineStr"/>
      <c r="F1655" s="185" t="inlineStr">
        <is>
          <t>1,98*3,20</t>
        </is>
      </c>
      <c r="G1655" s="188" t="n"/>
      <c r="H1655" s="186" t="n">
        <v>6.336</v>
      </c>
      <c r="I1655" s="188" t="n"/>
      <c r="J1655" s="188" t="n"/>
      <c r="K1655" s="188" t="n"/>
      <c r="L1655" s="183" t="n"/>
      <c r="M1655" s="187" t="n"/>
      <c r="N1655" s="188" t="n"/>
      <c r="O1655" s="188" t="n"/>
      <c r="P1655" s="188" t="n"/>
      <c r="Q1655" s="188" t="n"/>
      <c r="R1655" s="188" t="n"/>
      <c r="S1655" s="188" t="n"/>
      <c r="T1655" s="189" t="n"/>
      <c r="U1655" s="188" t="n"/>
      <c r="V1655" s="188" t="n"/>
      <c r="W1655" s="188" t="n"/>
      <c r="X1655" s="188" t="n"/>
      <c r="Y1655" s="188" t="n"/>
      <c r="Z1655" s="188" t="n"/>
      <c r="AA1655" s="188" t="n"/>
      <c r="AB1655" s="188" t="n"/>
      <c r="AC1655" s="188" t="n"/>
      <c r="AD1655" s="188" t="n"/>
      <c r="AE1655" s="188" t="n"/>
      <c r="AT1655" s="184" t="inlineStr">
        <is>
          <t>VV</t>
        </is>
      </c>
      <c r="AU1655" s="184" t="inlineStr">
        <is>
          <t>2</t>
        </is>
      </c>
      <c r="AV1655" s="188" t="inlineStr">
        <is>
          <t>2</t>
        </is>
      </c>
      <c r="AW1655" s="188" t="inlineStr">
        <is>
          <t>True</t>
        </is>
      </c>
      <c r="AX1655" s="188" t="inlineStr">
        <is>
          <t>0</t>
        </is>
      </c>
      <c r="AY1655" s="184" t="inlineStr">
        <is>
          <t>ROZPOCET</t>
        </is>
      </c>
    </row>
    <row r="1656" customFormat="1" s="195">
      <c r="A1656" s="195" t="n"/>
      <c r="B1656" s="190" t="n"/>
      <c r="C1656" s="195" t="n"/>
      <c r="D1656" s="171" t="inlineStr">
        <is>
          <t>VV</t>
        </is>
      </c>
      <c r="E1656" s="191" t="inlineStr"/>
      <c r="F1656" s="192" t="inlineStr">
        <is>
          <t>Součet</t>
        </is>
      </c>
      <c r="G1656" s="195" t="n"/>
      <c r="H1656" s="193" t="n">
        <v>35.278</v>
      </c>
      <c r="I1656" s="195" t="n"/>
      <c r="J1656" s="195" t="n"/>
      <c r="K1656" s="195" t="n"/>
      <c r="L1656" s="190" t="n"/>
      <c r="M1656" s="194" t="n"/>
      <c r="N1656" s="195" t="n"/>
      <c r="O1656" s="195" t="n"/>
      <c r="P1656" s="195" t="n"/>
      <c r="Q1656" s="195" t="n"/>
      <c r="R1656" s="195" t="n"/>
      <c r="S1656" s="195" t="n"/>
      <c r="T1656" s="196" t="n"/>
      <c r="U1656" s="195" t="n"/>
      <c r="V1656" s="195" t="n"/>
      <c r="W1656" s="195" t="n"/>
      <c r="X1656" s="195" t="n"/>
      <c r="Y1656" s="195" t="n"/>
      <c r="Z1656" s="195" t="n"/>
      <c r="AA1656" s="195" t="n"/>
      <c r="AB1656" s="195" t="n"/>
      <c r="AC1656" s="195" t="n"/>
      <c r="AD1656" s="195" t="n"/>
      <c r="AE1656" s="195" t="n"/>
      <c r="AT1656" s="191" t="inlineStr">
        <is>
          <t>VV</t>
        </is>
      </c>
      <c r="AU1656" s="191" t="inlineStr">
        <is>
          <t>2</t>
        </is>
      </c>
      <c r="AV1656" s="195" t="inlineStr">
        <is>
          <t>4</t>
        </is>
      </c>
      <c r="AW1656" s="195" t="inlineStr">
        <is>
          <t>True</t>
        </is>
      </c>
      <c r="AX1656" s="195" t="inlineStr">
        <is>
          <t>1</t>
        </is>
      </c>
      <c r="AY1656" s="191" t="inlineStr">
        <is>
          <t>ROZPOCET</t>
        </is>
      </c>
    </row>
    <row r="1657" ht="21.75" customFormat="1" customHeight="1" s="174">
      <c r="A1657" s="174" t="n"/>
      <c r="B1657" s="158" t="n"/>
      <c r="C1657" s="159" t="inlineStr">
        <is>
          <t>237</t>
        </is>
      </c>
      <c r="D1657" s="159" t="inlineStr">
        <is>
          <t>K</t>
        </is>
      </c>
      <c r="E1657" s="160" t="inlineStr">
        <is>
          <t>763111717</t>
        </is>
      </c>
      <c r="F1657" s="161" t="inlineStr">
        <is>
          <t>SDK příčka základní penetrační nátěr (oboustranně)</t>
        </is>
      </c>
      <c r="G1657" s="162" t="inlineStr">
        <is>
          <t>m2</t>
        </is>
      </c>
      <c r="H1657" s="163" t="n">
        <v>186.5</v>
      </c>
      <c r="I1657" s="164" t="n"/>
      <c r="J1657" s="164">
        <f>ROUND(I1657*H1657,2)</f>
        <v/>
      </c>
      <c r="K1657" s="161" t="inlineStr">
        <is>
          <t>CS ÚRS 2026 02</t>
        </is>
      </c>
      <c r="L1657" s="48" t="n"/>
      <c r="M1657" s="165" t="inlineStr"/>
      <c r="N1657" s="166" t="inlineStr">
        <is>
          <t>snížená</t>
        </is>
      </c>
      <c r="O1657" s="167" t="n">
        <v>0.064</v>
      </c>
      <c r="P1657" s="167">
        <f>O1657*H1657</f>
        <v/>
      </c>
      <c r="Q1657" s="167" t="n">
        <v>0.0002</v>
      </c>
      <c r="R1657" s="167">
        <f>Q1657*H1657</f>
        <v/>
      </c>
      <c r="S1657" s="167" t="n">
        <v>0</v>
      </c>
      <c r="T1657" s="168">
        <f>S1657*H1657</f>
        <v/>
      </c>
      <c r="U1657" s="174" t="n"/>
      <c r="V1657" s="174" t="n"/>
      <c r="W1657" s="174" t="n"/>
      <c r="X1657" s="174" t="n"/>
      <c r="Y1657" s="174" t="n"/>
      <c r="Z1657" s="174" t="n"/>
      <c r="AA1657" s="174" t="n"/>
      <c r="AB1657" s="174" t="n"/>
      <c r="AC1657" s="174" t="n"/>
      <c r="AD1657" s="174" t="n"/>
      <c r="AE1657" s="174" t="n"/>
      <c r="AR1657" s="169" t="inlineStr">
        <is>
          <t>16</t>
        </is>
      </c>
      <c r="AT1657" s="169" t="inlineStr">
        <is>
          <t>K</t>
        </is>
      </c>
      <c r="AU1657" s="169" t="inlineStr">
        <is>
          <t>2</t>
        </is>
      </c>
      <c r="AY1657" s="19" t="inlineStr">
        <is>
          <t>ROZPOCET</t>
        </is>
      </c>
      <c r="BE1657" s="170">
        <f>IF(N1657="základní",J1657,0)</f>
        <v/>
      </c>
      <c r="BF1657" s="170">
        <f>IF(N1657="snížená",J1657,0)</f>
        <v/>
      </c>
      <c r="BG1657" s="170">
        <f>IF(N1657="zákl. přenesená",J1657,0)</f>
        <v/>
      </c>
      <c r="BH1657" s="170">
        <f>IF(N1657="sníž. přenesená",J1657,0)</f>
        <v/>
      </c>
      <c r="BI1657" s="170">
        <f>IF(N1657="nulová",J1657,0)</f>
        <v/>
      </c>
      <c r="BJ1657" s="19" t="inlineStr">
        <is>
          <t>2</t>
        </is>
      </c>
      <c r="BK1657" s="170">
        <f>ROUND(I1657*H1657,2)</f>
        <v/>
      </c>
      <c r="BL1657" s="19" t="inlineStr">
        <is>
          <t>16</t>
        </is>
      </c>
      <c r="BM1657" s="169" t="inlineStr">
        <is>
          <t>1742090725</t>
        </is>
      </c>
    </row>
    <row r="1658" customFormat="1" s="174">
      <c r="A1658" s="174" t="n"/>
      <c r="B1658" s="48" t="n"/>
      <c r="C1658" s="174" t="n"/>
      <c r="D1658" s="171" t="inlineStr">
        <is>
          <t>PP</t>
        </is>
      </c>
      <c r="E1658" s="174" t="n"/>
      <c r="F1658" s="172" t="inlineStr">
        <is>
          <t>Příčka ze sádrokartonových desek ostatní konstrukce a práce na příčkách ze sádrokartonových desek základní penetrační nátěr (oboustranný)</t>
        </is>
      </c>
      <c r="G1658" s="174" t="n"/>
      <c r="H1658" s="174" t="n"/>
      <c r="I1658" s="174" t="n"/>
      <c r="J1658" s="174" t="n"/>
      <c r="K1658" s="174" t="n"/>
      <c r="L1658" s="48" t="n"/>
      <c r="M1658" s="173" t="n"/>
      <c r="N1658" s="174" t="n"/>
      <c r="O1658" s="174" t="n"/>
      <c r="P1658" s="174" t="n"/>
      <c r="Q1658" s="174" t="n"/>
      <c r="R1658" s="174" t="n"/>
      <c r="S1658" s="174" t="n"/>
      <c r="T1658" s="71" t="n"/>
      <c r="U1658" s="174" t="n"/>
      <c r="V1658" s="174" t="n"/>
      <c r="W1658" s="174" t="n"/>
      <c r="X1658" s="174" t="n"/>
      <c r="Y1658" s="174" t="n"/>
      <c r="Z1658" s="174" t="n"/>
      <c r="AA1658" s="174" t="n"/>
      <c r="AB1658" s="174" t="n"/>
      <c r="AC1658" s="174" t="n"/>
      <c r="AD1658" s="174" t="n"/>
      <c r="AE1658" s="174" t="n"/>
      <c r="AT1658" s="19" t="inlineStr">
        <is>
          <t>PP</t>
        </is>
      </c>
      <c r="AU1658" s="19" t="inlineStr">
        <is>
          <t>2</t>
        </is>
      </c>
    </row>
    <row r="1659" customFormat="1" s="174">
      <c r="A1659" s="174" t="n"/>
      <c r="B1659" s="48" t="n"/>
      <c r="C1659" s="174" t="n"/>
      <c r="D1659" s="175" t="inlineStr">
        <is>
          <t>Online PSC</t>
        </is>
      </c>
      <c r="E1659" s="174" t="n"/>
      <c r="F1659" s="176" t="inlineStr">
        <is>
          <t>https://podminky.urs.cz/item/CS_URS_2026_02/763111717</t>
        </is>
      </c>
      <c r="G1659" s="174" t="n"/>
      <c r="H1659" s="174" t="n"/>
      <c r="I1659" s="174" t="n"/>
      <c r="J1659" s="174" t="n"/>
      <c r="K1659" s="174" t="n"/>
      <c r="L1659" s="48" t="n"/>
      <c r="M1659" s="173" t="n"/>
      <c r="N1659" s="174" t="n"/>
      <c r="O1659" s="174" t="n"/>
      <c r="P1659" s="174" t="n"/>
      <c r="Q1659" s="174" t="n"/>
      <c r="R1659" s="174" t="n"/>
      <c r="S1659" s="174" t="n"/>
      <c r="T1659" s="71" t="n"/>
      <c r="U1659" s="174" t="n"/>
      <c r="V1659" s="174" t="n"/>
      <c r="W1659" s="174" t="n"/>
      <c r="X1659" s="174" t="n"/>
      <c r="Y1659" s="174" t="n"/>
      <c r="Z1659" s="174" t="n"/>
      <c r="AA1659" s="174" t="n"/>
      <c r="AB1659" s="174" t="n"/>
      <c r="AC1659" s="174" t="n"/>
      <c r="AD1659" s="174" t="n"/>
      <c r="AE1659" s="174" t="n"/>
      <c r="AT1659" s="19" t="inlineStr">
        <is>
          <t>Online PSC</t>
        </is>
      </c>
      <c r="AU1659" s="19" t="inlineStr">
        <is>
          <t>2</t>
        </is>
      </c>
    </row>
    <row r="1660" customFormat="1" s="188">
      <c r="A1660" s="188" t="n"/>
      <c r="B1660" s="183" t="n"/>
      <c r="C1660" s="188" t="n"/>
      <c r="D1660" s="171" t="inlineStr">
        <is>
          <t>VV</t>
        </is>
      </c>
      <c r="E1660" s="184" t="inlineStr"/>
      <c r="F1660" s="185" t="inlineStr">
        <is>
          <t>72,476+35,278+60,384+18,362</t>
        </is>
      </c>
      <c r="G1660" s="188" t="n"/>
      <c r="H1660" s="186" t="n">
        <v>186.5</v>
      </c>
      <c r="I1660" s="188" t="n"/>
      <c r="J1660" s="188" t="n"/>
      <c r="K1660" s="188" t="n"/>
      <c r="L1660" s="183" t="n"/>
      <c r="M1660" s="187" t="n"/>
      <c r="N1660" s="188" t="n"/>
      <c r="O1660" s="188" t="n"/>
      <c r="P1660" s="188" t="n"/>
      <c r="Q1660" s="188" t="n"/>
      <c r="R1660" s="188" t="n"/>
      <c r="S1660" s="188" t="n"/>
      <c r="T1660" s="189" t="n"/>
      <c r="U1660" s="188" t="n"/>
      <c r="V1660" s="188" t="n"/>
      <c r="W1660" s="188" t="n"/>
      <c r="X1660" s="188" t="n"/>
      <c r="Y1660" s="188" t="n"/>
      <c r="Z1660" s="188" t="n"/>
      <c r="AA1660" s="188" t="n"/>
      <c r="AB1660" s="188" t="n"/>
      <c r="AC1660" s="188" t="n"/>
      <c r="AD1660" s="188" t="n"/>
      <c r="AE1660" s="188" t="n"/>
      <c r="AT1660" s="184" t="inlineStr">
        <is>
          <t>VV</t>
        </is>
      </c>
      <c r="AU1660" s="184" t="inlineStr">
        <is>
          <t>2</t>
        </is>
      </c>
      <c r="AV1660" s="188" t="inlineStr">
        <is>
          <t>2</t>
        </is>
      </c>
      <c r="AW1660" s="188" t="inlineStr">
        <is>
          <t>True</t>
        </is>
      </c>
      <c r="AX1660" s="188" t="inlineStr">
        <is>
          <t>0</t>
        </is>
      </c>
      <c r="AY1660" s="184" t="inlineStr">
        <is>
          <t>ROZPOCET</t>
        </is>
      </c>
    </row>
    <row r="1661" customFormat="1" s="195">
      <c r="A1661" s="195" t="n"/>
      <c r="B1661" s="190" t="n"/>
      <c r="C1661" s="195" t="n"/>
      <c r="D1661" s="171" t="inlineStr">
        <is>
          <t>VV</t>
        </is>
      </c>
      <c r="E1661" s="191" t="inlineStr"/>
      <c r="F1661" s="192" t="inlineStr">
        <is>
          <t>Součet</t>
        </is>
      </c>
      <c r="G1661" s="195" t="n"/>
      <c r="H1661" s="193" t="n">
        <v>186.5</v>
      </c>
      <c r="I1661" s="195" t="n"/>
      <c r="J1661" s="195" t="n"/>
      <c r="K1661" s="195" t="n"/>
      <c r="L1661" s="190" t="n"/>
      <c r="M1661" s="194" t="n"/>
      <c r="N1661" s="195" t="n"/>
      <c r="O1661" s="195" t="n"/>
      <c r="P1661" s="195" t="n"/>
      <c r="Q1661" s="195" t="n"/>
      <c r="R1661" s="195" t="n"/>
      <c r="S1661" s="195" t="n"/>
      <c r="T1661" s="196" t="n"/>
      <c r="U1661" s="195" t="n"/>
      <c r="V1661" s="195" t="n"/>
      <c r="W1661" s="195" t="n"/>
      <c r="X1661" s="195" t="n"/>
      <c r="Y1661" s="195" t="n"/>
      <c r="Z1661" s="195" t="n"/>
      <c r="AA1661" s="195" t="n"/>
      <c r="AB1661" s="195" t="n"/>
      <c r="AC1661" s="195" t="n"/>
      <c r="AD1661" s="195" t="n"/>
      <c r="AE1661" s="195" t="n"/>
      <c r="AT1661" s="191" t="inlineStr">
        <is>
          <t>VV</t>
        </is>
      </c>
      <c r="AU1661" s="191" t="inlineStr">
        <is>
          <t>2</t>
        </is>
      </c>
      <c r="AV1661" s="195" t="inlineStr">
        <is>
          <t>4</t>
        </is>
      </c>
      <c r="AW1661" s="195" t="inlineStr">
        <is>
          <t>True</t>
        </is>
      </c>
      <c r="AX1661" s="195" t="inlineStr">
        <is>
          <t>1</t>
        </is>
      </c>
      <c r="AY1661" s="191" t="inlineStr">
        <is>
          <t>ROZPOCET</t>
        </is>
      </c>
    </row>
    <row r="1662" ht="24.15" customFormat="1" customHeight="1" s="174">
      <c r="A1662" s="174" t="n"/>
      <c r="B1662" s="158" t="n"/>
      <c r="C1662" s="159" t="inlineStr">
        <is>
          <t>238</t>
        </is>
      </c>
      <c r="D1662" s="159" t="inlineStr">
        <is>
          <t>K</t>
        </is>
      </c>
      <c r="E1662" s="160" t="inlineStr">
        <is>
          <t>763111718</t>
        </is>
      </c>
      <c r="F1662" s="161" t="inlineStr">
        <is>
          <t>SDK příčka úprava styku příčky a podhledu separační páskou a akrylátem (oboustranně)</t>
        </is>
      </c>
      <c r="G1662" s="162" t="inlineStr">
        <is>
          <t>m</t>
        </is>
      </c>
      <c r="H1662" s="163" t="n">
        <v>65</v>
      </c>
      <c r="I1662" s="164" t="n"/>
      <c r="J1662" s="164">
        <f>ROUND(I1662*H1662,2)</f>
        <v/>
      </c>
      <c r="K1662" s="161" t="inlineStr">
        <is>
          <t>CS ÚRS 2026 02</t>
        </is>
      </c>
      <c r="L1662" s="48" t="n"/>
      <c r="M1662" s="165" t="inlineStr"/>
      <c r="N1662" s="166" t="inlineStr">
        <is>
          <t>snížená</t>
        </is>
      </c>
      <c r="O1662" s="167" t="n">
        <v>0.14</v>
      </c>
      <c r="P1662" s="167">
        <f>O1662*H1662</f>
        <v/>
      </c>
      <c r="Q1662" s="167" t="n">
        <v>0.00025</v>
      </c>
      <c r="R1662" s="167">
        <f>Q1662*H1662</f>
        <v/>
      </c>
      <c r="S1662" s="167" t="n">
        <v>0</v>
      </c>
      <c r="T1662" s="168">
        <f>S1662*H1662</f>
        <v/>
      </c>
      <c r="U1662" s="174" t="n"/>
      <c r="V1662" s="174" t="n"/>
      <c r="W1662" s="174" t="n"/>
      <c r="X1662" s="174" t="n"/>
      <c r="Y1662" s="174" t="n"/>
      <c r="Z1662" s="174" t="n"/>
      <c r="AA1662" s="174" t="n"/>
      <c r="AB1662" s="174" t="n"/>
      <c r="AC1662" s="174" t="n"/>
      <c r="AD1662" s="174" t="n"/>
      <c r="AE1662" s="174" t="n"/>
      <c r="AR1662" s="169" t="inlineStr">
        <is>
          <t>16</t>
        </is>
      </c>
      <c r="AT1662" s="169" t="inlineStr">
        <is>
          <t>K</t>
        </is>
      </c>
      <c r="AU1662" s="169" t="inlineStr">
        <is>
          <t>2</t>
        </is>
      </c>
      <c r="AY1662" s="19" t="inlineStr">
        <is>
          <t>ROZPOCET</t>
        </is>
      </c>
      <c r="BE1662" s="170">
        <f>IF(N1662="základní",J1662,0)</f>
        <v/>
      </c>
      <c r="BF1662" s="170">
        <f>IF(N1662="snížená",J1662,0)</f>
        <v/>
      </c>
      <c r="BG1662" s="170">
        <f>IF(N1662="zákl. přenesená",J1662,0)</f>
        <v/>
      </c>
      <c r="BH1662" s="170">
        <f>IF(N1662="sníž. přenesená",J1662,0)</f>
        <v/>
      </c>
      <c r="BI1662" s="170">
        <f>IF(N1662="nulová",J1662,0)</f>
        <v/>
      </c>
      <c r="BJ1662" s="19" t="inlineStr">
        <is>
          <t>2</t>
        </is>
      </c>
      <c r="BK1662" s="170">
        <f>ROUND(I1662*H1662,2)</f>
        <v/>
      </c>
      <c r="BL1662" s="19" t="inlineStr">
        <is>
          <t>16</t>
        </is>
      </c>
      <c r="BM1662" s="169" t="inlineStr">
        <is>
          <t>-736654555</t>
        </is>
      </c>
    </row>
    <row r="1663" customFormat="1" s="174">
      <c r="A1663" s="174" t="n"/>
      <c r="B1663" s="48" t="n"/>
      <c r="C1663" s="174" t="n"/>
      <c r="D1663" s="171" t="inlineStr">
        <is>
          <t>PP</t>
        </is>
      </c>
      <c r="E1663" s="174" t="n"/>
      <c r="F1663" s="172" t="inlineStr">
        <is>
          <t>Příčka ze sádrokartonových desek ostatní konstrukce a práce na příčkách ze sádrokartonových desek úprava styku příčky a podhledu (oboustranně) separační páskou s akrylátem</t>
        </is>
      </c>
      <c r="G1663" s="174" t="n"/>
      <c r="H1663" s="174" t="n"/>
      <c r="I1663" s="174" t="n"/>
      <c r="J1663" s="174" t="n"/>
      <c r="K1663" s="174" t="n"/>
      <c r="L1663" s="48" t="n"/>
      <c r="M1663" s="173" t="n"/>
      <c r="N1663" s="174" t="n"/>
      <c r="O1663" s="174" t="n"/>
      <c r="P1663" s="174" t="n"/>
      <c r="Q1663" s="174" t="n"/>
      <c r="R1663" s="174" t="n"/>
      <c r="S1663" s="174" t="n"/>
      <c r="T1663" s="71" t="n"/>
      <c r="U1663" s="174" t="n"/>
      <c r="V1663" s="174" t="n"/>
      <c r="W1663" s="174" t="n"/>
      <c r="X1663" s="174" t="n"/>
      <c r="Y1663" s="174" t="n"/>
      <c r="Z1663" s="174" t="n"/>
      <c r="AA1663" s="174" t="n"/>
      <c r="AB1663" s="174" t="n"/>
      <c r="AC1663" s="174" t="n"/>
      <c r="AD1663" s="174" t="n"/>
      <c r="AE1663" s="174" t="n"/>
      <c r="AT1663" s="19" t="inlineStr">
        <is>
          <t>PP</t>
        </is>
      </c>
      <c r="AU1663" s="19" t="inlineStr">
        <is>
          <t>2</t>
        </is>
      </c>
    </row>
    <row r="1664" customFormat="1" s="174">
      <c r="A1664" s="174" t="n"/>
      <c r="B1664" s="48" t="n"/>
      <c r="C1664" s="174" t="n"/>
      <c r="D1664" s="175" t="inlineStr">
        <is>
          <t>Online PSC</t>
        </is>
      </c>
      <c r="E1664" s="174" t="n"/>
      <c r="F1664" s="176" t="inlineStr">
        <is>
          <t>https://podminky.urs.cz/item/CS_URS_2026_02/763111718</t>
        </is>
      </c>
      <c r="G1664" s="174" t="n"/>
      <c r="H1664" s="174" t="n"/>
      <c r="I1664" s="174" t="n"/>
      <c r="J1664" s="174" t="n"/>
      <c r="K1664" s="174" t="n"/>
      <c r="L1664" s="48" t="n"/>
      <c r="M1664" s="173" t="n"/>
      <c r="N1664" s="174" t="n"/>
      <c r="O1664" s="174" t="n"/>
      <c r="P1664" s="174" t="n"/>
      <c r="Q1664" s="174" t="n"/>
      <c r="R1664" s="174" t="n"/>
      <c r="S1664" s="174" t="n"/>
      <c r="T1664" s="71" t="n"/>
      <c r="U1664" s="174" t="n"/>
      <c r="V1664" s="174" t="n"/>
      <c r="W1664" s="174" t="n"/>
      <c r="X1664" s="174" t="n"/>
      <c r="Y1664" s="174" t="n"/>
      <c r="Z1664" s="174" t="n"/>
      <c r="AA1664" s="174" t="n"/>
      <c r="AB1664" s="174" t="n"/>
      <c r="AC1664" s="174" t="n"/>
      <c r="AD1664" s="174" t="n"/>
      <c r="AE1664" s="174" t="n"/>
      <c r="AT1664" s="19" t="inlineStr">
        <is>
          <t>Online PSC</t>
        </is>
      </c>
      <c r="AU1664" s="19" t="inlineStr">
        <is>
          <t>2</t>
        </is>
      </c>
    </row>
    <row r="1665" ht="37.8" customFormat="1" customHeight="1" s="174">
      <c r="A1665" s="174" t="n"/>
      <c r="B1665" s="158" t="n"/>
      <c r="C1665" s="159" t="inlineStr">
        <is>
          <t>387</t>
        </is>
      </c>
      <c r="D1665" s="159" t="inlineStr">
        <is>
          <t>K</t>
        </is>
      </c>
      <c r="E1665" s="160" t="inlineStr">
        <is>
          <t>763112325</t>
        </is>
      </c>
      <c r="F1665" s="161" t="inlineStr">
        <is>
          <t>SDK příčka mezibytová tl 205 mm zdvojený profil CW+UW 75 desky 2xDF 12,5 s dvojitou izolací EI 90 Rw do 69 dB</t>
        </is>
      </c>
      <c r="G1665" s="162" t="inlineStr">
        <is>
          <t>m2</t>
        </is>
      </c>
      <c r="H1665" s="163" t="n">
        <v>60.384</v>
      </c>
      <c r="I1665" s="164" t="n"/>
      <c r="J1665" s="164">
        <f>ROUND(I1665*H1665,2)</f>
        <v/>
      </c>
      <c r="K1665" s="161" t="inlineStr">
        <is>
          <t>CS ÚRS 2026 02</t>
        </is>
      </c>
      <c r="L1665" s="48" t="n"/>
      <c r="M1665" s="165" t="inlineStr"/>
      <c r="N1665" s="166" t="inlineStr">
        <is>
          <t>snížená</t>
        </is>
      </c>
      <c r="O1665" s="167" t="n">
        <v>1.682</v>
      </c>
      <c r="P1665" s="167">
        <f>O1665*H1665</f>
        <v/>
      </c>
      <c r="Q1665" s="167" t="n">
        <v>0.05422</v>
      </c>
      <c r="R1665" s="167">
        <f>Q1665*H1665</f>
        <v/>
      </c>
      <c r="S1665" s="167" t="n">
        <v>0</v>
      </c>
      <c r="T1665" s="168">
        <f>S1665*H1665</f>
        <v/>
      </c>
      <c r="U1665" s="174" t="n"/>
      <c r="V1665" s="174" t="n"/>
      <c r="W1665" s="174" t="n"/>
      <c r="X1665" s="174" t="n"/>
      <c r="Y1665" s="174" t="n"/>
      <c r="Z1665" s="174" t="n"/>
      <c r="AA1665" s="174" t="n"/>
      <c r="AB1665" s="174" t="n"/>
      <c r="AC1665" s="174" t="n"/>
      <c r="AD1665" s="174" t="n"/>
      <c r="AE1665" s="174" t="n"/>
      <c r="AR1665" s="169" t="inlineStr">
        <is>
          <t>16</t>
        </is>
      </c>
      <c r="AT1665" s="169" t="inlineStr">
        <is>
          <t>K</t>
        </is>
      </c>
      <c r="AU1665" s="169" t="inlineStr">
        <is>
          <t>2</t>
        </is>
      </c>
      <c r="AY1665" s="19" t="inlineStr">
        <is>
          <t>ROZPOCET</t>
        </is>
      </c>
      <c r="BE1665" s="170">
        <f>IF(N1665="základní",J1665,0)</f>
        <v/>
      </c>
      <c r="BF1665" s="170">
        <f>IF(N1665="snížená",J1665,0)</f>
        <v/>
      </c>
      <c r="BG1665" s="170">
        <f>IF(N1665="zákl. přenesená",J1665,0)</f>
        <v/>
      </c>
      <c r="BH1665" s="170">
        <f>IF(N1665="sníž. přenesená",J1665,0)</f>
        <v/>
      </c>
      <c r="BI1665" s="170">
        <f>IF(N1665="nulová",J1665,0)</f>
        <v/>
      </c>
      <c r="BJ1665" s="19" t="inlineStr">
        <is>
          <t>2</t>
        </is>
      </c>
      <c r="BK1665" s="170">
        <f>ROUND(I1665*H1665,2)</f>
        <v/>
      </c>
      <c r="BL1665" s="19" t="inlineStr">
        <is>
          <t>16</t>
        </is>
      </c>
      <c r="BM1665" s="169" t="inlineStr">
        <is>
          <t>-238049817</t>
        </is>
      </c>
    </row>
    <row r="1666" customFormat="1" s="174">
      <c r="A1666" s="174" t="n"/>
      <c r="B1666" s="48" t="n"/>
      <c r="C1666" s="174" t="n"/>
      <c r="D1666" s="171" t="inlineStr">
        <is>
          <t>PP</t>
        </is>
      </c>
      <c r="E1666" s="174" t="n"/>
      <c r="F1666" s="172" t="inlineStr">
        <is>
          <t>Příčka mezibytová ze sádrokartonových desek s nosnou konstrukcí ze zdvojených ocelových profilů UW, CW dvojitě opláštěná deskami protipožárními DF tl. 2 x 12,5 mm s dvojitou izolací, EI 90, příčka tl. 205 mm, profil 75, Rw do 69 dB</t>
        </is>
      </c>
      <c r="G1666" s="174" t="n"/>
      <c r="H1666" s="174" t="n"/>
      <c r="I1666" s="174" t="n"/>
      <c r="J1666" s="174" t="n"/>
      <c r="K1666" s="174" t="n"/>
      <c r="L1666" s="48" t="n"/>
      <c r="M1666" s="173" t="n"/>
      <c r="N1666" s="174" t="n"/>
      <c r="O1666" s="174" t="n"/>
      <c r="P1666" s="174" t="n"/>
      <c r="Q1666" s="174" t="n"/>
      <c r="R1666" s="174" t="n"/>
      <c r="S1666" s="174" t="n"/>
      <c r="T1666" s="71" t="n"/>
      <c r="U1666" s="174" t="n"/>
      <c r="V1666" s="174" t="n"/>
      <c r="W1666" s="174" t="n"/>
      <c r="X1666" s="174" t="n"/>
      <c r="Y1666" s="174" t="n"/>
      <c r="Z1666" s="174" t="n"/>
      <c r="AA1666" s="174" t="n"/>
      <c r="AB1666" s="174" t="n"/>
      <c r="AC1666" s="174" t="n"/>
      <c r="AD1666" s="174" t="n"/>
      <c r="AE1666" s="174" t="n"/>
      <c r="AT1666" s="19" t="inlineStr">
        <is>
          <t>PP</t>
        </is>
      </c>
      <c r="AU1666" s="19" t="inlineStr">
        <is>
          <t>2</t>
        </is>
      </c>
    </row>
    <row r="1667" customFormat="1" s="174">
      <c r="A1667" s="174" t="n"/>
      <c r="B1667" s="48" t="n"/>
      <c r="C1667" s="174" t="n"/>
      <c r="D1667" s="175" t="inlineStr">
        <is>
          <t>Online PSC</t>
        </is>
      </c>
      <c r="E1667" s="174" t="n"/>
      <c r="F1667" s="176" t="inlineStr">
        <is>
          <t>https://podminky.urs.cz/item/CS_URS_2026_02/763112325</t>
        </is>
      </c>
      <c r="G1667" s="174" t="n"/>
      <c r="H1667" s="174" t="n"/>
      <c r="I1667" s="174" t="n"/>
      <c r="J1667" s="174" t="n"/>
      <c r="K1667" s="174" t="n"/>
      <c r="L1667" s="48" t="n"/>
      <c r="M1667" s="173" t="n"/>
      <c r="N1667" s="174" t="n"/>
      <c r="O1667" s="174" t="n"/>
      <c r="P1667" s="174" t="n"/>
      <c r="Q1667" s="174" t="n"/>
      <c r="R1667" s="174" t="n"/>
      <c r="S1667" s="174" t="n"/>
      <c r="T1667" s="71" t="n"/>
      <c r="U1667" s="174" t="n"/>
      <c r="V1667" s="174" t="n"/>
      <c r="W1667" s="174" t="n"/>
      <c r="X1667" s="174" t="n"/>
      <c r="Y1667" s="174" t="n"/>
      <c r="Z1667" s="174" t="n"/>
      <c r="AA1667" s="174" t="n"/>
      <c r="AB1667" s="174" t="n"/>
      <c r="AC1667" s="174" t="n"/>
      <c r="AD1667" s="174" t="n"/>
      <c r="AE1667" s="174" t="n"/>
      <c r="AT1667" s="19" t="inlineStr">
        <is>
          <t>Online PSC</t>
        </is>
      </c>
      <c r="AU1667" s="19" t="inlineStr">
        <is>
          <t>2</t>
        </is>
      </c>
    </row>
    <row r="1668" customFormat="1" s="181">
      <c r="A1668" s="181" t="n"/>
      <c r="B1668" s="177" t="n"/>
      <c r="C1668" s="181" t="n"/>
      <c r="D1668" s="171" t="inlineStr">
        <is>
          <t>VV</t>
        </is>
      </c>
      <c r="E1668" s="178" t="inlineStr"/>
      <c r="F1668" s="179" t="inlineStr">
        <is>
          <t>mezibytové příčky ve 2. np</t>
        </is>
      </c>
      <c r="G1668" s="181" t="n"/>
      <c r="H1668" s="178" t="inlineStr"/>
      <c r="I1668" s="181" t="n"/>
      <c r="J1668" s="181" t="n"/>
      <c r="K1668" s="181" t="n"/>
      <c r="L1668" s="177" t="n"/>
      <c r="M1668" s="180" t="n"/>
      <c r="N1668" s="181" t="n"/>
      <c r="O1668" s="181" t="n"/>
      <c r="P1668" s="181" t="n"/>
      <c r="Q1668" s="181" t="n"/>
      <c r="R1668" s="181" t="n"/>
      <c r="S1668" s="181" t="n"/>
      <c r="T1668" s="182" t="n"/>
      <c r="U1668" s="181" t="n"/>
      <c r="V1668" s="181" t="n"/>
      <c r="W1668" s="181" t="n"/>
      <c r="X1668" s="181" t="n"/>
      <c r="Y1668" s="181" t="n"/>
      <c r="Z1668" s="181" t="n"/>
      <c r="AA1668" s="181" t="n"/>
      <c r="AB1668" s="181" t="n"/>
      <c r="AC1668" s="181" t="n"/>
      <c r="AD1668" s="181" t="n"/>
      <c r="AE1668" s="181" t="n"/>
      <c r="AT1668" s="178" t="inlineStr">
        <is>
          <t>VV</t>
        </is>
      </c>
      <c r="AU1668" s="178" t="inlineStr">
        <is>
          <t>2</t>
        </is>
      </c>
      <c r="AV1668" s="181" t="inlineStr">
        <is>
          <t>1</t>
        </is>
      </c>
      <c r="AW1668" s="181" t="inlineStr">
        <is>
          <t>True</t>
        </is>
      </c>
      <c r="AX1668" s="181" t="inlineStr">
        <is>
          <t>0</t>
        </is>
      </c>
      <c r="AY1668" s="178" t="inlineStr">
        <is>
          <t>ROZPOCET</t>
        </is>
      </c>
    </row>
    <row r="1669" customFormat="1" s="181">
      <c r="A1669" s="181" t="n"/>
      <c r="B1669" s="177" t="n"/>
      <c r="C1669" s="181" t="n"/>
      <c r="D1669" s="171" t="inlineStr">
        <is>
          <t>VV</t>
        </is>
      </c>
      <c r="E1669" s="178" t="inlineStr"/>
      <c r="F1669" s="179" t="inlineStr">
        <is>
          <t>ap 5 - 6</t>
        </is>
      </c>
      <c r="G1669" s="181" t="n"/>
      <c r="H1669" s="178" t="inlineStr"/>
      <c r="I1669" s="181" t="n"/>
      <c r="J1669" s="181" t="n"/>
      <c r="K1669" s="181" t="n"/>
      <c r="L1669" s="177" t="n"/>
      <c r="M1669" s="180" t="n"/>
      <c r="N1669" s="181" t="n"/>
      <c r="O1669" s="181" t="n"/>
      <c r="P1669" s="181" t="n"/>
      <c r="Q1669" s="181" t="n"/>
      <c r="R1669" s="181" t="n"/>
      <c r="S1669" s="181" t="n"/>
      <c r="T1669" s="182" t="n"/>
      <c r="U1669" s="181" t="n"/>
      <c r="V1669" s="181" t="n"/>
      <c r="W1669" s="181" t="n"/>
      <c r="X1669" s="181" t="n"/>
      <c r="Y1669" s="181" t="n"/>
      <c r="Z1669" s="181" t="n"/>
      <c r="AA1669" s="181" t="n"/>
      <c r="AB1669" s="181" t="n"/>
      <c r="AC1669" s="181" t="n"/>
      <c r="AD1669" s="181" t="n"/>
      <c r="AE1669" s="181" t="n"/>
      <c r="AT1669" s="178" t="inlineStr">
        <is>
          <t>VV</t>
        </is>
      </c>
      <c r="AU1669" s="178" t="inlineStr">
        <is>
          <t>2</t>
        </is>
      </c>
      <c r="AV1669" s="181" t="inlineStr">
        <is>
          <t>1</t>
        </is>
      </c>
      <c r="AW1669" s="181" t="inlineStr">
        <is>
          <t>True</t>
        </is>
      </c>
      <c r="AX1669" s="181" t="inlineStr">
        <is>
          <t>0</t>
        </is>
      </c>
      <c r="AY1669" s="178" t="inlineStr">
        <is>
          <t>ROZPOCET</t>
        </is>
      </c>
    </row>
    <row r="1670" customFormat="1" s="188">
      <c r="A1670" s="188" t="n"/>
      <c r="B1670" s="183" t="n"/>
      <c r="C1670" s="188" t="n"/>
      <c r="D1670" s="171" t="inlineStr">
        <is>
          <t>VV</t>
        </is>
      </c>
      <c r="E1670" s="184" t="inlineStr"/>
      <c r="F1670" s="185" t="inlineStr">
        <is>
          <t>(2,865+0,10+5,575)*3,20</t>
        </is>
      </c>
      <c r="G1670" s="188" t="n"/>
      <c r="H1670" s="186" t="n">
        <v>27.328</v>
      </c>
      <c r="I1670" s="188" t="n"/>
      <c r="J1670" s="188" t="n"/>
      <c r="K1670" s="188" t="n"/>
      <c r="L1670" s="183" t="n"/>
      <c r="M1670" s="187" t="n"/>
      <c r="N1670" s="188" t="n"/>
      <c r="O1670" s="188" t="n"/>
      <c r="P1670" s="188" t="n"/>
      <c r="Q1670" s="188" t="n"/>
      <c r="R1670" s="188" t="n"/>
      <c r="S1670" s="188" t="n"/>
      <c r="T1670" s="189" t="n"/>
      <c r="U1670" s="188" t="n"/>
      <c r="V1670" s="188" t="n"/>
      <c r="W1670" s="188" t="n"/>
      <c r="X1670" s="188" t="n"/>
      <c r="Y1670" s="188" t="n"/>
      <c r="Z1670" s="188" t="n"/>
      <c r="AA1670" s="188" t="n"/>
      <c r="AB1670" s="188" t="n"/>
      <c r="AC1670" s="188" t="n"/>
      <c r="AD1670" s="188" t="n"/>
      <c r="AE1670" s="188" t="n"/>
      <c r="AT1670" s="184" t="inlineStr">
        <is>
          <t>VV</t>
        </is>
      </c>
      <c r="AU1670" s="184" t="inlineStr">
        <is>
          <t>2</t>
        </is>
      </c>
      <c r="AV1670" s="188" t="inlineStr">
        <is>
          <t>2</t>
        </is>
      </c>
      <c r="AW1670" s="188" t="inlineStr">
        <is>
          <t>True</t>
        </is>
      </c>
      <c r="AX1670" s="188" t="inlineStr">
        <is>
          <t>0</t>
        </is>
      </c>
      <c r="AY1670" s="184" t="inlineStr">
        <is>
          <t>ROZPOCET</t>
        </is>
      </c>
    </row>
    <row r="1671" customFormat="1" s="181">
      <c r="A1671" s="181" t="n"/>
      <c r="B1671" s="177" t="n"/>
      <c r="C1671" s="181" t="n"/>
      <c r="D1671" s="171" t="inlineStr">
        <is>
          <t>VV</t>
        </is>
      </c>
      <c r="E1671" s="178" t="inlineStr"/>
      <c r="F1671" s="179" t="inlineStr">
        <is>
          <t>ap 5,6 - chod</t>
        </is>
      </c>
      <c r="G1671" s="181" t="n"/>
      <c r="H1671" s="178" t="inlineStr"/>
      <c r="I1671" s="181" t="n"/>
      <c r="J1671" s="181" t="n"/>
      <c r="K1671" s="181" t="n"/>
      <c r="L1671" s="177" t="n"/>
      <c r="M1671" s="180" t="n"/>
      <c r="N1671" s="181" t="n"/>
      <c r="O1671" s="181" t="n"/>
      <c r="P1671" s="181" t="n"/>
      <c r="Q1671" s="181" t="n"/>
      <c r="R1671" s="181" t="n"/>
      <c r="S1671" s="181" t="n"/>
      <c r="T1671" s="182" t="n"/>
      <c r="U1671" s="181" t="n"/>
      <c r="V1671" s="181" t="n"/>
      <c r="W1671" s="181" t="n"/>
      <c r="X1671" s="181" t="n"/>
      <c r="Y1671" s="181" t="n"/>
      <c r="Z1671" s="181" t="n"/>
      <c r="AA1671" s="181" t="n"/>
      <c r="AB1671" s="181" t="n"/>
      <c r="AC1671" s="181" t="n"/>
      <c r="AD1671" s="181" t="n"/>
      <c r="AE1671" s="181" t="n"/>
      <c r="AT1671" s="178" t="inlineStr">
        <is>
          <t>VV</t>
        </is>
      </c>
      <c r="AU1671" s="178" t="inlineStr">
        <is>
          <t>2</t>
        </is>
      </c>
      <c r="AV1671" s="181" t="inlineStr">
        <is>
          <t>1</t>
        </is>
      </c>
      <c r="AW1671" s="181" t="inlineStr">
        <is>
          <t>True</t>
        </is>
      </c>
      <c r="AX1671" s="181" t="inlineStr">
        <is>
          <t>0</t>
        </is>
      </c>
      <c r="AY1671" s="178" t="inlineStr">
        <is>
          <t>ROZPOCET</t>
        </is>
      </c>
    </row>
    <row r="1672" customFormat="1" s="188">
      <c r="A1672" s="188" t="n"/>
      <c r="B1672" s="183" t="n"/>
      <c r="C1672" s="188" t="n"/>
      <c r="D1672" s="171" t="inlineStr">
        <is>
          <t>VV</t>
        </is>
      </c>
      <c r="E1672" s="184" t="inlineStr"/>
      <c r="F1672" s="185" t="inlineStr">
        <is>
          <t>(0,205*2+1,391+1,885*2)*3,20-0,80*2,00*2</t>
        </is>
      </c>
      <c r="G1672" s="188" t="n"/>
      <c r="H1672" s="186" t="n">
        <v>14.627</v>
      </c>
      <c r="I1672" s="188" t="n"/>
      <c r="J1672" s="188" t="n"/>
      <c r="K1672" s="188" t="n"/>
      <c r="L1672" s="183" t="n"/>
      <c r="M1672" s="187" t="n"/>
      <c r="N1672" s="188" t="n"/>
      <c r="O1672" s="188" t="n"/>
      <c r="P1672" s="188" t="n"/>
      <c r="Q1672" s="188" t="n"/>
      <c r="R1672" s="188" t="n"/>
      <c r="S1672" s="188" t="n"/>
      <c r="T1672" s="189" t="n"/>
      <c r="U1672" s="188" t="n"/>
      <c r="V1672" s="188" t="n"/>
      <c r="W1672" s="188" t="n"/>
      <c r="X1672" s="188" t="n"/>
      <c r="Y1672" s="188" t="n"/>
      <c r="Z1672" s="188" t="n"/>
      <c r="AA1672" s="188" t="n"/>
      <c r="AB1672" s="188" t="n"/>
      <c r="AC1672" s="188" t="n"/>
      <c r="AD1672" s="188" t="n"/>
      <c r="AE1672" s="188" t="n"/>
      <c r="AT1672" s="184" t="inlineStr">
        <is>
          <t>VV</t>
        </is>
      </c>
      <c r="AU1672" s="184" t="inlineStr">
        <is>
          <t>2</t>
        </is>
      </c>
      <c r="AV1672" s="188" t="inlineStr">
        <is>
          <t>2</t>
        </is>
      </c>
      <c r="AW1672" s="188" t="inlineStr">
        <is>
          <t>True</t>
        </is>
      </c>
      <c r="AX1672" s="188" t="inlineStr">
        <is>
          <t>0</t>
        </is>
      </c>
      <c r="AY1672" s="184" t="inlineStr">
        <is>
          <t>ROZPOCET</t>
        </is>
      </c>
    </row>
    <row r="1673" customFormat="1" s="181">
      <c r="A1673" s="181" t="n"/>
      <c r="B1673" s="177" t="n"/>
      <c r="C1673" s="181" t="n"/>
      <c r="D1673" s="171" t="inlineStr">
        <is>
          <t>VV</t>
        </is>
      </c>
      <c r="E1673" s="178" t="inlineStr"/>
      <c r="F1673" s="179" t="inlineStr">
        <is>
          <t>ap 3 - 4</t>
        </is>
      </c>
      <c r="G1673" s="181" t="n"/>
      <c r="H1673" s="178" t="inlineStr"/>
      <c r="I1673" s="181" t="n"/>
      <c r="J1673" s="181" t="n"/>
      <c r="K1673" s="181" t="n"/>
      <c r="L1673" s="177" t="n"/>
      <c r="M1673" s="180" t="n"/>
      <c r="N1673" s="181" t="n"/>
      <c r="O1673" s="181" t="n"/>
      <c r="P1673" s="181" t="n"/>
      <c r="Q1673" s="181" t="n"/>
      <c r="R1673" s="181" t="n"/>
      <c r="S1673" s="181" t="n"/>
      <c r="T1673" s="182" t="n"/>
      <c r="U1673" s="181" t="n"/>
      <c r="V1673" s="181" t="n"/>
      <c r="W1673" s="181" t="n"/>
      <c r="X1673" s="181" t="n"/>
      <c r="Y1673" s="181" t="n"/>
      <c r="Z1673" s="181" t="n"/>
      <c r="AA1673" s="181" t="n"/>
      <c r="AB1673" s="181" t="n"/>
      <c r="AC1673" s="181" t="n"/>
      <c r="AD1673" s="181" t="n"/>
      <c r="AE1673" s="181" t="n"/>
      <c r="AT1673" s="178" t="inlineStr">
        <is>
          <t>VV</t>
        </is>
      </c>
      <c r="AU1673" s="178" t="inlineStr">
        <is>
          <t>2</t>
        </is>
      </c>
      <c r="AV1673" s="181" t="inlineStr">
        <is>
          <t>1</t>
        </is>
      </c>
      <c r="AW1673" s="181" t="inlineStr">
        <is>
          <t>True</t>
        </is>
      </c>
      <c r="AX1673" s="181" t="inlineStr">
        <is>
          <t>0</t>
        </is>
      </c>
      <c r="AY1673" s="178" t="inlineStr">
        <is>
          <t>ROZPOCET</t>
        </is>
      </c>
    </row>
    <row r="1674" customFormat="1" s="188">
      <c r="A1674" s="188" t="n"/>
      <c r="B1674" s="183" t="n"/>
      <c r="C1674" s="188" t="n"/>
      <c r="D1674" s="171" t="inlineStr">
        <is>
          <t>VV</t>
        </is>
      </c>
      <c r="E1674" s="184" t="inlineStr"/>
      <c r="F1674" s="185" t="inlineStr">
        <is>
          <t>(4,152+0,807)*3,20</t>
        </is>
      </c>
      <c r="G1674" s="188" t="n"/>
      <c r="H1674" s="186" t="n">
        <v>15.869</v>
      </c>
      <c r="I1674" s="188" t="n"/>
      <c r="J1674" s="188" t="n"/>
      <c r="K1674" s="188" t="n"/>
      <c r="L1674" s="183" t="n"/>
      <c r="M1674" s="187" t="n"/>
      <c r="N1674" s="188" t="n"/>
      <c r="O1674" s="188" t="n"/>
      <c r="P1674" s="188" t="n"/>
      <c r="Q1674" s="188" t="n"/>
      <c r="R1674" s="188" t="n"/>
      <c r="S1674" s="188" t="n"/>
      <c r="T1674" s="189" t="n"/>
      <c r="U1674" s="188" t="n"/>
      <c r="V1674" s="188" t="n"/>
      <c r="W1674" s="188" t="n"/>
      <c r="X1674" s="188" t="n"/>
      <c r="Y1674" s="188" t="n"/>
      <c r="Z1674" s="188" t="n"/>
      <c r="AA1674" s="188" t="n"/>
      <c r="AB1674" s="188" t="n"/>
      <c r="AC1674" s="188" t="n"/>
      <c r="AD1674" s="188" t="n"/>
      <c r="AE1674" s="188" t="n"/>
      <c r="AT1674" s="184" t="inlineStr">
        <is>
          <t>VV</t>
        </is>
      </c>
      <c r="AU1674" s="184" t="inlineStr">
        <is>
          <t>2</t>
        </is>
      </c>
      <c r="AV1674" s="188" t="inlineStr">
        <is>
          <t>2</t>
        </is>
      </c>
      <c r="AW1674" s="188" t="inlineStr">
        <is>
          <t>True</t>
        </is>
      </c>
      <c r="AX1674" s="188" t="inlineStr">
        <is>
          <t>0</t>
        </is>
      </c>
      <c r="AY1674" s="184" t="inlineStr">
        <is>
          <t>ROZPOCET</t>
        </is>
      </c>
    </row>
    <row r="1675" customFormat="1" s="181">
      <c r="A1675" s="181" t="n"/>
      <c r="B1675" s="177" t="n"/>
      <c r="C1675" s="181" t="n"/>
      <c r="D1675" s="171" t="inlineStr">
        <is>
          <t>VV</t>
        </is>
      </c>
      <c r="E1675" s="178" t="inlineStr"/>
      <c r="F1675" s="179" t="inlineStr">
        <is>
          <t>ap 3 - chod</t>
        </is>
      </c>
      <c r="G1675" s="181" t="n"/>
      <c r="H1675" s="178" t="inlineStr"/>
      <c r="I1675" s="181" t="n"/>
      <c r="J1675" s="181" t="n"/>
      <c r="K1675" s="181" t="n"/>
      <c r="L1675" s="177" t="n"/>
      <c r="M1675" s="180" t="n"/>
      <c r="N1675" s="181" t="n"/>
      <c r="O1675" s="181" t="n"/>
      <c r="P1675" s="181" t="n"/>
      <c r="Q1675" s="181" t="n"/>
      <c r="R1675" s="181" t="n"/>
      <c r="S1675" s="181" t="n"/>
      <c r="T1675" s="182" t="n"/>
      <c r="U1675" s="181" t="n"/>
      <c r="V1675" s="181" t="n"/>
      <c r="W1675" s="181" t="n"/>
      <c r="X1675" s="181" t="n"/>
      <c r="Y1675" s="181" t="n"/>
      <c r="Z1675" s="181" t="n"/>
      <c r="AA1675" s="181" t="n"/>
      <c r="AB1675" s="181" t="n"/>
      <c r="AC1675" s="181" t="n"/>
      <c r="AD1675" s="181" t="n"/>
      <c r="AE1675" s="181" t="n"/>
      <c r="AT1675" s="178" t="inlineStr">
        <is>
          <t>VV</t>
        </is>
      </c>
      <c r="AU1675" s="178" t="inlineStr">
        <is>
          <t>2</t>
        </is>
      </c>
      <c r="AV1675" s="181" t="inlineStr">
        <is>
          <t>1</t>
        </is>
      </c>
      <c r="AW1675" s="181" t="inlineStr">
        <is>
          <t>True</t>
        </is>
      </c>
      <c r="AX1675" s="181" t="inlineStr">
        <is>
          <t>0</t>
        </is>
      </c>
      <c r="AY1675" s="178" t="inlineStr">
        <is>
          <t>ROZPOCET</t>
        </is>
      </c>
    </row>
    <row r="1676" customFormat="1" s="188">
      <c r="A1676" s="188" t="n"/>
      <c r="B1676" s="183" t="n"/>
      <c r="C1676" s="188" t="n"/>
      <c r="D1676" s="171" t="inlineStr">
        <is>
          <t>VV</t>
        </is>
      </c>
      <c r="E1676" s="184" t="inlineStr"/>
      <c r="F1676" s="185" t="inlineStr">
        <is>
          <t>1,30*3,20-0,80*2,00</t>
        </is>
      </c>
      <c r="G1676" s="188" t="n"/>
      <c r="H1676" s="186" t="n">
        <v>2.56</v>
      </c>
      <c r="I1676" s="188" t="n"/>
      <c r="J1676" s="188" t="n"/>
      <c r="K1676" s="188" t="n"/>
      <c r="L1676" s="183" t="n"/>
      <c r="M1676" s="187" t="n"/>
      <c r="N1676" s="188" t="n"/>
      <c r="O1676" s="188" t="n"/>
      <c r="P1676" s="188" t="n"/>
      <c r="Q1676" s="188" t="n"/>
      <c r="R1676" s="188" t="n"/>
      <c r="S1676" s="188" t="n"/>
      <c r="T1676" s="189" t="n"/>
      <c r="U1676" s="188" t="n"/>
      <c r="V1676" s="188" t="n"/>
      <c r="W1676" s="188" t="n"/>
      <c r="X1676" s="188" t="n"/>
      <c r="Y1676" s="188" t="n"/>
      <c r="Z1676" s="188" t="n"/>
      <c r="AA1676" s="188" t="n"/>
      <c r="AB1676" s="188" t="n"/>
      <c r="AC1676" s="188" t="n"/>
      <c r="AD1676" s="188" t="n"/>
      <c r="AE1676" s="188" t="n"/>
      <c r="AT1676" s="184" t="inlineStr">
        <is>
          <t>VV</t>
        </is>
      </c>
      <c r="AU1676" s="184" t="inlineStr">
        <is>
          <t>2</t>
        </is>
      </c>
      <c r="AV1676" s="188" t="inlineStr">
        <is>
          <t>2</t>
        </is>
      </c>
      <c r="AW1676" s="188" t="inlineStr">
        <is>
          <t>True</t>
        </is>
      </c>
      <c r="AX1676" s="188" t="inlineStr">
        <is>
          <t>0</t>
        </is>
      </c>
      <c r="AY1676" s="184" t="inlineStr">
        <is>
          <t>ROZPOCET</t>
        </is>
      </c>
    </row>
    <row r="1677" customFormat="1" s="195">
      <c r="A1677" s="195" t="n"/>
      <c r="B1677" s="190" t="n"/>
      <c r="C1677" s="195" t="n"/>
      <c r="D1677" s="171" t="inlineStr">
        <is>
          <t>VV</t>
        </is>
      </c>
      <c r="E1677" s="191" t="inlineStr"/>
      <c r="F1677" s="192" t="inlineStr">
        <is>
          <t>Součet</t>
        </is>
      </c>
      <c r="G1677" s="195" t="n"/>
      <c r="H1677" s="193" t="n">
        <v>60.384</v>
      </c>
      <c r="I1677" s="195" t="n"/>
      <c r="J1677" s="195" t="n"/>
      <c r="K1677" s="195" t="n"/>
      <c r="L1677" s="190" t="n"/>
      <c r="M1677" s="194" t="n"/>
      <c r="N1677" s="195" t="n"/>
      <c r="O1677" s="195" t="n"/>
      <c r="P1677" s="195" t="n"/>
      <c r="Q1677" s="195" t="n"/>
      <c r="R1677" s="195" t="n"/>
      <c r="S1677" s="195" t="n"/>
      <c r="T1677" s="196" t="n"/>
      <c r="U1677" s="195" t="n"/>
      <c r="V1677" s="195" t="n"/>
      <c r="W1677" s="195" t="n"/>
      <c r="X1677" s="195" t="n"/>
      <c r="Y1677" s="195" t="n"/>
      <c r="Z1677" s="195" t="n"/>
      <c r="AA1677" s="195" t="n"/>
      <c r="AB1677" s="195" t="n"/>
      <c r="AC1677" s="195" t="n"/>
      <c r="AD1677" s="195" t="n"/>
      <c r="AE1677" s="195" t="n"/>
      <c r="AT1677" s="191" t="inlineStr">
        <is>
          <t>VV</t>
        </is>
      </c>
      <c r="AU1677" s="191" t="inlineStr">
        <is>
          <t>2</t>
        </is>
      </c>
      <c r="AV1677" s="195" t="inlineStr">
        <is>
          <t>4</t>
        </is>
      </c>
      <c r="AW1677" s="195" t="inlineStr">
        <is>
          <t>True</t>
        </is>
      </c>
      <c r="AX1677" s="195" t="inlineStr">
        <is>
          <t>1</t>
        </is>
      </c>
      <c r="AY1677" s="191" t="inlineStr">
        <is>
          <t>ROZPOCET</t>
        </is>
      </c>
    </row>
    <row r="1678" ht="37.8" customFormat="1" customHeight="1" s="174">
      <c r="A1678" s="174" t="n"/>
      <c r="B1678" s="158" t="n"/>
      <c r="C1678" s="159" t="inlineStr">
        <is>
          <t>240</t>
        </is>
      </c>
      <c r="D1678" s="159" t="inlineStr">
        <is>
          <t>K</t>
        </is>
      </c>
      <c r="E1678" s="160" t="inlineStr">
        <is>
          <t>763112343</t>
        </is>
      </c>
      <c r="F1678" s="161" t="inlineStr">
        <is>
          <t>SDK příčka mezibytová tl 205 mm zdvojený profil CW+UW 75 desky 2xDFRIH2 12,5 s dvojitou izolací EI 90 Rw do 71 dB</t>
        </is>
      </c>
      <c r="G1678" s="162" t="inlineStr">
        <is>
          <t>m2</t>
        </is>
      </c>
      <c r="H1678" s="163" t="n">
        <v>18.362</v>
      </c>
      <c r="I1678" s="164" t="n"/>
      <c r="J1678" s="164">
        <f>ROUND(I1678*H1678,2)</f>
        <v/>
      </c>
      <c r="K1678" s="161" t="inlineStr">
        <is>
          <t>CS ÚRS 2026 02</t>
        </is>
      </c>
      <c r="L1678" s="48" t="n"/>
      <c r="M1678" s="165" t="inlineStr"/>
      <c r="N1678" s="166" t="inlineStr">
        <is>
          <t>snížená</t>
        </is>
      </c>
      <c r="O1678" s="167" t="n">
        <v>2.184</v>
      </c>
      <c r="P1678" s="167">
        <f>O1678*H1678</f>
        <v/>
      </c>
      <c r="Q1678" s="167" t="n">
        <v>0.06297</v>
      </c>
      <c r="R1678" s="167">
        <f>Q1678*H1678</f>
        <v/>
      </c>
      <c r="S1678" s="167" t="n">
        <v>0</v>
      </c>
      <c r="T1678" s="168">
        <f>S1678*H1678</f>
        <v/>
      </c>
      <c r="U1678" s="174" t="n"/>
      <c r="V1678" s="174" t="n"/>
      <c r="W1678" s="174" t="n"/>
      <c r="X1678" s="174" t="n"/>
      <c r="Y1678" s="174" t="n"/>
      <c r="Z1678" s="174" t="n"/>
      <c r="AA1678" s="174" t="n"/>
      <c r="AB1678" s="174" t="n"/>
      <c r="AC1678" s="174" t="n"/>
      <c r="AD1678" s="174" t="n"/>
      <c r="AE1678" s="174" t="n"/>
      <c r="AR1678" s="169" t="inlineStr">
        <is>
          <t>16</t>
        </is>
      </c>
      <c r="AT1678" s="169" t="inlineStr">
        <is>
          <t>K</t>
        </is>
      </c>
      <c r="AU1678" s="169" t="inlineStr">
        <is>
          <t>2</t>
        </is>
      </c>
      <c r="AY1678" s="19" t="inlineStr">
        <is>
          <t>ROZPOCET</t>
        </is>
      </c>
      <c r="BE1678" s="170">
        <f>IF(N1678="základní",J1678,0)</f>
        <v/>
      </c>
      <c r="BF1678" s="170">
        <f>IF(N1678="snížená",J1678,0)</f>
        <v/>
      </c>
      <c r="BG1678" s="170">
        <f>IF(N1678="zákl. přenesená",J1678,0)</f>
        <v/>
      </c>
      <c r="BH1678" s="170">
        <f>IF(N1678="sníž. přenesená",J1678,0)</f>
        <v/>
      </c>
      <c r="BI1678" s="170">
        <f>IF(N1678="nulová",J1678,0)</f>
        <v/>
      </c>
      <c r="BJ1678" s="19" t="inlineStr">
        <is>
          <t>2</t>
        </is>
      </c>
      <c r="BK1678" s="170">
        <f>ROUND(I1678*H1678,2)</f>
        <v/>
      </c>
      <c r="BL1678" s="19" t="inlineStr">
        <is>
          <t>16</t>
        </is>
      </c>
      <c r="BM1678" s="169" t="inlineStr">
        <is>
          <t>-1743296088</t>
        </is>
      </c>
    </row>
    <row r="1679" customFormat="1" s="174">
      <c r="A1679" s="174" t="n"/>
      <c r="B1679" s="48" t="n"/>
      <c r="C1679" s="174" t="n"/>
      <c r="D1679" s="171" t="inlineStr">
        <is>
          <t>PP</t>
        </is>
      </c>
      <c r="E1679" s="174" t="n"/>
      <c r="F1679" s="172" t="inlineStr">
        <is>
          <t>Příčka mezibytová ze sádrokartonových desek s nosnou konstrukcí ze zdvojených ocelových profilů UW, CW dvojitě opláštěná deskami vysokopevnostními protipožárními impregnovanými DFRIH2 tl. 2 x 12,5 mm s dvojitou izolací, EI 90, příčka tl. 205 mm, profil 75, Rw do 71 dB</t>
        </is>
      </c>
      <c r="G1679" s="174" t="n"/>
      <c r="H1679" s="174" t="n"/>
      <c r="I1679" s="174" t="n"/>
      <c r="J1679" s="174" t="n"/>
      <c r="K1679" s="174" t="n"/>
      <c r="L1679" s="48" t="n"/>
      <c r="M1679" s="173" t="n"/>
      <c r="N1679" s="174" t="n"/>
      <c r="O1679" s="174" t="n"/>
      <c r="P1679" s="174" t="n"/>
      <c r="Q1679" s="174" t="n"/>
      <c r="R1679" s="174" t="n"/>
      <c r="S1679" s="174" t="n"/>
      <c r="T1679" s="71" t="n"/>
      <c r="U1679" s="174" t="n"/>
      <c r="V1679" s="174" t="n"/>
      <c r="W1679" s="174" t="n"/>
      <c r="X1679" s="174" t="n"/>
      <c r="Y1679" s="174" t="n"/>
      <c r="Z1679" s="174" t="n"/>
      <c r="AA1679" s="174" t="n"/>
      <c r="AB1679" s="174" t="n"/>
      <c r="AC1679" s="174" t="n"/>
      <c r="AD1679" s="174" t="n"/>
      <c r="AE1679" s="174" t="n"/>
      <c r="AT1679" s="19" t="inlineStr">
        <is>
          <t>PP</t>
        </is>
      </c>
      <c r="AU1679" s="19" t="inlineStr">
        <is>
          <t>2</t>
        </is>
      </c>
    </row>
    <row r="1680" customFormat="1" s="174">
      <c r="A1680" s="174" t="n"/>
      <c r="B1680" s="48" t="n"/>
      <c r="C1680" s="174" t="n"/>
      <c r="D1680" s="175" t="inlineStr">
        <is>
          <t>Online PSC</t>
        </is>
      </c>
      <c r="E1680" s="174" t="n"/>
      <c r="F1680" s="176" t="inlineStr">
        <is>
          <t>https://podminky.urs.cz/item/CS_URS_2026_02/763112343</t>
        </is>
      </c>
      <c r="G1680" s="174" t="n"/>
      <c r="H1680" s="174" t="n"/>
      <c r="I1680" s="174" t="n"/>
      <c r="J1680" s="174" t="n"/>
      <c r="K1680" s="174" t="n"/>
      <c r="L1680" s="48" t="n"/>
      <c r="M1680" s="173" t="n"/>
      <c r="N1680" s="174" t="n"/>
      <c r="O1680" s="174" t="n"/>
      <c r="P1680" s="174" t="n"/>
      <c r="Q1680" s="174" t="n"/>
      <c r="R1680" s="174" t="n"/>
      <c r="S1680" s="174" t="n"/>
      <c r="T1680" s="71" t="n"/>
      <c r="U1680" s="174" t="n"/>
      <c r="V1680" s="174" t="n"/>
      <c r="W1680" s="174" t="n"/>
      <c r="X1680" s="174" t="n"/>
      <c r="Y1680" s="174" t="n"/>
      <c r="Z1680" s="174" t="n"/>
      <c r="AA1680" s="174" t="n"/>
      <c r="AB1680" s="174" t="n"/>
      <c r="AC1680" s="174" t="n"/>
      <c r="AD1680" s="174" t="n"/>
      <c r="AE1680" s="174" t="n"/>
      <c r="AT1680" s="19" t="inlineStr">
        <is>
          <t>Online PSC</t>
        </is>
      </c>
      <c r="AU1680" s="19" t="inlineStr">
        <is>
          <t>2</t>
        </is>
      </c>
    </row>
    <row r="1681" customFormat="1" s="181">
      <c r="A1681" s="181" t="n"/>
      <c r="B1681" s="177" t="n"/>
      <c r="C1681" s="181" t="n"/>
      <c r="D1681" s="171" t="inlineStr">
        <is>
          <t>VV</t>
        </is>
      </c>
      <c r="E1681" s="178" t="inlineStr"/>
      <c r="F1681" s="179" t="inlineStr">
        <is>
          <t>ap 3 - ch</t>
        </is>
      </c>
      <c r="G1681" s="181" t="n"/>
      <c r="H1681" s="178" t="inlineStr"/>
      <c r="I1681" s="181" t="n"/>
      <c r="J1681" s="181" t="n"/>
      <c r="K1681" s="181" t="n"/>
      <c r="L1681" s="177" t="n"/>
      <c r="M1681" s="180" t="n"/>
      <c r="N1681" s="181" t="n"/>
      <c r="O1681" s="181" t="n"/>
      <c r="P1681" s="181" t="n"/>
      <c r="Q1681" s="181" t="n"/>
      <c r="R1681" s="181" t="n"/>
      <c r="S1681" s="181" t="n"/>
      <c r="T1681" s="182" t="n"/>
      <c r="U1681" s="181" t="n"/>
      <c r="V1681" s="181" t="n"/>
      <c r="W1681" s="181" t="n"/>
      <c r="X1681" s="181" t="n"/>
      <c r="Y1681" s="181" t="n"/>
      <c r="Z1681" s="181" t="n"/>
      <c r="AA1681" s="181" t="n"/>
      <c r="AB1681" s="181" t="n"/>
      <c r="AC1681" s="181" t="n"/>
      <c r="AD1681" s="181" t="n"/>
      <c r="AE1681" s="181" t="n"/>
      <c r="AT1681" s="178" t="inlineStr">
        <is>
          <t>VV</t>
        </is>
      </c>
      <c r="AU1681" s="178" t="inlineStr">
        <is>
          <t>2</t>
        </is>
      </c>
      <c r="AV1681" s="181" t="inlineStr">
        <is>
          <t>1</t>
        </is>
      </c>
      <c r="AW1681" s="181" t="inlineStr">
        <is>
          <t>True</t>
        </is>
      </c>
      <c r="AX1681" s="181" t="inlineStr">
        <is>
          <t>0</t>
        </is>
      </c>
      <c r="AY1681" s="178" t="inlineStr">
        <is>
          <t>ROZPOCET</t>
        </is>
      </c>
    </row>
    <row r="1682" customFormat="1" s="188">
      <c r="A1682" s="188" t="n"/>
      <c r="B1682" s="183" t="n"/>
      <c r="C1682" s="188" t="n"/>
      <c r="D1682" s="171" t="inlineStr">
        <is>
          <t>VV</t>
        </is>
      </c>
      <c r="E1682" s="184" t="inlineStr"/>
      <c r="F1682" s="185" t="inlineStr">
        <is>
          <t>1,98*3,20</t>
        </is>
      </c>
      <c r="G1682" s="188" t="n"/>
      <c r="H1682" s="186" t="n">
        <v>6.336</v>
      </c>
      <c r="I1682" s="188" t="n"/>
      <c r="J1682" s="188" t="n"/>
      <c r="K1682" s="188" t="n"/>
      <c r="L1682" s="183" t="n"/>
      <c r="M1682" s="187" t="n"/>
      <c r="N1682" s="188" t="n"/>
      <c r="O1682" s="188" t="n"/>
      <c r="P1682" s="188" t="n"/>
      <c r="Q1682" s="188" t="n"/>
      <c r="R1682" s="188" t="n"/>
      <c r="S1682" s="188" t="n"/>
      <c r="T1682" s="189" t="n"/>
      <c r="U1682" s="188" t="n"/>
      <c r="V1682" s="188" t="n"/>
      <c r="W1682" s="188" t="n"/>
      <c r="X1682" s="188" t="n"/>
      <c r="Y1682" s="188" t="n"/>
      <c r="Z1682" s="188" t="n"/>
      <c r="AA1682" s="188" t="n"/>
      <c r="AB1682" s="188" t="n"/>
      <c r="AC1682" s="188" t="n"/>
      <c r="AD1682" s="188" t="n"/>
      <c r="AE1682" s="188" t="n"/>
      <c r="AT1682" s="184" t="inlineStr">
        <is>
          <t>VV</t>
        </is>
      </c>
      <c r="AU1682" s="184" t="inlineStr">
        <is>
          <t>2</t>
        </is>
      </c>
      <c r="AV1682" s="188" t="inlineStr">
        <is>
          <t>2</t>
        </is>
      </c>
      <c r="AW1682" s="188" t="inlineStr">
        <is>
          <t>True</t>
        </is>
      </c>
      <c r="AX1682" s="188" t="inlineStr">
        <is>
          <t>0</t>
        </is>
      </c>
      <c r="AY1682" s="184" t="inlineStr">
        <is>
          <t>ROZPOCET</t>
        </is>
      </c>
    </row>
    <row r="1683" customFormat="1" s="181">
      <c r="A1683" s="181" t="n"/>
      <c r="B1683" s="177" t="n"/>
      <c r="C1683" s="181" t="n"/>
      <c r="D1683" s="171" t="inlineStr">
        <is>
          <t>VV</t>
        </is>
      </c>
      <c r="E1683" s="178" t="inlineStr"/>
      <c r="F1683" s="179" t="inlineStr">
        <is>
          <t>ap 5 - chod</t>
        </is>
      </c>
      <c r="G1683" s="181" t="n"/>
      <c r="H1683" s="178" t="inlineStr"/>
      <c r="I1683" s="181" t="n"/>
      <c r="J1683" s="181" t="n"/>
      <c r="K1683" s="181" t="n"/>
      <c r="L1683" s="177" t="n"/>
      <c r="M1683" s="180" t="n"/>
      <c r="N1683" s="181" t="n"/>
      <c r="O1683" s="181" t="n"/>
      <c r="P1683" s="181" t="n"/>
      <c r="Q1683" s="181" t="n"/>
      <c r="R1683" s="181" t="n"/>
      <c r="S1683" s="181" t="n"/>
      <c r="T1683" s="182" t="n"/>
      <c r="U1683" s="181" t="n"/>
      <c r="V1683" s="181" t="n"/>
      <c r="W1683" s="181" t="n"/>
      <c r="X1683" s="181" t="n"/>
      <c r="Y1683" s="181" t="n"/>
      <c r="Z1683" s="181" t="n"/>
      <c r="AA1683" s="181" t="n"/>
      <c r="AB1683" s="181" t="n"/>
      <c r="AC1683" s="181" t="n"/>
      <c r="AD1683" s="181" t="n"/>
      <c r="AE1683" s="181" t="n"/>
      <c r="AT1683" s="178" t="inlineStr">
        <is>
          <t>VV</t>
        </is>
      </c>
      <c r="AU1683" s="178" t="inlineStr">
        <is>
          <t>2</t>
        </is>
      </c>
      <c r="AV1683" s="181" t="inlineStr">
        <is>
          <t>1</t>
        </is>
      </c>
      <c r="AW1683" s="181" t="inlineStr">
        <is>
          <t>True</t>
        </is>
      </c>
      <c r="AX1683" s="181" t="inlineStr">
        <is>
          <t>0</t>
        </is>
      </c>
      <c r="AY1683" s="178" t="inlineStr">
        <is>
          <t>ROZPOCET</t>
        </is>
      </c>
    </row>
    <row r="1684" customFormat="1" s="188">
      <c r="A1684" s="188" t="n"/>
      <c r="B1684" s="183" t="n"/>
      <c r="C1684" s="188" t="n"/>
      <c r="D1684" s="171" t="inlineStr">
        <is>
          <t>VV</t>
        </is>
      </c>
      <c r="E1684" s="184" t="inlineStr"/>
      <c r="F1684" s="185" t="inlineStr">
        <is>
          <t>1,879*3,20</t>
        </is>
      </c>
      <c r="G1684" s="188" t="n"/>
      <c r="H1684" s="186" t="n">
        <v>6.013</v>
      </c>
      <c r="I1684" s="188" t="n"/>
      <c r="J1684" s="188" t="n"/>
      <c r="K1684" s="188" t="n"/>
      <c r="L1684" s="183" t="n"/>
      <c r="M1684" s="187" t="n"/>
      <c r="N1684" s="188" t="n"/>
      <c r="O1684" s="188" t="n"/>
      <c r="P1684" s="188" t="n"/>
      <c r="Q1684" s="188" t="n"/>
      <c r="R1684" s="188" t="n"/>
      <c r="S1684" s="188" t="n"/>
      <c r="T1684" s="189" t="n"/>
      <c r="U1684" s="188" t="n"/>
      <c r="V1684" s="188" t="n"/>
      <c r="W1684" s="188" t="n"/>
      <c r="X1684" s="188" t="n"/>
      <c r="Y1684" s="188" t="n"/>
      <c r="Z1684" s="188" t="n"/>
      <c r="AA1684" s="188" t="n"/>
      <c r="AB1684" s="188" t="n"/>
      <c r="AC1684" s="188" t="n"/>
      <c r="AD1684" s="188" t="n"/>
      <c r="AE1684" s="188" t="n"/>
      <c r="AT1684" s="184" t="inlineStr">
        <is>
          <t>VV</t>
        </is>
      </c>
      <c r="AU1684" s="184" t="inlineStr">
        <is>
          <t>2</t>
        </is>
      </c>
      <c r="AV1684" s="188" t="inlineStr">
        <is>
          <t>2</t>
        </is>
      </c>
      <c r="AW1684" s="188" t="inlineStr">
        <is>
          <t>True</t>
        </is>
      </c>
      <c r="AX1684" s="188" t="inlineStr">
        <is>
          <t>0</t>
        </is>
      </c>
      <c r="AY1684" s="184" t="inlineStr">
        <is>
          <t>ROZPOCET</t>
        </is>
      </c>
    </row>
    <row r="1685" customFormat="1" s="181">
      <c r="A1685" s="181" t="n"/>
      <c r="B1685" s="177" t="n"/>
      <c r="C1685" s="181" t="n"/>
      <c r="D1685" s="171" t="inlineStr">
        <is>
          <t>VV</t>
        </is>
      </c>
      <c r="E1685" s="178" t="inlineStr"/>
      <c r="F1685" s="179" t="inlineStr">
        <is>
          <t>ap 6 - chod</t>
        </is>
      </c>
      <c r="G1685" s="181" t="n"/>
      <c r="H1685" s="178" t="inlineStr"/>
      <c r="I1685" s="181" t="n"/>
      <c r="J1685" s="181" t="n"/>
      <c r="K1685" s="181" t="n"/>
      <c r="L1685" s="177" t="n"/>
      <c r="M1685" s="180" t="n"/>
      <c r="N1685" s="181" t="n"/>
      <c r="O1685" s="181" t="n"/>
      <c r="P1685" s="181" t="n"/>
      <c r="Q1685" s="181" t="n"/>
      <c r="R1685" s="181" t="n"/>
      <c r="S1685" s="181" t="n"/>
      <c r="T1685" s="182" t="n"/>
      <c r="U1685" s="181" t="n"/>
      <c r="V1685" s="181" t="n"/>
      <c r="W1685" s="181" t="n"/>
      <c r="X1685" s="181" t="n"/>
      <c r="Y1685" s="181" t="n"/>
      <c r="Z1685" s="181" t="n"/>
      <c r="AA1685" s="181" t="n"/>
      <c r="AB1685" s="181" t="n"/>
      <c r="AC1685" s="181" t="n"/>
      <c r="AD1685" s="181" t="n"/>
      <c r="AE1685" s="181" t="n"/>
      <c r="AT1685" s="178" t="inlineStr">
        <is>
          <t>VV</t>
        </is>
      </c>
      <c r="AU1685" s="178" t="inlineStr">
        <is>
          <t>2</t>
        </is>
      </c>
      <c r="AV1685" s="181" t="inlineStr">
        <is>
          <t>1</t>
        </is>
      </c>
      <c r="AW1685" s="181" t="inlineStr">
        <is>
          <t>True</t>
        </is>
      </c>
      <c r="AX1685" s="181" t="inlineStr">
        <is>
          <t>0</t>
        </is>
      </c>
      <c r="AY1685" s="178" t="inlineStr">
        <is>
          <t>ROZPOCET</t>
        </is>
      </c>
    </row>
    <row r="1686" customFormat="1" s="188">
      <c r="A1686" s="188" t="n"/>
      <c r="B1686" s="183" t="n"/>
      <c r="C1686" s="188" t="n"/>
      <c r="D1686" s="171" t="inlineStr">
        <is>
          <t>VV</t>
        </is>
      </c>
      <c r="E1686" s="184" t="inlineStr"/>
      <c r="F1686" s="185" t="inlineStr">
        <is>
          <t>1,879*3,20</t>
        </is>
      </c>
      <c r="G1686" s="188" t="n"/>
      <c r="H1686" s="186" t="n">
        <v>6.013</v>
      </c>
      <c r="I1686" s="188" t="n"/>
      <c r="J1686" s="188" t="n"/>
      <c r="K1686" s="188" t="n"/>
      <c r="L1686" s="183" t="n"/>
      <c r="M1686" s="187" t="n"/>
      <c r="N1686" s="188" t="n"/>
      <c r="O1686" s="188" t="n"/>
      <c r="P1686" s="188" t="n"/>
      <c r="Q1686" s="188" t="n"/>
      <c r="R1686" s="188" t="n"/>
      <c r="S1686" s="188" t="n"/>
      <c r="T1686" s="189" t="n"/>
      <c r="U1686" s="188" t="n"/>
      <c r="V1686" s="188" t="n"/>
      <c r="W1686" s="188" t="n"/>
      <c r="X1686" s="188" t="n"/>
      <c r="Y1686" s="188" t="n"/>
      <c r="Z1686" s="188" t="n"/>
      <c r="AA1686" s="188" t="n"/>
      <c r="AB1686" s="188" t="n"/>
      <c r="AC1686" s="188" t="n"/>
      <c r="AD1686" s="188" t="n"/>
      <c r="AE1686" s="188" t="n"/>
      <c r="AT1686" s="184" t="inlineStr">
        <is>
          <t>VV</t>
        </is>
      </c>
      <c r="AU1686" s="184" t="inlineStr">
        <is>
          <t>2</t>
        </is>
      </c>
      <c r="AV1686" s="188" t="inlineStr">
        <is>
          <t>2</t>
        </is>
      </c>
      <c r="AW1686" s="188" t="inlineStr">
        <is>
          <t>True</t>
        </is>
      </c>
      <c r="AX1686" s="188" t="inlineStr">
        <is>
          <t>0</t>
        </is>
      </c>
      <c r="AY1686" s="184" t="inlineStr">
        <is>
          <t>ROZPOCET</t>
        </is>
      </c>
    </row>
    <row r="1687" customFormat="1" s="195">
      <c r="A1687" s="195" t="n"/>
      <c r="B1687" s="190" t="n"/>
      <c r="C1687" s="195" t="n"/>
      <c r="D1687" s="171" t="inlineStr">
        <is>
          <t>VV</t>
        </is>
      </c>
      <c r="E1687" s="191" t="inlineStr"/>
      <c r="F1687" s="192" t="inlineStr">
        <is>
          <t>Součet</t>
        </is>
      </c>
      <c r="G1687" s="195" t="n"/>
      <c r="H1687" s="193" t="n">
        <v>18.362</v>
      </c>
      <c r="I1687" s="195" t="n"/>
      <c r="J1687" s="195" t="n"/>
      <c r="K1687" s="195" t="n"/>
      <c r="L1687" s="190" t="n"/>
      <c r="M1687" s="194" t="n"/>
      <c r="N1687" s="195" t="n"/>
      <c r="O1687" s="195" t="n"/>
      <c r="P1687" s="195" t="n"/>
      <c r="Q1687" s="195" t="n"/>
      <c r="R1687" s="195" t="n"/>
      <c r="S1687" s="195" t="n"/>
      <c r="T1687" s="196" t="n"/>
      <c r="U1687" s="195" t="n"/>
      <c r="V1687" s="195" t="n"/>
      <c r="W1687" s="195" t="n"/>
      <c r="X1687" s="195" t="n"/>
      <c r="Y1687" s="195" t="n"/>
      <c r="Z1687" s="195" t="n"/>
      <c r="AA1687" s="195" t="n"/>
      <c r="AB1687" s="195" t="n"/>
      <c r="AC1687" s="195" t="n"/>
      <c r="AD1687" s="195" t="n"/>
      <c r="AE1687" s="195" t="n"/>
      <c r="AT1687" s="191" t="inlineStr">
        <is>
          <t>VV</t>
        </is>
      </c>
      <c r="AU1687" s="191" t="inlineStr">
        <is>
          <t>2</t>
        </is>
      </c>
      <c r="AV1687" s="195" t="inlineStr">
        <is>
          <t>4</t>
        </is>
      </c>
      <c r="AW1687" s="195" t="inlineStr">
        <is>
          <t>True</t>
        </is>
      </c>
      <c r="AX1687" s="195" t="inlineStr">
        <is>
          <t>1</t>
        </is>
      </c>
      <c r="AY1687" s="191" t="inlineStr">
        <is>
          <t>ROZPOCET</t>
        </is>
      </c>
    </row>
    <row r="1688" ht="33" customFormat="1" customHeight="1" s="174">
      <c r="A1688" s="174" t="n"/>
      <c r="B1688" s="158" t="n"/>
      <c r="C1688" s="159" t="inlineStr">
        <is>
          <t>241</t>
        </is>
      </c>
      <c r="D1688" s="159" t="inlineStr">
        <is>
          <t>K</t>
        </is>
      </c>
      <c r="E1688" s="160" t="inlineStr">
        <is>
          <t>763121426</t>
        </is>
      </c>
      <c r="F1688" s="161" t="inlineStr">
        <is>
          <t>SDK stěna předsazená tl 112,5 mm profil CW+UW 100 deska 1xH2 12,5 bez izolace EI 15</t>
        </is>
      </c>
      <c r="G1688" s="162" t="inlineStr">
        <is>
          <t>m2</t>
        </is>
      </c>
      <c r="H1688" s="163" t="n">
        <v>39.546</v>
      </c>
      <c r="I1688" s="164" t="n"/>
      <c r="J1688" s="164">
        <f>ROUND(I1688*H1688,2)</f>
        <v/>
      </c>
      <c r="K1688" s="161" t="inlineStr">
        <is>
          <t>CS ÚRS 2026 02</t>
        </is>
      </c>
      <c r="L1688" s="48" t="n"/>
      <c r="M1688" s="165" t="inlineStr"/>
      <c r="N1688" s="166" t="inlineStr">
        <is>
          <t>snížená</t>
        </is>
      </c>
      <c r="O1688" s="167" t="n">
        <v>0.699</v>
      </c>
      <c r="P1688" s="167">
        <f>O1688*H1688</f>
        <v/>
      </c>
      <c r="Q1688" s="167" t="n">
        <v>0.01356</v>
      </c>
      <c r="R1688" s="167">
        <f>Q1688*H1688</f>
        <v/>
      </c>
      <c r="S1688" s="167" t="n">
        <v>0</v>
      </c>
      <c r="T1688" s="168">
        <f>S1688*H1688</f>
        <v/>
      </c>
      <c r="U1688" s="174" t="n"/>
      <c r="V1688" s="174" t="n"/>
      <c r="W1688" s="174" t="n"/>
      <c r="X1688" s="174" t="n"/>
      <c r="Y1688" s="174" t="n"/>
      <c r="Z1688" s="174" t="n"/>
      <c r="AA1688" s="174" t="n"/>
      <c r="AB1688" s="174" t="n"/>
      <c r="AC1688" s="174" t="n"/>
      <c r="AD1688" s="174" t="n"/>
      <c r="AE1688" s="174" t="n"/>
      <c r="AR1688" s="169" t="inlineStr">
        <is>
          <t>16</t>
        </is>
      </c>
      <c r="AT1688" s="169" t="inlineStr">
        <is>
          <t>K</t>
        </is>
      </c>
      <c r="AU1688" s="169" t="inlineStr">
        <is>
          <t>2</t>
        </is>
      </c>
      <c r="AY1688" s="19" t="inlineStr">
        <is>
          <t>ROZPOCET</t>
        </is>
      </c>
      <c r="BE1688" s="170">
        <f>IF(N1688="základní",J1688,0)</f>
        <v/>
      </c>
      <c r="BF1688" s="170">
        <f>IF(N1688="snížená",J1688,0)</f>
        <v/>
      </c>
      <c r="BG1688" s="170">
        <f>IF(N1688="zákl. přenesená",J1688,0)</f>
        <v/>
      </c>
      <c r="BH1688" s="170">
        <f>IF(N1688="sníž. přenesená",J1688,0)</f>
        <v/>
      </c>
      <c r="BI1688" s="170">
        <f>IF(N1688="nulová",J1688,0)</f>
        <v/>
      </c>
      <c r="BJ1688" s="19" t="inlineStr">
        <is>
          <t>2</t>
        </is>
      </c>
      <c r="BK1688" s="170">
        <f>ROUND(I1688*H1688,2)</f>
        <v/>
      </c>
      <c r="BL1688" s="19" t="inlineStr">
        <is>
          <t>16</t>
        </is>
      </c>
      <c r="BM1688" s="169" t="inlineStr">
        <is>
          <t>-1216203454</t>
        </is>
      </c>
    </row>
    <row r="1689" customFormat="1" s="174">
      <c r="A1689" s="174" t="n"/>
      <c r="B1689" s="48" t="n"/>
      <c r="C1689" s="174" t="n"/>
      <c r="D1689" s="171" t="inlineStr">
        <is>
          <t>PP</t>
        </is>
      </c>
      <c r="E1689" s="174" t="n"/>
      <c r="F1689" s="172" t="inlineStr">
        <is>
          <t>Stěna předsazená ze sádrokartonových desek s nosnou konstrukcí z ocelových profilů CW, UW jednoduše opláštěná deskou impregnovanou H2 tl. 12,5 mm bez izolace, EI 15, stěna tl. 112,5 mm, profil 100</t>
        </is>
      </c>
      <c r="G1689" s="174" t="n"/>
      <c r="H1689" s="174" t="n"/>
      <c r="I1689" s="174" t="n"/>
      <c r="J1689" s="174" t="n"/>
      <c r="K1689" s="174" t="n"/>
      <c r="L1689" s="48" t="n"/>
      <c r="M1689" s="173" t="n"/>
      <c r="N1689" s="174" t="n"/>
      <c r="O1689" s="174" t="n"/>
      <c r="P1689" s="174" t="n"/>
      <c r="Q1689" s="174" t="n"/>
      <c r="R1689" s="174" t="n"/>
      <c r="S1689" s="174" t="n"/>
      <c r="T1689" s="71" t="n"/>
      <c r="U1689" s="174" t="n"/>
      <c r="V1689" s="174" t="n"/>
      <c r="W1689" s="174" t="n"/>
      <c r="X1689" s="174" t="n"/>
      <c r="Y1689" s="174" t="n"/>
      <c r="Z1689" s="174" t="n"/>
      <c r="AA1689" s="174" t="n"/>
      <c r="AB1689" s="174" t="n"/>
      <c r="AC1689" s="174" t="n"/>
      <c r="AD1689" s="174" t="n"/>
      <c r="AE1689" s="174" t="n"/>
      <c r="AT1689" s="19" t="inlineStr">
        <is>
          <t>PP</t>
        </is>
      </c>
      <c r="AU1689" s="19" t="inlineStr">
        <is>
          <t>2</t>
        </is>
      </c>
    </row>
    <row r="1690" customFormat="1" s="174">
      <c r="A1690" s="174" t="n"/>
      <c r="B1690" s="48" t="n"/>
      <c r="C1690" s="174" t="n"/>
      <c r="D1690" s="175" t="inlineStr">
        <is>
          <t>Online PSC</t>
        </is>
      </c>
      <c r="E1690" s="174" t="n"/>
      <c r="F1690" s="176" t="inlineStr">
        <is>
          <t>https://podminky.urs.cz/item/CS_URS_2026_02/763121426</t>
        </is>
      </c>
      <c r="G1690" s="174" t="n"/>
      <c r="H1690" s="174" t="n"/>
      <c r="I1690" s="174" t="n"/>
      <c r="J1690" s="174" t="n"/>
      <c r="K1690" s="174" t="n"/>
      <c r="L1690" s="48" t="n"/>
      <c r="M1690" s="173" t="n"/>
      <c r="N1690" s="174" t="n"/>
      <c r="O1690" s="174" t="n"/>
      <c r="P1690" s="174" t="n"/>
      <c r="Q1690" s="174" t="n"/>
      <c r="R1690" s="174" t="n"/>
      <c r="S1690" s="174" t="n"/>
      <c r="T1690" s="71" t="n"/>
      <c r="U1690" s="174" t="n"/>
      <c r="V1690" s="174" t="n"/>
      <c r="W1690" s="174" t="n"/>
      <c r="X1690" s="174" t="n"/>
      <c r="Y1690" s="174" t="n"/>
      <c r="Z1690" s="174" t="n"/>
      <c r="AA1690" s="174" t="n"/>
      <c r="AB1690" s="174" t="n"/>
      <c r="AC1690" s="174" t="n"/>
      <c r="AD1690" s="174" t="n"/>
      <c r="AE1690" s="174" t="n"/>
      <c r="AT1690" s="19" t="inlineStr">
        <is>
          <t>Online PSC</t>
        </is>
      </c>
      <c r="AU1690" s="19" t="inlineStr">
        <is>
          <t>2</t>
        </is>
      </c>
    </row>
    <row r="1691" customFormat="1" s="181">
      <c r="A1691" s="181" t="n"/>
      <c r="B1691" s="177" t="n"/>
      <c r="C1691" s="181" t="n"/>
      <c r="D1691" s="171" t="inlineStr">
        <is>
          <t>VV</t>
        </is>
      </c>
      <c r="E1691" s="178" t="inlineStr"/>
      <c r="F1691" s="179" t="inlineStr">
        <is>
          <t>m 1,10</t>
        </is>
      </c>
      <c r="G1691" s="181" t="n"/>
      <c r="H1691" s="178" t="inlineStr"/>
      <c r="I1691" s="181" t="n"/>
      <c r="J1691" s="181" t="n"/>
      <c r="K1691" s="181" t="n"/>
      <c r="L1691" s="177" t="n"/>
      <c r="M1691" s="180" t="n"/>
      <c r="N1691" s="181" t="n"/>
      <c r="O1691" s="181" t="n"/>
      <c r="P1691" s="181" t="n"/>
      <c r="Q1691" s="181" t="n"/>
      <c r="R1691" s="181" t="n"/>
      <c r="S1691" s="181" t="n"/>
      <c r="T1691" s="182" t="n"/>
      <c r="U1691" s="181" t="n"/>
      <c r="V1691" s="181" t="n"/>
      <c r="W1691" s="181" t="n"/>
      <c r="X1691" s="181" t="n"/>
      <c r="Y1691" s="181" t="n"/>
      <c r="Z1691" s="181" t="n"/>
      <c r="AA1691" s="181" t="n"/>
      <c r="AB1691" s="181" t="n"/>
      <c r="AC1691" s="181" t="n"/>
      <c r="AD1691" s="181" t="n"/>
      <c r="AE1691" s="181" t="n"/>
      <c r="AT1691" s="178" t="inlineStr">
        <is>
          <t>VV</t>
        </is>
      </c>
      <c r="AU1691" s="178" t="inlineStr">
        <is>
          <t>2</t>
        </is>
      </c>
      <c r="AV1691" s="181" t="inlineStr">
        <is>
          <t>1</t>
        </is>
      </c>
      <c r="AW1691" s="181" t="inlineStr">
        <is>
          <t>True</t>
        </is>
      </c>
      <c r="AX1691" s="181" t="inlineStr">
        <is>
          <t>0</t>
        </is>
      </c>
      <c r="AY1691" s="178" t="inlineStr">
        <is>
          <t>ROZPOCET</t>
        </is>
      </c>
    </row>
    <row r="1692" customFormat="1" s="188">
      <c r="A1692" s="188" t="n"/>
      <c r="B1692" s="183" t="n"/>
      <c r="C1692" s="188" t="n"/>
      <c r="D1692" s="171" t="inlineStr">
        <is>
          <t>VV</t>
        </is>
      </c>
      <c r="E1692" s="184" t="inlineStr"/>
      <c r="F1692" s="185" t="inlineStr">
        <is>
          <t>4,33*3,20</t>
        </is>
      </c>
      <c r="G1692" s="188" t="n"/>
      <c r="H1692" s="186" t="n">
        <v>13.856</v>
      </c>
      <c r="I1692" s="188" t="n"/>
      <c r="J1692" s="188" t="n"/>
      <c r="K1692" s="188" t="n"/>
      <c r="L1692" s="183" t="n"/>
      <c r="M1692" s="187" t="n"/>
      <c r="N1692" s="188" t="n"/>
      <c r="O1692" s="188" t="n"/>
      <c r="P1692" s="188" t="n"/>
      <c r="Q1692" s="188" t="n"/>
      <c r="R1692" s="188" t="n"/>
      <c r="S1692" s="188" t="n"/>
      <c r="T1692" s="189" t="n"/>
      <c r="U1692" s="188" t="n"/>
      <c r="V1692" s="188" t="n"/>
      <c r="W1692" s="188" t="n"/>
      <c r="X1692" s="188" t="n"/>
      <c r="Y1692" s="188" t="n"/>
      <c r="Z1692" s="188" t="n"/>
      <c r="AA1692" s="188" t="n"/>
      <c r="AB1692" s="188" t="n"/>
      <c r="AC1692" s="188" t="n"/>
      <c r="AD1692" s="188" t="n"/>
      <c r="AE1692" s="188" t="n"/>
      <c r="AT1692" s="184" t="inlineStr">
        <is>
          <t>VV</t>
        </is>
      </c>
      <c r="AU1692" s="184" t="inlineStr">
        <is>
          <t>2</t>
        </is>
      </c>
      <c r="AV1692" s="188" t="inlineStr">
        <is>
          <t>2</t>
        </is>
      </c>
      <c r="AW1692" s="188" t="inlineStr">
        <is>
          <t>True</t>
        </is>
      </c>
      <c r="AX1692" s="188" t="inlineStr">
        <is>
          <t>0</t>
        </is>
      </c>
      <c r="AY1692" s="184" t="inlineStr">
        <is>
          <t>ROZPOCET</t>
        </is>
      </c>
    </row>
    <row r="1693" customFormat="1" s="181">
      <c r="A1693" s="181" t="n"/>
      <c r="B1693" s="177" t="n"/>
      <c r="C1693" s="181" t="n"/>
      <c r="D1693" s="171" t="inlineStr">
        <is>
          <t>VV</t>
        </is>
      </c>
      <c r="E1693" s="178" t="inlineStr"/>
      <c r="F1693" s="179" t="inlineStr">
        <is>
          <t>m 1,05</t>
        </is>
      </c>
      <c r="G1693" s="181" t="n"/>
      <c r="H1693" s="178" t="inlineStr"/>
      <c r="I1693" s="181" t="n"/>
      <c r="J1693" s="181" t="n"/>
      <c r="K1693" s="181" t="n"/>
      <c r="L1693" s="177" t="n"/>
      <c r="M1693" s="180" t="n"/>
      <c r="N1693" s="181" t="n"/>
      <c r="O1693" s="181" t="n"/>
      <c r="P1693" s="181" t="n"/>
      <c r="Q1693" s="181" t="n"/>
      <c r="R1693" s="181" t="n"/>
      <c r="S1693" s="181" t="n"/>
      <c r="T1693" s="182" t="n"/>
      <c r="U1693" s="181" t="n"/>
      <c r="V1693" s="181" t="n"/>
      <c r="W1693" s="181" t="n"/>
      <c r="X1693" s="181" t="n"/>
      <c r="Y1693" s="181" t="n"/>
      <c r="Z1693" s="181" t="n"/>
      <c r="AA1693" s="181" t="n"/>
      <c r="AB1693" s="181" t="n"/>
      <c r="AC1693" s="181" t="n"/>
      <c r="AD1693" s="181" t="n"/>
      <c r="AE1693" s="181" t="n"/>
      <c r="AT1693" s="178" t="inlineStr">
        <is>
          <t>VV</t>
        </is>
      </c>
      <c r="AU1693" s="178" t="inlineStr">
        <is>
          <t>2</t>
        </is>
      </c>
      <c r="AV1693" s="181" t="inlineStr">
        <is>
          <t>1</t>
        </is>
      </c>
      <c r="AW1693" s="181" t="inlineStr">
        <is>
          <t>True</t>
        </is>
      </c>
      <c r="AX1693" s="181" t="inlineStr">
        <is>
          <t>0</t>
        </is>
      </c>
      <c r="AY1693" s="178" t="inlineStr">
        <is>
          <t>ROZPOCET</t>
        </is>
      </c>
    </row>
    <row r="1694" customFormat="1" s="188">
      <c r="A1694" s="188" t="n"/>
      <c r="B1694" s="183" t="n"/>
      <c r="C1694" s="188" t="n"/>
      <c r="D1694" s="171" t="inlineStr">
        <is>
          <t>VV</t>
        </is>
      </c>
      <c r="E1694" s="184" t="inlineStr"/>
      <c r="F1694" s="185" t="inlineStr">
        <is>
          <t>3,228*3,20</t>
        </is>
      </c>
      <c r="G1694" s="188" t="n"/>
      <c r="H1694" s="186" t="n">
        <v>10.33</v>
      </c>
      <c r="I1694" s="188" t="n"/>
      <c r="J1694" s="188" t="n"/>
      <c r="K1694" s="188" t="n"/>
      <c r="L1694" s="183" t="n"/>
      <c r="M1694" s="187" t="n"/>
      <c r="N1694" s="188" t="n"/>
      <c r="O1694" s="188" t="n"/>
      <c r="P1694" s="188" t="n"/>
      <c r="Q1694" s="188" t="n"/>
      <c r="R1694" s="188" t="n"/>
      <c r="S1694" s="188" t="n"/>
      <c r="T1694" s="189" t="n"/>
      <c r="U1694" s="188" t="n"/>
      <c r="V1694" s="188" t="n"/>
      <c r="W1694" s="188" t="n"/>
      <c r="X1694" s="188" t="n"/>
      <c r="Y1694" s="188" t="n"/>
      <c r="Z1694" s="188" t="n"/>
      <c r="AA1694" s="188" t="n"/>
      <c r="AB1694" s="188" t="n"/>
      <c r="AC1694" s="188" t="n"/>
      <c r="AD1694" s="188" t="n"/>
      <c r="AE1694" s="188" t="n"/>
      <c r="AT1694" s="184" t="inlineStr">
        <is>
          <t>VV</t>
        </is>
      </c>
      <c r="AU1694" s="184" t="inlineStr">
        <is>
          <t>2</t>
        </is>
      </c>
      <c r="AV1694" s="188" t="inlineStr">
        <is>
          <t>2</t>
        </is>
      </c>
      <c r="AW1694" s="188" t="inlineStr">
        <is>
          <t>True</t>
        </is>
      </c>
      <c r="AX1694" s="188" t="inlineStr">
        <is>
          <t>0</t>
        </is>
      </c>
      <c r="AY1694" s="184" t="inlineStr">
        <is>
          <t>ROZPOCET</t>
        </is>
      </c>
    </row>
    <row r="1695" customFormat="1" s="181">
      <c r="A1695" s="181" t="n"/>
      <c r="B1695" s="177" t="n"/>
      <c r="C1695" s="181" t="n"/>
      <c r="D1695" s="171" t="inlineStr">
        <is>
          <t>VV</t>
        </is>
      </c>
      <c r="E1695" s="178" t="inlineStr"/>
      <c r="F1695" s="179" t="inlineStr">
        <is>
          <t>m 2,03</t>
        </is>
      </c>
      <c r="G1695" s="181" t="n"/>
      <c r="H1695" s="178" t="inlineStr"/>
      <c r="I1695" s="181" t="n"/>
      <c r="J1695" s="181" t="n"/>
      <c r="K1695" s="181" t="n"/>
      <c r="L1695" s="177" t="n"/>
      <c r="M1695" s="180" t="n"/>
      <c r="N1695" s="181" t="n"/>
      <c r="O1695" s="181" t="n"/>
      <c r="P1695" s="181" t="n"/>
      <c r="Q1695" s="181" t="n"/>
      <c r="R1695" s="181" t="n"/>
      <c r="S1695" s="181" t="n"/>
      <c r="T1695" s="182" t="n"/>
      <c r="U1695" s="181" t="n"/>
      <c r="V1695" s="181" t="n"/>
      <c r="W1695" s="181" t="n"/>
      <c r="X1695" s="181" t="n"/>
      <c r="Y1695" s="181" t="n"/>
      <c r="Z1695" s="181" t="n"/>
      <c r="AA1695" s="181" t="n"/>
      <c r="AB1695" s="181" t="n"/>
      <c r="AC1695" s="181" t="n"/>
      <c r="AD1695" s="181" t="n"/>
      <c r="AE1695" s="181" t="n"/>
      <c r="AT1695" s="178" t="inlineStr">
        <is>
          <t>VV</t>
        </is>
      </c>
      <c r="AU1695" s="178" t="inlineStr">
        <is>
          <t>2</t>
        </is>
      </c>
      <c r="AV1695" s="181" t="inlineStr">
        <is>
          <t>1</t>
        </is>
      </c>
      <c r="AW1695" s="181" t="inlineStr">
        <is>
          <t>True</t>
        </is>
      </c>
      <c r="AX1695" s="181" t="inlineStr">
        <is>
          <t>0</t>
        </is>
      </c>
      <c r="AY1695" s="178" t="inlineStr">
        <is>
          <t>ROZPOCET</t>
        </is>
      </c>
    </row>
    <row r="1696" customFormat="1" s="188">
      <c r="A1696" s="188" t="n"/>
      <c r="B1696" s="183" t="n"/>
      <c r="C1696" s="188" t="n"/>
      <c r="D1696" s="171" t="inlineStr">
        <is>
          <t>VV</t>
        </is>
      </c>
      <c r="E1696" s="184" t="inlineStr"/>
      <c r="F1696" s="185" t="inlineStr">
        <is>
          <t>1,20*3,20</t>
        </is>
      </c>
      <c r="G1696" s="188" t="n"/>
      <c r="H1696" s="186" t="n">
        <v>3.84</v>
      </c>
      <c r="I1696" s="188" t="n"/>
      <c r="J1696" s="188" t="n"/>
      <c r="K1696" s="188" t="n"/>
      <c r="L1696" s="183" t="n"/>
      <c r="M1696" s="187" t="n"/>
      <c r="N1696" s="188" t="n"/>
      <c r="O1696" s="188" t="n"/>
      <c r="P1696" s="188" t="n"/>
      <c r="Q1696" s="188" t="n"/>
      <c r="R1696" s="188" t="n"/>
      <c r="S1696" s="188" t="n"/>
      <c r="T1696" s="189" t="n"/>
      <c r="U1696" s="188" t="n"/>
      <c r="V1696" s="188" t="n"/>
      <c r="W1696" s="188" t="n"/>
      <c r="X1696" s="188" t="n"/>
      <c r="Y1696" s="188" t="n"/>
      <c r="Z1696" s="188" t="n"/>
      <c r="AA1696" s="188" t="n"/>
      <c r="AB1696" s="188" t="n"/>
      <c r="AC1696" s="188" t="n"/>
      <c r="AD1696" s="188" t="n"/>
      <c r="AE1696" s="188" t="n"/>
      <c r="AT1696" s="184" t="inlineStr">
        <is>
          <t>VV</t>
        </is>
      </c>
      <c r="AU1696" s="184" t="inlineStr">
        <is>
          <t>2</t>
        </is>
      </c>
      <c r="AV1696" s="188" t="inlineStr">
        <is>
          <t>2</t>
        </is>
      </c>
      <c r="AW1696" s="188" t="inlineStr">
        <is>
          <t>True</t>
        </is>
      </c>
      <c r="AX1696" s="188" t="inlineStr">
        <is>
          <t>0</t>
        </is>
      </c>
      <c r="AY1696" s="184" t="inlineStr">
        <is>
          <t>ROZPOCET</t>
        </is>
      </c>
    </row>
    <row r="1697" customFormat="1" s="181">
      <c r="A1697" s="181" t="n"/>
      <c r="B1697" s="177" t="n"/>
      <c r="C1697" s="181" t="n"/>
      <c r="D1697" s="171" t="inlineStr">
        <is>
          <t>VV</t>
        </is>
      </c>
      <c r="E1697" s="178" t="inlineStr"/>
      <c r="F1697" s="179" t="inlineStr">
        <is>
          <t>m 2,07</t>
        </is>
      </c>
      <c r="G1697" s="181" t="n"/>
      <c r="H1697" s="178" t="inlineStr"/>
      <c r="I1697" s="181" t="n"/>
      <c r="J1697" s="181" t="n"/>
      <c r="K1697" s="181" t="n"/>
      <c r="L1697" s="177" t="n"/>
      <c r="M1697" s="180" t="n"/>
      <c r="N1697" s="181" t="n"/>
      <c r="O1697" s="181" t="n"/>
      <c r="P1697" s="181" t="n"/>
      <c r="Q1697" s="181" t="n"/>
      <c r="R1697" s="181" t="n"/>
      <c r="S1697" s="181" t="n"/>
      <c r="T1697" s="182" t="n"/>
      <c r="U1697" s="181" t="n"/>
      <c r="V1697" s="181" t="n"/>
      <c r="W1697" s="181" t="n"/>
      <c r="X1697" s="181" t="n"/>
      <c r="Y1697" s="181" t="n"/>
      <c r="Z1697" s="181" t="n"/>
      <c r="AA1697" s="181" t="n"/>
      <c r="AB1697" s="181" t="n"/>
      <c r="AC1697" s="181" t="n"/>
      <c r="AD1697" s="181" t="n"/>
      <c r="AE1697" s="181" t="n"/>
      <c r="AT1697" s="178" t="inlineStr">
        <is>
          <t>VV</t>
        </is>
      </c>
      <c r="AU1697" s="178" t="inlineStr">
        <is>
          <t>2</t>
        </is>
      </c>
      <c r="AV1697" s="181" t="inlineStr">
        <is>
          <t>1</t>
        </is>
      </c>
      <c r="AW1697" s="181" t="inlineStr">
        <is>
          <t>True</t>
        </is>
      </c>
      <c r="AX1697" s="181" t="inlineStr">
        <is>
          <t>0</t>
        </is>
      </c>
      <c r="AY1697" s="178" t="inlineStr">
        <is>
          <t>ROZPOCET</t>
        </is>
      </c>
    </row>
    <row r="1698" customFormat="1" s="188">
      <c r="A1698" s="188" t="n"/>
      <c r="B1698" s="183" t="n"/>
      <c r="C1698" s="188" t="n"/>
      <c r="D1698" s="171" t="inlineStr">
        <is>
          <t>VV</t>
        </is>
      </c>
      <c r="E1698" s="184" t="inlineStr"/>
      <c r="F1698" s="185" t="inlineStr">
        <is>
          <t>1,20*3,20</t>
        </is>
      </c>
      <c r="G1698" s="188" t="n"/>
      <c r="H1698" s="186" t="n">
        <v>3.84</v>
      </c>
      <c r="I1698" s="188" t="n"/>
      <c r="J1698" s="188" t="n"/>
      <c r="K1698" s="188" t="n"/>
      <c r="L1698" s="183" t="n"/>
      <c r="M1698" s="187" t="n"/>
      <c r="N1698" s="188" t="n"/>
      <c r="O1698" s="188" t="n"/>
      <c r="P1698" s="188" t="n"/>
      <c r="Q1698" s="188" t="n"/>
      <c r="R1698" s="188" t="n"/>
      <c r="S1698" s="188" t="n"/>
      <c r="T1698" s="189" t="n"/>
      <c r="U1698" s="188" t="n"/>
      <c r="V1698" s="188" t="n"/>
      <c r="W1698" s="188" t="n"/>
      <c r="X1698" s="188" t="n"/>
      <c r="Y1698" s="188" t="n"/>
      <c r="Z1698" s="188" t="n"/>
      <c r="AA1698" s="188" t="n"/>
      <c r="AB1698" s="188" t="n"/>
      <c r="AC1698" s="188" t="n"/>
      <c r="AD1698" s="188" t="n"/>
      <c r="AE1698" s="188" t="n"/>
      <c r="AT1698" s="184" t="inlineStr">
        <is>
          <t>VV</t>
        </is>
      </c>
      <c r="AU1698" s="184" t="inlineStr">
        <is>
          <t>2</t>
        </is>
      </c>
      <c r="AV1698" s="188" t="inlineStr">
        <is>
          <t>2</t>
        </is>
      </c>
      <c r="AW1698" s="188" t="inlineStr">
        <is>
          <t>True</t>
        </is>
      </c>
      <c r="AX1698" s="188" t="inlineStr">
        <is>
          <t>0</t>
        </is>
      </c>
      <c r="AY1698" s="184" t="inlineStr">
        <is>
          <t>ROZPOCET</t>
        </is>
      </c>
    </row>
    <row r="1699" customFormat="1" s="181">
      <c r="A1699" s="181" t="n"/>
      <c r="B1699" s="177" t="n"/>
      <c r="C1699" s="181" t="n"/>
      <c r="D1699" s="171" t="inlineStr">
        <is>
          <t>VV</t>
        </is>
      </c>
      <c r="E1699" s="178" t="inlineStr"/>
      <c r="F1699" s="179" t="inlineStr">
        <is>
          <t>m 2,11</t>
        </is>
      </c>
      <c r="G1699" s="181" t="n"/>
      <c r="H1699" s="178" t="inlineStr"/>
      <c r="I1699" s="181" t="n"/>
      <c r="J1699" s="181" t="n"/>
      <c r="K1699" s="181" t="n"/>
      <c r="L1699" s="177" t="n"/>
      <c r="M1699" s="180" t="n"/>
      <c r="N1699" s="181" t="n"/>
      <c r="O1699" s="181" t="n"/>
      <c r="P1699" s="181" t="n"/>
      <c r="Q1699" s="181" t="n"/>
      <c r="R1699" s="181" t="n"/>
      <c r="S1699" s="181" t="n"/>
      <c r="T1699" s="182" t="n"/>
      <c r="U1699" s="181" t="n"/>
      <c r="V1699" s="181" t="n"/>
      <c r="W1699" s="181" t="n"/>
      <c r="X1699" s="181" t="n"/>
      <c r="Y1699" s="181" t="n"/>
      <c r="Z1699" s="181" t="n"/>
      <c r="AA1699" s="181" t="n"/>
      <c r="AB1699" s="181" t="n"/>
      <c r="AC1699" s="181" t="n"/>
      <c r="AD1699" s="181" t="n"/>
      <c r="AE1699" s="181" t="n"/>
      <c r="AT1699" s="178" t="inlineStr">
        <is>
          <t>VV</t>
        </is>
      </c>
      <c r="AU1699" s="178" t="inlineStr">
        <is>
          <t>2</t>
        </is>
      </c>
      <c r="AV1699" s="181" t="inlineStr">
        <is>
          <t>1</t>
        </is>
      </c>
      <c r="AW1699" s="181" t="inlineStr">
        <is>
          <t>True</t>
        </is>
      </c>
      <c r="AX1699" s="181" t="inlineStr">
        <is>
          <t>0</t>
        </is>
      </c>
      <c r="AY1699" s="178" t="inlineStr">
        <is>
          <t>ROZPOCET</t>
        </is>
      </c>
    </row>
    <row r="1700" customFormat="1" s="188">
      <c r="A1700" s="188" t="n"/>
      <c r="B1700" s="183" t="n"/>
      <c r="C1700" s="188" t="n"/>
      <c r="D1700" s="171" t="inlineStr">
        <is>
          <t>VV</t>
        </is>
      </c>
      <c r="E1700" s="184" t="inlineStr"/>
      <c r="F1700" s="185" t="inlineStr">
        <is>
          <t>1,20*3,20</t>
        </is>
      </c>
      <c r="G1700" s="188" t="n"/>
      <c r="H1700" s="186" t="n">
        <v>3.84</v>
      </c>
      <c r="I1700" s="188" t="n"/>
      <c r="J1700" s="188" t="n"/>
      <c r="K1700" s="188" t="n"/>
      <c r="L1700" s="183" t="n"/>
      <c r="M1700" s="187" t="n"/>
      <c r="N1700" s="188" t="n"/>
      <c r="O1700" s="188" t="n"/>
      <c r="P1700" s="188" t="n"/>
      <c r="Q1700" s="188" t="n"/>
      <c r="R1700" s="188" t="n"/>
      <c r="S1700" s="188" t="n"/>
      <c r="T1700" s="189" t="n"/>
      <c r="U1700" s="188" t="n"/>
      <c r="V1700" s="188" t="n"/>
      <c r="W1700" s="188" t="n"/>
      <c r="X1700" s="188" t="n"/>
      <c r="Y1700" s="188" t="n"/>
      <c r="Z1700" s="188" t="n"/>
      <c r="AA1700" s="188" t="n"/>
      <c r="AB1700" s="188" t="n"/>
      <c r="AC1700" s="188" t="n"/>
      <c r="AD1700" s="188" t="n"/>
      <c r="AE1700" s="188" t="n"/>
      <c r="AT1700" s="184" t="inlineStr">
        <is>
          <t>VV</t>
        </is>
      </c>
      <c r="AU1700" s="184" t="inlineStr">
        <is>
          <t>2</t>
        </is>
      </c>
      <c r="AV1700" s="188" t="inlineStr">
        <is>
          <t>2</t>
        </is>
      </c>
      <c r="AW1700" s="188" t="inlineStr">
        <is>
          <t>True</t>
        </is>
      </c>
      <c r="AX1700" s="188" t="inlineStr">
        <is>
          <t>0</t>
        </is>
      </c>
      <c r="AY1700" s="184" t="inlineStr">
        <is>
          <t>ROZPOCET</t>
        </is>
      </c>
    </row>
    <row r="1701" customFormat="1" s="181">
      <c r="A1701" s="181" t="n"/>
      <c r="B1701" s="177" t="n"/>
      <c r="C1701" s="181" t="n"/>
      <c r="D1701" s="171" t="inlineStr">
        <is>
          <t>VV</t>
        </is>
      </c>
      <c r="E1701" s="178" t="inlineStr"/>
      <c r="F1701" s="179" t="inlineStr">
        <is>
          <t>m 2,15</t>
        </is>
      </c>
      <c r="G1701" s="181" t="n"/>
      <c r="H1701" s="178" t="inlineStr"/>
      <c r="I1701" s="181" t="n"/>
      <c r="J1701" s="181" t="n"/>
      <c r="K1701" s="181" t="n"/>
      <c r="L1701" s="177" t="n"/>
      <c r="M1701" s="180" t="n"/>
      <c r="N1701" s="181" t="n"/>
      <c r="O1701" s="181" t="n"/>
      <c r="P1701" s="181" t="n"/>
      <c r="Q1701" s="181" t="n"/>
      <c r="R1701" s="181" t="n"/>
      <c r="S1701" s="181" t="n"/>
      <c r="T1701" s="182" t="n"/>
      <c r="U1701" s="181" t="n"/>
      <c r="V1701" s="181" t="n"/>
      <c r="W1701" s="181" t="n"/>
      <c r="X1701" s="181" t="n"/>
      <c r="Y1701" s="181" t="n"/>
      <c r="Z1701" s="181" t="n"/>
      <c r="AA1701" s="181" t="n"/>
      <c r="AB1701" s="181" t="n"/>
      <c r="AC1701" s="181" t="n"/>
      <c r="AD1701" s="181" t="n"/>
      <c r="AE1701" s="181" t="n"/>
      <c r="AT1701" s="178" t="inlineStr">
        <is>
          <t>VV</t>
        </is>
      </c>
      <c r="AU1701" s="178" t="inlineStr">
        <is>
          <t>2</t>
        </is>
      </c>
      <c r="AV1701" s="181" t="inlineStr">
        <is>
          <t>1</t>
        </is>
      </c>
      <c r="AW1701" s="181" t="inlineStr">
        <is>
          <t>True</t>
        </is>
      </c>
      <c r="AX1701" s="181" t="inlineStr">
        <is>
          <t>0</t>
        </is>
      </c>
      <c r="AY1701" s="178" t="inlineStr">
        <is>
          <t>ROZPOCET</t>
        </is>
      </c>
    </row>
    <row r="1702" customFormat="1" s="188">
      <c r="A1702" s="188" t="n"/>
      <c r="B1702" s="183" t="n"/>
      <c r="C1702" s="188" t="n"/>
      <c r="D1702" s="171" t="inlineStr">
        <is>
          <t>VV</t>
        </is>
      </c>
      <c r="E1702" s="184" t="inlineStr"/>
      <c r="F1702" s="185" t="inlineStr">
        <is>
          <t>1,20*3,20</t>
        </is>
      </c>
      <c r="G1702" s="188" t="n"/>
      <c r="H1702" s="186" t="n">
        <v>3.84</v>
      </c>
      <c r="I1702" s="188" t="n"/>
      <c r="J1702" s="188" t="n"/>
      <c r="K1702" s="188" t="n"/>
      <c r="L1702" s="183" t="n"/>
      <c r="M1702" s="187" t="n"/>
      <c r="N1702" s="188" t="n"/>
      <c r="O1702" s="188" t="n"/>
      <c r="P1702" s="188" t="n"/>
      <c r="Q1702" s="188" t="n"/>
      <c r="R1702" s="188" t="n"/>
      <c r="S1702" s="188" t="n"/>
      <c r="T1702" s="189" t="n"/>
      <c r="U1702" s="188" t="n"/>
      <c r="V1702" s="188" t="n"/>
      <c r="W1702" s="188" t="n"/>
      <c r="X1702" s="188" t="n"/>
      <c r="Y1702" s="188" t="n"/>
      <c r="Z1702" s="188" t="n"/>
      <c r="AA1702" s="188" t="n"/>
      <c r="AB1702" s="188" t="n"/>
      <c r="AC1702" s="188" t="n"/>
      <c r="AD1702" s="188" t="n"/>
      <c r="AE1702" s="188" t="n"/>
      <c r="AT1702" s="184" t="inlineStr">
        <is>
          <t>VV</t>
        </is>
      </c>
      <c r="AU1702" s="184" t="inlineStr">
        <is>
          <t>2</t>
        </is>
      </c>
      <c r="AV1702" s="188" t="inlineStr">
        <is>
          <t>2</t>
        </is>
      </c>
      <c r="AW1702" s="188" t="inlineStr">
        <is>
          <t>True</t>
        </is>
      </c>
      <c r="AX1702" s="188" t="inlineStr">
        <is>
          <t>0</t>
        </is>
      </c>
      <c r="AY1702" s="184" t="inlineStr">
        <is>
          <t>ROZPOCET</t>
        </is>
      </c>
    </row>
    <row r="1703" customFormat="1" s="195">
      <c r="A1703" s="195" t="n"/>
      <c r="B1703" s="190" t="n"/>
      <c r="C1703" s="195" t="n"/>
      <c r="D1703" s="171" t="inlineStr">
        <is>
          <t>VV</t>
        </is>
      </c>
      <c r="E1703" s="191" t="inlineStr"/>
      <c r="F1703" s="192" t="inlineStr">
        <is>
          <t>Součet</t>
        </is>
      </c>
      <c r="G1703" s="195" t="n"/>
      <c r="H1703" s="193" t="n">
        <v>39.546</v>
      </c>
      <c r="I1703" s="195" t="n"/>
      <c r="J1703" s="195" t="n"/>
      <c r="K1703" s="195" t="n"/>
      <c r="L1703" s="190" t="n"/>
      <c r="M1703" s="194" t="n"/>
      <c r="N1703" s="195" t="n"/>
      <c r="O1703" s="195" t="n"/>
      <c r="P1703" s="195" t="n"/>
      <c r="Q1703" s="195" t="n"/>
      <c r="R1703" s="195" t="n"/>
      <c r="S1703" s="195" t="n"/>
      <c r="T1703" s="196" t="n"/>
      <c r="U1703" s="195" t="n"/>
      <c r="V1703" s="195" t="n"/>
      <c r="W1703" s="195" t="n"/>
      <c r="X1703" s="195" t="n"/>
      <c r="Y1703" s="195" t="n"/>
      <c r="Z1703" s="195" t="n"/>
      <c r="AA1703" s="195" t="n"/>
      <c r="AB1703" s="195" t="n"/>
      <c r="AC1703" s="195" t="n"/>
      <c r="AD1703" s="195" t="n"/>
      <c r="AE1703" s="195" t="n"/>
      <c r="AT1703" s="191" t="inlineStr">
        <is>
          <t>VV</t>
        </is>
      </c>
      <c r="AU1703" s="191" t="inlineStr">
        <is>
          <t>2</t>
        </is>
      </c>
      <c r="AV1703" s="195" t="inlineStr">
        <is>
          <t>4</t>
        </is>
      </c>
      <c r="AW1703" s="195" t="inlineStr">
        <is>
          <t>True</t>
        </is>
      </c>
      <c r="AX1703" s="195" t="inlineStr">
        <is>
          <t>1</t>
        </is>
      </c>
      <c r="AY1703" s="191" t="inlineStr">
        <is>
          <t>ROZPOCET</t>
        </is>
      </c>
    </row>
    <row r="1704" ht="24.15" customFormat="1" customHeight="1" s="174">
      <c r="A1704" s="174" t="n"/>
      <c r="B1704" s="158" t="n"/>
      <c r="C1704" s="159" t="inlineStr">
        <is>
          <t>242</t>
        </is>
      </c>
      <c r="D1704" s="159" t="inlineStr">
        <is>
          <t>K</t>
        </is>
      </c>
      <c r="E1704" s="160" t="inlineStr">
        <is>
          <t>763121463</t>
        </is>
      </c>
      <c r="F1704" s="161" t="inlineStr">
        <is>
          <t>SDK stěna předsazená tl 105 mm profil CW+UW 75 desky 2xDF 15 bez izolace EI 60</t>
        </is>
      </c>
      <c r="G1704" s="162" t="inlineStr">
        <is>
          <t>m2</t>
        </is>
      </c>
      <c r="H1704" s="163" t="n">
        <v>6.918</v>
      </c>
      <c r="I1704" s="164" t="n"/>
      <c r="J1704" s="164">
        <f>ROUND(I1704*H1704,2)</f>
        <v/>
      </c>
      <c r="K1704" s="161" t="inlineStr">
        <is>
          <t>CS ÚRS 2026 02</t>
        </is>
      </c>
      <c r="L1704" s="48" t="n"/>
      <c r="M1704" s="165" t="inlineStr"/>
      <c r="N1704" s="166" t="inlineStr">
        <is>
          <t>snížená</t>
        </is>
      </c>
      <c r="O1704" s="167" t="n">
        <v>1.015</v>
      </c>
      <c r="P1704" s="167">
        <f>O1704*H1704</f>
        <v/>
      </c>
      <c r="Q1704" s="167" t="n">
        <v>0.03166</v>
      </c>
      <c r="R1704" s="167">
        <f>Q1704*H1704</f>
        <v/>
      </c>
      <c r="S1704" s="167" t="n">
        <v>0</v>
      </c>
      <c r="T1704" s="168">
        <f>S1704*H1704</f>
        <v/>
      </c>
      <c r="U1704" s="174" t="n"/>
      <c r="V1704" s="174" t="n"/>
      <c r="W1704" s="174" t="n"/>
      <c r="X1704" s="174" t="n"/>
      <c r="Y1704" s="174" t="n"/>
      <c r="Z1704" s="174" t="n"/>
      <c r="AA1704" s="174" t="n"/>
      <c r="AB1704" s="174" t="n"/>
      <c r="AC1704" s="174" t="n"/>
      <c r="AD1704" s="174" t="n"/>
      <c r="AE1704" s="174" t="n"/>
      <c r="AR1704" s="169" t="inlineStr">
        <is>
          <t>16</t>
        </is>
      </c>
      <c r="AT1704" s="169" t="inlineStr">
        <is>
          <t>K</t>
        </is>
      </c>
      <c r="AU1704" s="169" t="inlineStr">
        <is>
          <t>2</t>
        </is>
      </c>
      <c r="AY1704" s="19" t="inlineStr">
        <is>
          <t>ROZPOCET</t>
        </is>
      </c>
      <c r="BE1704" s="170">
        <f>IF(N1704="základní",J1704,0)</f>
        <v/>
      </c>
      <c r="BF1704" s="170">
        <f>IF(N1704="snížená",J1704,0)</f>
        <v/>
      </c>
      <c r="BG1704" s="170">
        <f>IF(N1704="zákl. přenesená",J1704,0)</f>
        <v/>
      </c>
      <c r="BH1704" s="170">
        <f>IF(N1704="sníž. přenesená",J1704,0)</f>
        <v/>
      </c>
      <c r="BI1704" s="170">
        <f>IF(N1704="nulová",J1704,0)</f>
        <v/>
      </c>
      <c r="BJ1704" s="19" t="inlineStr">
        <is>
          <t>2</t>
        </is>
      </c>
      <c r="BK1704" s="170">
        <f>ROUND(I1704*H1704,2)</f>
        <v/>
      </c>
      <c r="BL1704" s="19" t="inlineStr">
        <is>
          <t>16</t>
        </is>
      </c>
      <c r="BM1704" s="169" t="inlineStr">
        <is>
          <t>1904590621</t>
        </is>
      </c>
    </row>
    <row r="1705" customFormat="1" s="174">
      <c r="A1705" s="174" t="n"/>
      <c r="B1705" s="48" t="n"/>
      <c r="C1705" s="174" t="n"/>
      <c r="D1705" s="171" t="inlineStr">
        <is>
          <t>PP</t>
        </is>
      </c>
      <c r="E1705" s="174" t="n"/>
      <c r="F1705" s="172" t="inlineStr">
        <is>
          <t>Stěna předsazená ze sádrokartonových desek s nosnou konstrukcí z ocelových profilů CW, UW dvojitě opláštěná deskami protipožárními DF tl. 2 x 15 mm bez izolace, EI 60, stěna tl. 105 mm, profil 75</t>
        </is>
      </c>
      <c r="G1705" s="174" t="n"/>
      <c r="H1705" s="174" t="n"/>
      <c r="I1705" s="174" t="n"/>
      <c r="J1705" s="174" t="n"/>
      <c r="K1705" s="174" t="n"/>
      <c r="L1705" s="48" t="n"/>
      <c r="M1705" s="173" t="n"/>
      <c r="N1705" s="174" t="n"/>
      <c r="O1705" s="174" t="n"/>
      <c r="P1705" s="174" t="n"/>
      <c r="Q1705" s="174" t="n"/>
      <c r="R1705" s="174" t="n"/>
      <c r="S1705" s="174" t="n"/>
      <c r="T1705" s="71" t="n"/>
      <c r="U1705" s="174" t="n"/>
      <c r="V1705" s="174" t="n"/>
      <c r="W1705" s="174" t="n"/>
      <c r="X1705" s="174" t="n"/>
      <c r="Y1705" s="174" t="n"/>
      <c r="Z1705" s="174" t="n"/>
      <c r="AA1705" s="174" t="n"/>
      <c r="AB1705" s="174" t="n"/>
      <c r="AC1705" s="174" t="n"/>
      <c r="AD1705" s="174" t="n"/>
      <c r="AE1705" s="174" t="n"/>
      <c r="AT1705" s="19" t="inlineStr">
        <is>
          <t>PP</t>
        </is>
      </c>
      <c r="AU1705" s="19" t="inlineStr">
        <is>
          <t>2</t>
        </is>
      </c>
    </row>
    <row r="1706" customFormat="1" s="174">
      <c r="A1706" s="174" t="n"/>
      <c r="B1706" s="48" t="n"/>
      <c r="C1706" s="174" t="n"/>
      <c r="D1706" s="175" t="inlineStr">
        <is>
          <t>Online PSC</t>
        </is>
      </c>
      <c r="E1706" s="174" t="n"/>
      <c r="F1706" s="176" t="inlineStr">
        <is>
          <t>https://podminky.urs.cz/item/CS_URS_2026_02/763121463</t>
        </is>
      </c>
      <c r="G1706" s="174" t="n"/>
      <c r="H1706" s="174" t="n"/>
      <c r="I1706" s="174" t="n"/>
      <c r="J1706" s="174" t="n"/>
      <c r="K1706" s="174" t="n"/>
      <c r="L1706" s="48" t="n"/>
      <c r="M1706" s="173" t="n"/>
      <c r="N1706" s="174" t="n"/>
      <c r="O1706" s="174" t="n"/>
      <c r="P1706" s="174" t="n"/>
      <c r="Q1706" s="174" t="n"/>
      <c r="R1706" s="174" t="n"/>
      <c r="S1706" s="174" t="n"/>
      <c r="T1706" s="71" t="n"/>
      <c r="U1706" s="174" t="n"/>
      <c r="V1706" s="174" t="n"/>
      <c r="W1706" s="174" t="n"/>
      <c r="X1706" s="174" t="n"/>
      <c r="Y1706" s="174" t="n"/>
      <c r="Z1706" s="174" t="n"/>
      <c r="AA1706" s="174" t="n"/>
      <c r="AB1706" s="174" t="n"/>
      <c r="AC1706" s="174" t="n"/>
      <c r="AD1706" s="174" t="n"/>
      <c r="AE1706" s="174" t="n"/>
      <c r="AT1706" s="19" t="inlineStr">
        <is>
          <t>Online PSC</t>
        </is>
      </c>
      <c r="AU1706" s="19" t="inlineStr">
        <is>
          <t>2</t>
        </is>
      </c>
    </row>
    <row r="1707" customFormat="1" s="181">
      <c r="A1707" s="181" t="n"/>
      <c r="B1707" s="177" t="n"/>
      <c r="C1707" s="181" t="n"/>
      <c r="D1707" s="171" t="inlineStr">
        <is>
          <t>VV</t>
        </is>
      </c>
      <c r="E1707" s="178" t="inlineStr"/>
      <c r="F1707" s="179" t="inlineStr">
        <is>
          <t>m chod - m 2,06</t>
        </is>
      </c>
      <c r="G1707" s="181" t="n"/>
      <c r="H1707" s="178" t="inlineStr"/>
      <c r="I1707" s="181" t="n"/>
      <c r="J1707" s="181" t="n"/>
      <c r="K1707" s="181" t="n"/>
      <c r="L1707" s="177" t="n"/>
      <c r="M1707" s="180" t="n"/>
      <c r="N1707" s="181" t="n"/>
      <c r="O1707" s="181" t="n"/>
      <c r="P1707" s="181" t="n"/>
      <c r="Q1707" s="181" t="n"/>
      <c r="R1707" s="181" t="n"/>
      <c r="S1707" s="181" t="n"/>
      <c r="T1707" s="182" t="n"/>
      <c r="U1707" s="181" t="n"/>
      <c r="V1707" s="181" t="n"/>
      <c r="W1707" s="181" t="n"/>
      <c r="X1707" s="181" t="n"/>
      <c r="Y1707" s="181" t="n"/>
      <c r="Z1707" s="181" t="n"/>
      <c r="AA1707" s="181" t="n"/>
      <c r="AB1707" s="181" t="n"/>
      <c r="AC1707" s="181" t="n"/>
      <c r="AD1707" s="181" t="n"/>
      <c r="AE1707" s="181" t="n"/>
      <c r="AT1707" s="178" t="inlineStr">
        <is>
          <t>VV</t>
        </is>
      </c>
      <c r="AU1707" s="178" t="inlineStr">
        <is>
          <t>2</t>
        </is>
      </c>
      <c r="AV1707" s="181" t="inlineStr">
        <is>
          <t>1</t>
        </is>
      </c>
      <c r="AW1707" s="181" t="inlineStr">
        <is>
          <t>True</t>
        </is>
      </c>
      <c r="AX1707" s="181" t="inlineStr">
        <is>
          <t>0</t>
        </is>
      </c>
      <c r="AY1707" s="178" t="inlineStr">
        <is>
          <t>ROZPOCET</t>
        </is>
      </c>
    </row>
    <row r="1708" customFormat="1" s="188">
      <c r="A1708" s="188" t="n"/>
      <c r="B1708" s="183" t="n"/>
      <c r="C1708" s="188" t="n"/>
      <c r="D1708" s="171" t="inlineStr">
        <is>
          <t>VV</t>
        </is>
      </c>
      <c r="E1708" s="184" t="inlineStr"/>
      <c r="F1708" s="185" t="inlineStr">
        <is>
          <t>2,662*3,20-0,80*2,00</t>
        </is>
      </c>
      <c r="G1708" s="188" t="n"/>
      <c r="H1708" s="186" t="n">
        <v>6.918</v>
      </c>
      <c r="I1708" s="188" t="n"/>
      <c r="J1708" s="188" t="n"/>
      <c r="K1708" s="188" t="n"/>
      <c r="L1708" s="183" t="n"/>
      <c r="M1708" s="187" t="n"/>
      <c r="N1708" s="188" t="n"/>
      <c r="O1708" s="188" t="n"/>
      <c r="P1708" s="188" t="n"/>
      <c r="Q1708" s="188" t="n"/>
      <c r="R1708" s="188" t="n"/>
      <c r="S1708" s="188" t="n"/>
      <c r="T1708" s="189" t="n"/>
      <c r="U1708" s="188" t="n"/>
      <c r="V1708" s="188" t="n"/>
      <c r="W1708" s="188" t="n"/>
      <c r="X1708" s="188" t="n"/>
      <c r="Y1708" s="188" t="n"/>
      <c r="Z1708" s="188" t="n"/>
      <c r="AA1708" s="188" t="n"/>
      <c r="AB1708" s="188" t="n"/>
      <c r="AC1708" s="188" t="n"/>
      <c r="AD1708" s="188" t="n"/>
      <c r="AE1708" s="188" t="n"/>
      <c r="AT1708" s="184" t="inlineStr">
        <is>
          <t>VV</t>
        </is>
      </c>
      <c r="AU1708" s="184" t="inlineStr">
        <is>
          <t>2</t>
        </is>
      </c>
      <c r="AV1708" s="188" t="inlineStr">
        <is>
          <t>2</t>
        </is>
      </c>
      <c r="AW1708" s="188" t="inlineStr">
        <is>
          <t>True</t>
        </is>
      </c>
      <c r="AX1708" s="188" t="inlineStr">
        <is>
          <t>0</t>
        </is>
      </c>
      <c r="AY1708" s="184" t="inlineStr">
        <is>
          <t>ROZPOCET</t>
        </is>
      </c>
    </row>
    <row r="1709" customFormat="1" s="195">
      <c r="A1709" s="195" t="n"/>
      <c r="B1709" s="190" t="n"/>
      <c r="C1709" s="195" t="n"/>
      <c r="D1709" s="171" t="inlineStr">
        <is>
          <t>VV</t>
        </is>
      </c>
      <c r="E1709" s="191" t="inlineStr"/>
      <c r="F1709" s="192" t="inlineStr">
        <is>
          <t>Součet</t>
        </is>
      </c>
      <c r="G1709" s="195" t="n"/>
      <c r="H1709" s="193" t="n">
        <v>6.918</v>
      </c>
      <c r="I1709" s="195" t="n"/>
      <c r="J1709" s="195" t="n"/>
      <c r="K1709" s="195" t="n"/>
      <c r="L1709" s="190" t="n"/>
      <c r="M1709" s="194" t="n"/>
      <c r="N1709" s="195" t="n"/>
      <c r="O1709" s="195" t="n"/>
      <c r="P1709" s="195" t="n"/>
      <c r="Q1709" s="195" t="n"/>
      <c r="R1709" s="195" t="n"/>
      <c r="S1709" s="195" t="n"/>
      <c r="T1709" s="196" t="n"/>
      <c r="U1709" s="195" t="n"/>
      <c r="V1709" s="195" t="n"/>
      <c r="W1709" s="195" t="n"/>
      <c r="X1709" s="195" t="n"/>
      <c r="Y1709" s="195" t="n"/>
      <c r="Z1709" s="195" t="n"/>
      <c r="AA1709" s="195" t="n"/>
      <c r="AB1709" s="195" t="n"/>
      <c r="AC1709" s="195" t="n"/>
      <c r="AD1709" s="195" t="n"/>
      <c r="AE1709" s="195" t="n"/>
      <c r="AT1709" s="191" t="inlineStr">
        <is>
          <t>VV</t>
        </is>
      </c>
      <c r="AU1709" s="191" t="inlineStr">
        <is>
          <t>2</t>
        </is>
      </c>
      <c r="AV1709" s="195" t="inlineStr">
        <is>
          <t>4</t>
        </is>
      </c>
      <c r="AW1709" s="195" t="inlineStr">
        <is>
          <t>True</t>
        </is>
      </c>
      <c r="AX1709" s="195" t="inlineStr">
        <is>
          <t>1</t>
        </is>
      </c>
      <c r="AY1709" s="191" t="inlineStr">
        <is>
          <t>ROZPOCET</t>
        </is>
      </c>
    </row>
    <row r="1710" ht="33" customFormat="1" customHeight="1" s="174">
      <c r="A1710" s="174" t="n"/>
      <c r="B1710" s="158" t="n"/>
      <c r="C1710" s="159" t="inlineStr">
        <is>
          <t>243</t>
        </is>
      </c>
      <c r="D1710" s="159" t="inlineStr">
        <is>
          <t>K</t>
        </is>
      </c>
      <c r="E1710" s="160" t="inlineStr">
        <is>
          <t>763121466.KNF</t>
        </is>
      </c>
      <c r="F1710" s="161" t="inlineStr">
        <is>
          <t>SDK stěna předsazená  tl 100 mm profil CW+UW 75 desky 2x (DFH2) 12,5 TI 50 mm 45 kg/m3 EI 45</t>
        </is>
      </c>
      <c r="G1710" s="162" t="inlineStr">
        <is>
          <t>m2</t>
        </is>
      </c>
      <c r="H1710" s="163" t="n">
        <v>7.722</v>
      </c>
      <c r="I1710" s="164" t="n"/>
      <c r="J1710" s="164">
        <f>ROUND(I1710*H1710,2)</f>
        <v/>
      </c>
      <c r="K1710" s="161" t="inlineStr"/>
      <c r="L1710" s="48" t="n"/>
      <c r="M1710" s="165" t="inlineStr"/>
      <c r="N1710" s="166" t="inlineStr">
        <is>
          <t>snížená</t>
        </is>
      </c>
      <c r="O1710" s="167" t="n">
        <v>0.959</v>
      </c>
      <c r="P1710" s="167">
        <f>O1710*H1710</f>
        <v/>
      </c>
      <c r="Q1710" s="167" t="n">
        <v>0.02791</v>
      </c>
      <c r="R1710" s="167">
        <f>Q1710*H1710</f>
        <v/>
      </c>
      <c r="S1710" s="167" t="n">
        <v>0</v>
      </c>
      <c r="T1710" s="168">
        <f>S1710*H1710</f>
        <v/>
      </c>
      <c r="U1710" s="174" t="n"/>
      <c r="V1710" s="174" t="n"/>
      <c r="W1710" s="174" t="n"/>
      <c r="X1710" s="174" t="n"/>
      <c r="Y1710" s="174" t="n"/>
      <c r="Z1710" s="174" t="n"/>
      <c r="AA1710" s="174" t="n"/>
      <c r="AB1710" s="174" t="n"/>
      <c r="AC1710" s="174" t="n"/>
      <c r="AD1710" s="174" t="n"/>
      <c r="AE1710" s="174" t="n"/>
      <c r="AR1710" s="169" t="inlineStr">
        <is>
          <t>16</t>
        </is>
      </c>
      <c r="AT1710" s="169" t="inlineStr">
        <is>
          <t>K</t>
        </is>
      </c>
      <c r="AU1710" s="169" t="inlineStr">
        <is>
          <t>2</t>
        </is>
      </c>
      <c r="AY1710" s="19" t="inlineStr">
        <is>
          <t>ROZPOCET</t>
        </is>
      </c>
      <c r="BE1710" s="170">
        <f>IF(N1710="základní",J1710,0)</f>
        <v/>
      </c>
      <c r="BF1710" s="170">
        <f>IF(N1710="snížená",J1710,0)</f>
        <v/>
      </c>
      <c r="BG1710" s="170">
        <f>IF(N1710="zákl. přenesená",J1710,0)</f>
        <v/>
      </c>
      <c r="BH1710" s="170">
        <f>IF(N1710="sníž. přenesená",J1710,0)</f>
        <v/>
      </c>
      <c r="BI1710" s="170">
        <f>IF(N1710="nulová",J1710,0)</f>
        <v/>
      </c>
      <c r="BJ1710" s="19" t="inlineStr">
        <is>
          <t>2</t>
        </is>
      </c>
      <c r="BK1710" s="170">
        <f>ROUND(I1710*H1710,2)</f>
        <v/>
      </c>
      <c r="BL1710" s="19" t="inlineStr">
        <is>
          <t>16</t>
        </is>
      </c>
      <c r="BM1710" s="169" t="inlineStr">
        <is>
          <t>-438277956</t>
        </is>
      </c>
    </row>
    <row r="1711" customFormat="1" s="174">
      <c r="A1711" s="174" t="n"/>
      <c r="B1711" s="48" t="n"/>
      <c r="C1711" s="174" t="n"/>
      <c r="D1711" s="171" t="inlineStr">
        <is>
          <t>PP</t>
        </is>
      </c>
      <c r="E1711" s="174" t="n"/>
      <c r="F1711" s="172" t="inlineStr">
        <is>
          <t>SDK stěna předsazená  tl 100 mm profil CW+UW 75 desky 2x (DFH2) 12,5 TI 50 mm 45 kg/m3 EI 45</t>
        </is>
      </c>
      <c r="G1711" s="174" t="n"/>
      <c r="H1711" s="174" t="n"/>
      <c r="I1711" s="174" t="n"/>
      <c r="J1711" s="174" t="n"/>
      <c r="K1711" s="174" t="n"/>
      <c r="L1711" s="48" t="n"/>
      <c r="M1711" s="173" t="n"/>
      <c r="N1711" s="174" t="n"/>
      <c r="O1711" s="174" t="n"/>
      <c r="P1711" s="174" t="n"/>
      <c r="Q1711" s="174" t="n"/>
      <c r="R1711" s="174" t="n"/>
      <c r="S1711" s="174" t="n"/>
      <c r="T1711" s="71" t="n"/>
      <c r="U1711" s="174" t="n"/>
      <c r="V1711" s="174" t="n"/>
      <c r="W1711" s="174" t="n"/>
      <c r="X1711" s="174" t="n"/>
      <c r="Y1711" s="174" t="n"/>
      <c r="Z1711" s="174" t="n"/>
      <c r="AA1711" s="174" t="n"/>
      <c r="AB1711" s="174" t="n"/>
      <c r="AC1711" s="174" t="n"/>
      <c r="AD1711" s="174" t="n"/>
      <c r="AE1711" s="174" t="n"/>
      <c r="AT1711" s="19" t="inlineStr">
        <is>
          <t>PP</t>
        </is>
      </c>
      <c r="AU1711" s="19" t="inlineStr">
        <is>
          <t>2</t>
        </is>
      </c>
    </row>
    <row r="1712" customFormat="1" s="181">
      <c r="A1712" s="181" t="n"/>
      <c r="B1712" s="177" t="n"/>
      <c r="C1712" s="181" t="n"/>
      <c r="D1712" s="171" t="inlineStr">
        <is>
          <t>VV</t>
        </is>
      </c>
      <c r="E1712" s="178" t="inlineStr"/>
      <c r="F1712" s="179" t="inlineStr">
        <is>
          <t>m 2,07</t>
        </is>
      </c>
      <c r="G1712" s="181" t="n"/>
      <c r="H1712" s="178" t="inlineStr"/>
      <c r="I1712" s="181" t="n"/>
      <c r="J1712" s="181" t="n"/>
      <c r="K1712" s="181" t="n"/>
      <c r="L1712" s="177" t="n"/>
      <c r="M1712" s="180" t="n"/>
      <c r="N1712" s="181" t="n"/>
      <c r="O1712" s="181" t="n"/>
      <c r="P1712" s="181" t="n"/>
      <c r="Q1712" s="181" t="n"/>
      <c r="R1712" s="181" t="n"/>
      <c r="S1712" s="181" t="n"/>
      <c r="T1712" s="182" t="n"/>
      <c r="U1712" s="181" t="n"/>
      <c r="V1712" s="181" t="n"/>
      <c r="W1712" s="181" t="n"/>
      <c r="X1712" s="181" t="n"/>
      <c r="Y1712" s="181" t="n"/>
      <c r="Z1712" s="181" t="n"/>
      <c r="AA1712" s="181" t="n"/>
      <c r="AB1712" s="181" t="n"/>
      <c r="AC1712" s="181" t="n"/>
      <c r="AD1712" s="181" t="n"/>
      <c r="AE1712" s="181" t="n"/>
      <c r="AT1712" s="178" t="inlineStr">
        <is>
          <t>VV</t>
        </is>
      </c>
      <c r="AU1712" s="178" t="inlineStr">
        <is>
          <t>2</t>
        </is>
      </c>
      <c r="AV1712" s="181" t="inlineStr">
        <is>
          <t>1</t>
        </is>
      </c>
      <c r="AW1712" s="181" t="inlineStr">
        <is>
          <t>True</t>
        </is>
      </c>
      <c r="AX1712" s="181" t="inlineStr">
        <is>
          <t>0</t>
        </is>
      </c>
      <c r="AY1712" s="178" t="inlineStr">
        <is>
          <t>ROZPOCET</t>
        </is>
      </c>
    </row>
    <row r="1713" customFormat="1" s="188">
      <c r="A1713" s="188" t="n"/>
      <c r="B1713" s="183" t="n"/>
      <c r="C1713" s="188" t="n"/>
      <c r="D1713" s="171" t="inlineStr">
        <is>
          <t>VV</t>
        </is>
      </c>
      <c r="E1713" s="184" t="inlineStr"/>
      <c r="F1713" s="185" t="inlineStr">
        <is>
          <t>2,413*3,20</t>
        </is>
      </c>
      <c r="G1713" s="188" t="n"/>
      <c r="H1713" s="186" t="n">
        <v>7.722</v>
      </c>
      <c r="I1713" s="188" t="n"/>
      <c r="J1713" s="188" t="n"/>
      <c r="K1713" s="188" t="n"/>
      <c r="L1713" s="183" t="n"/>
      <c r="M1713" s="187" t="n"/>
      <c r="N1713" s="188" t="n"/>
      <c r="O1713" s="188" t="n"/>
      <c r="P1713" s="188" t="n"/>
      <c r="Q1713" s="188" t="n"/>
      <c r="R1713" s="188" t="n"/>
      <c r="S1713" s="188" t="n"/>
      <c r="T1713" s="189" t="n"/>
      <c r="U1713" s="188" t="n"/>
      <c r="V1713" s="188" t="n"/>
      <c r="W1713" s="188" t="n"/>
      <c r="X1713" s="188" t="n"/>
      <c r="Y1713" s="188" t="n"/>
      <c r="Z1713" s="188" t="n"/>
      <c r="AA1713" s="188" t="n"/>
      <c r="AB1713" s="188" t="n"/>
      <c r="AC1713" s="188" t="n"/>
      <c r="AD1713" s="188" t="n"/>
      <c r="AE1713" s="188" t="n"/>
      <c r="AT1713" s="184" t="inlineStr">
        <is>
          <t>VV</t>
        </is>
      </c>
      <c r="AU1713" s="184" t="inlineStr">
        <is>
          <t>2</t>
        </is>
      </c>
      <c r="AV1713" s="188" t="inlineStr">
        <is>
          <t>2</t>
        </is>
      </c>
      <c r="AW1713" s="188" t="inlineStr">
        <is>
          <t>True</t>
        </is>
      </c>
      <c r="AX1713" s="188" t="inlineStr">
        <is>
          <t>0</t>
        </is>
      </c>
      <c r="AY1713" s="184" t="inlineStr">
        <is>
          <t>ROZPOCET</t>
        </is>
      </c>
    </row>
    <row r="1714" customFormat="1" s="195">
      <c r="A1714" s="195" t="n"/>
      <c r="B1714" s="190" t="n"/>
      <c r="C1714" s="195" t="n"/>
      <c r="D1714" s="171" t="inlineStr">
        <is>
          <t>VV</t>
        </is>
      </c>
      <c r="E1714" s="191" t="inlineStr"/>
      <c r="F1714" s="192" t="inlineStr">
        <is>
          <t>Součet</t>
        </is>
      </c>
      <c r="G1714" s="195" t="n"/>
      <c r="H1714" s="193" t="n">
        <v>7.722</v>
      </c>
      <c r="I1714" s="195" t="n"/>
      <c r="J1714" s="195" t="n"/>
      <c r="K1714" s="195" t="n"/>
      <c r="L1714" s="190" t="n"/>
      <c r="M1714" s="194" t="n"/>
      <c r="N1714" s="195" t="n"/>
      <c r="O1714" s="195" t="n"/>
      <c r="P1714" s="195" t="n"/>
      <c r="Q1714" s="195" t="n"/>
      <c r="R1714" s="195" t="n"/>
      <c r="S1714" s="195" t="n"/>
      <c r="T1714" s="196" t="n"/>
      <c r="U1714" s="195" t="n"/>
      <c r="V1714" s="195" t="n"/>
      <c r="W1714" s="195" t="n"/>
      <c r="X1714" s="195" t="n"/>
      <c r="Y1714" s="195" t="n"/>
      <c r="Z1714" s="195" t="n"/>
      <c r="AA1714" s="195" t="n"/>
      <c r="AB1714" s="195" t="n"/>
      <c r="AC1714" s="195" t="n"/>
      <c r="AD1714" s="195" t="n"/>
      <c r="AE1714" s="195" t="n"/>
      <c r="AT1714" s="191" t="inlineStr">
        <is>
          <t>VV</t>
        </is>
      </c>
      <c r="AU1714" s="191" t="inlineStr">
        <is>
          <t>2</t>
        </is>
      </c>
      <c r="AV1714" s="195" t="inlineStr">
        <is>
          <t>4</t>
        </is>
      </c>
      <c r="AW1714" s="195" t="inlineStr">
        <is>
          <t>True</t>
        </is>
      </c>
      <c r="AX1714" s="195" t="inlineStr">
        <is>
          <t>1</t>
        </is>
      </c>
      <c r="AY1714" s="191" t="inlineStr">
        <is>
          <t>ROZPOCET</t>
        </is>
      </c>
    </row>
    <row r="1715" ht="16.5" customFormat="1" customHeight="1" s="174">
      <c r="A1715" s="174" t="n"/>
      <c r="B1715" s="158" t="n"/>
      <c r="C1715" s="159" t="inlineStr">
        <is>
          <t>244</t>
        </is>
      </c>
      <c r="D1715" s="159" t="inlineStr">
        <is>
          <t>K</t>
        </is>
      </c>
      <c r="E1715" s="160" t="inlineStr">
        <is>
          <t>763121714</t>
        </is>
      </c>
      <c r="F1715" s="161" t="inlineStr">
        <is>
          <t>SDK stěna předsazená základní penetrační nátěr</t>
        </is>
      </c>
      <c r="G1715" s="162" t="inlineStr">
        <is>
          <t>m2</t>
        </is>
      </c>
      <c r="H1715" s="163" t="n">
        <v>54.186</v>
      </c>
      <c r="I1715" s="164" t="n"/>
      <c r="J1715" s="164">
        <f>ROUND(I1715*H1715,2)</f>
        <v/>
      </c>
      <c r="K1715" s="161" t="inlineStr">
        <is>
          <t>CS ÚRS 2026 02</t>
        </is>
      </c>
      <c r="L1715" s="48" t="n"/>
      <c r="M1715" s="165" t="inlineStr"/>
      <c r="N1715" s="166" t="inlineStr">
        <is>
          <t>snížená</t>
        </is>
      </c>
      <c r="O1715" s="167" t="n">
        <v>0.032</v>
      </c>
      <c r="P1715" s="167">
        <f>O1715*H1715</f>
        <v/>
      </c>
      <c r="Q1715" s="167" t="n">
        <v>0.0001</v>
      </c>
      <c r="R1715" s="167">
        <f>Q1715*H1715</f>
        <v/>
      </c>
      <c r="S1715" s="167" t="n">
        <v>0</v>
      </c>
      <c r="T1715" s="168">
        <f>S1715*H1715</f>
        <v/>
      </c>
      <c r="U1715" s="174" t="n"/>
      <c r="V1715" s="174" t="n"/>
      <c r="W1715" s="174" t="n"/>
      <c r="X1715" s="174" t="n"/>
      <c r="Y1715" s="174" t="n"/>
      <c r="Z1715" s="174" t="n"/>
      <c r="AA1715" s="174" t="n"/>
      <c r="AB1715" s="174" t="n"/>
      <c r="AC1715" s="174" t="n"/>
      <c r="AD1715" s="174" t="n"/>
      <c r="AE1715" s="174" t="n"/>
      <c r="AR1715" s="169" t="inlineStr">
        <is>
          <t>16</t>
        </is>
      </c>
      <c r="AT1715" s="169" t="inlineStr">
        <is>
          <t>K</t>
        </is>
      </c>
      <c r="AU1715" s="169" t="inlineStr">
        <is>
          <t>2</t>
        </is>
      </c>
      <c r="AY1715" s="19" t="inlineStr">
        <is>
          <t>ROZPOCET</t>
        </is>
      </c>
      <c r="BE1715" s="170">
        <f>IF(N1715="základní",J1715,0)</f>
        <v/>
      </c>
      <c r="BF1715" s="170">
        <f>IF(N1715="snížená",J1715,0)</f>
        <v/>
      </c>
      <c r="BG1715" s="170">
        <f>IF(N1715="zákl. přenesená",J1715,0)</f>
        <v/>
      </c>
      <c r="BH1715" s="170">
        <f>IF(N1715="sníž. přenesená",J1715,0)</f>
        <v/>
      </c>
      <c r="BI1715" s="170">
        <f>IF(N1715="nulová",J1715,0)</f>
        <v/>
      </c>
      <c r="BJ1715" s="19" t="inlineStr">
        <is>
          <t>2</t>
        </is>
      </c>
      <c r="BK1715" s="170">
        <f>ROUND(I1715*H1715,2)</f>
        <v/>
      </c>
      <c r="BL1715" s="19" t="inlineStr">
        <is>
          <t>16</t>
        </is>
      </c>
      <c r="BM1715" s="169" t="inlineStr">
        <is>
          <t>639849777</t>
        </is>
      </c>
    </row>
    <row r="1716" customFormat="1" s="174">
      <c r="A1716" s="174" t="n"/>
      <c r="B1716" s="48" t="n"/>
      <c r="C1716" s="174" t="n"/>
      <c r="D1716" s="171" t="inlineStr">
        <is>
          <t>PP</t>
        </is>
      </c>
      <c r="E1716" s="174" t="n"/>
      <c r="F1716" s="172" t="inlineStr">
        <is>
          <t>Stěna předsazená ze sádrokartonových desek ostatní konstrukce a práce na předsazených stěnách ze sádrokartonových desek základní penetrační nátěr</t>
        </is>
      </c>
      <c r="G1716" s="174" t="n"/>
      <c r="H1716" s="174" t="n"/>
      <c r="I1716" s="174" t="n"/>
      <c r="J1716" s="174" t="n"/>
      <c r="K1716" s="174" t="n"/>
      <c r="L1716" s="48" t="n"/>
      <c r="M1716" s="173" t="n"/>
      <c r="N1716" s="174" t="n"/>
      <c r="O1716" s="174" t="n"/>
      <c r="P1716" s="174" t="n"/>
      <c r="Q1716" s="174" t="n"/>
      <c r="R1716" s="174" t="n"/>
      <c r="S1716" s="174" t="n"/>
      <c r="T1716" s="71" t="n"/>
      <c r="U1716" s="174" t="n"/>
      <c r="V1716" s="174" t="n"/>
      <c r="W1716" s="174" t="n"/>
      <c r="X1716" s="174" t="n"/>
      <c r="Y1716" s="174" t="n"/>
      <c r="Z1716" s="174" t="n"/>
      <c r="AA1716" s="174" t="n"/>
      <c r="AB1716" s="174" t="n"/>
      <c r="AC1716" s="174" t="n"/>
      <c r="AD1716" s="174" t="n"/>
      <c r="AE1716" s="174" t="n"/>
      <c r="AT1716" s="19" t="inlineStr">
        <is>
          <t>PP</t>
        </is>
      </c>
      <c r="AU1716" s="19" t="inlineStr">
        <is>
          <t>2</t>
        </is>
      </c>
    </row>
    <row r="1717" customFormat="1" s="174">
      <c r="A1717" s="174" t="n"/>
      <c r="B1717" s="48" t="n"/>
      <c r="C1717" s="174" t="n"/>
      <c r="D1717" s="175" t="inlineStr">
        <is>
          <t>Online PSC</t>
        </is>
      </c>
      <c r="E1717" s="174" t="n"/>
      <c r="F1717" s="176" t="inlineStr">
        <is>
          <t>https://podminky.urs.cz/item/CS_URS_2026_02/763121714</t>
        </is>
      </c>
      <c r="G1717" s="174" t="n"/>
      <c r="H1717" s="174" t="n"/>
      <c r="I1717" s="174" t="n"/>
      <c r="J1717" s="174" t="n"/>
      <c r="K1717" s="174" t="n"/>
      <c r="L1717" s="48" t="n"/>
      <c r="M1717" s="173" t="n"/>
      <c r="N1717" s="174" t="n"/>
      <c r="O1717" s="174" t="n"/>
      <c r="P1717" s="174" t="n"/>
      <c r="Q1717" s="174" t="n"/>
      <c r="R1717" s="174" t="n"/>
      <c r="S1717" s="174" t="n"/>
      <c r="T1717" s="71" t="n"/>
      <c r="U1717" s="174" t="n"/>
      <c r="V1717" s="174" t="n"/>
      <c r="W1717" s="174" t="n"/>
      <c r="X1717" s="174" t="n"/>
      <c r="Y1717" s="174" t="n"/>
      <c r="Z1717" s="174" t="n"/>
      <c r="AA1717" s="174" t="n"/>
      <c r="AB1717" s="174" t="n"/>
      <c r="AC1717" s="174" t="n"/>
      <c r="AD1717" s="174" t="n"/>
      <c r="AE1717" s="174" t="n"/>
      <c r="AT1717" s="19" t="inlineStr">
        <is>
          <t>Online PSC</t>
        </is>
      </c>
      <c r="AU1717" s="19" t="inlineStr">
        <is>
          <t>2</t>
        </is>
      </c>
    </row>
    <row r="1718" customFormat="1" s="188">
      <c r="A1718" s="188" t="n"/>
      <c r="B1718" s="183" t="n"/>
      <c r="C1718" s="188" t="n"/>
      <c r="D1718" s="171" t="inlineStr">
        <is>
          <t>VV</t>
        </is>
      </c>
      <c r="E1718" s="184" t="inlineStr"/>
      <c r="F1718" s="185" t="inlineStr">
        <is>
          <t>39,546+6,918+7,722</t>
        </is>
      </c>
      <c r="G1718" s="188" t="n"/>
      <c r="H1718" s="186" t="n">
        <v>54.186</v>
      </c>
      <c r="I1718" s="188" t="n"/>
      <c r="J1718" s="188" t="n"/>
      <c r="K1718" s="188" t="n"/>
      <c r="L1718" s="183" t="n"/>
      <c r="M1718" s="187" t="n"/>
      <c r="N1718" s="188" t="n"/>
      <c r="O1718" s="188" t="n"/>
      <c r="P1718" s="188" t="n"/>
      <c r="Q1718" s="188" t="n"/>
      <c r="R1718" s="188" t="n"/>
      <c r="S1718" s="188" t="n"/>
      <c r="T1718" s="189" t="n"/>
      <c r="U1718" s="188" t="n"/>
      <c r="V1718" s="188" t="n"/>
      <c r="W1718" s="188" t="n"/>
      <c r="X1718" s="188" t="n"/>
      <c r="Y1718" s="188" t="n"/>
      <c r="Z1718" s="188" t="n"/>
      <c r="AA1718" s="188" t="n"/>
      <c r="AB1718" s="188" t="n"/>
      <c r="AC1718" s="188" t="n"/>
      <c r="AD1718" s="188" t="n"/>
      <c r="AE1718" s="188" t="n"/>
      <c r="AT1718" s="184" t="inlineStr">
        <is>
          <t>VV</t>
        </is>
      </c>
      <c r="AU1718" s="184" t="inlineStr">
        <is>
          <t>2</t>
        </is>
      </c>
      <c r="AV1718" s="188" t="inlineStr">
        <is>
          <t>2</t>
        </is>
      </c>
      <c r="AW1718" s="188" t="inlineStr">
        <is>
          <t>True</t>
        </is>
      </c>
      <c r="AX1718" s="188" t="inlineStr">
        <is>
          <t>0</t>
        </is>
      </c>
      <c r="AY1718" s="184" t="inlineStr">
        <is>
          <t>ROZPOCET</t>
        </is>
      </c>
    </row>
    <row r="1719" customFormat="1" s="195">
      <c r="A1719" s="195" t="n"/>
      <c r="B1719" s="190" t="n"/>
      <c r="C1719" s="195" t="n"/>
      <c r="D1719" s="171" t="inlineStr">
        <is>
          <t>VV</t>
        </is>
      </c>
      <c r="E1719" s="191" t="inlineStr"/>
      <c r="F1719" s="192" t="inlineStr">
        <is>
          <t>Součet</t>
        </is>
      </c>
      <c r="G1719" s="195" t="n"/>
      <c r="H1719" s="193" t="n">
        <v>54.186</v>
      </c>
      <c r="I1719" s="195" t="n"/>
      <c r="J1719" s="195" t="n"/>
      <c r="K1719" s="195" t="n"/>
      <c r="L1719" s="190" t="n"/>
      <c r="M1719" s="194" t="n"/>
      <c r="N1719" s="195" t="n"/>
      <c r="O1719" s="195" t="n"/>
      <c r="P1719" s="195" t="n"/>
      <c r="Q1719" s="195" t="n"/>
      <c r="R1719" s="195" t="n"/>
      <c r="S1719" s="195" t="n"/>
      <c r="T1719" s="196" t="n"/>
      <c r="U1719" s="195" t="n"/>
      <c r="V1719" s="195" t="n"/>
      <c r="W1719" s="195" t="n"/>
      <c r="X1719" s="195" t="n"/>
      <c r="Y1719" s="195" t="n"/>
      <c r="Z1719" s="195" t="n"/>
      <c r="AA1719" s="195" t="n"/>
      <c r="AB1719" s="195" t="n"/>
      <c r="AC1719" s="195" t="n"/>
      <c r="AD1719" s="195" t="n"/>
      <c r="AE1719" s="195" t="n"/>
      <c r="AT1719" s="191" t="inlineStr">
        <is>
          <t>VV</t>
        </is>
      </c>
      <c r="AU1719" s="191" t="inlineStr">
        <is>
          <t>2</t>
        </is>
      </c>
      <c r="AV1719" s="195" t="inlineStr">
        <is>
          <t>4</t>
        </is>
      </c>
      <c r="AW1719" s="195" t="inlineStr">
        <is>
          <t>True</t>
        </is>
      </c>
      <c r="AX1719" s="195" t="inlineStr">
        <is>
          <t>1</t>
        </is>
      </c>
      <c r="AY1719" s="191" t="inlineStr">
        <is>
          <t>ROZPOCET</t>
        </is>
      </c>
    </row>
    <row r="1720" ht="24.15" customFormat="1" customHeight="1" s="174">
      <c r="A1720" s="174" t="n"/>
      <c r="B1720" s="158" t="n"/>
      <c r="C1720" s="159" t="inlineStr">
        <is>
          <t>245</t>
        </is>
      </c>
      <c r="D1720" s="159" t="inlineStr">
        <is>
          <t>K</t>
        </is>
      </c>
      <c r="E1720" s="160" t="inlineStr">
        <is>
          <t>763131431</t>
        </is>
      </c>
      <c r="F1720" s="161" t="inlineStr">
        <is>
          <t>SDK podhled deska 1xDF 12,5 bez izolace dvouvrstvá spodní kce profil CD+UD REI do 90</t>
        </is>
      </c>
      <c r="G1720" s="162" t="inlineStr">
        <is>
          <t>m2</t>
        </is>
      </c>
      <c r="H1720" s="163" t="n">
        <v>402.37</v>
      </c>
      <c r="I1720" s="164" t="n"/>
      <c r="J1720" s="164">
        <f>ROUND(I1720*H1720,2)</f>
        <v/>
      </c>
      <c r="K1720" s="161" t="inlineStr">
        <is>
          <t>CS ÚRS 2026 02</t>
        </is>
      </c>
      <c r="L1720" s="48" t="n"/>
      <c r="M1720" s="165" t="inlineStr"/>
      <c r="N1720" s="166" t="inlineStr">
        <is>
          <t>snížená</t>
        </is>
      </c>
      <c r="O1720" s="167" t="n">
        <v>0.99</v>
      </c>
      <c r="P1720" s="167">
        <f>O1720*H1720</f>
        <v/>
      </c>
      <c r="Q1720" s="167" t="n">
        <v>0.01386</v>
      </c>
      <c r="R1720" s="167">
        <f>Q1720*H1720</f>
        <v/>
      </c>
      <c r="S1720" s="167" t="n">
        <v>0</v>
      </c>
      <c r="T1720" s="168">
        <f>S1720*H1720</f>
        <v/>
      </c>
      <c r="U1720" s="174" t="n"/>
      <c r="V1720" s="174" t="n"/>
      <c r="W1720" s="174" t="n"/>
      <c r="X1720" s="174" t="n"/>
      <c r="Y1720" s="174" t="n"/>
      <c r="Z1720" s="174" t="n"/>
      <c r="AA1720" s="174" t="n"/>
      <c r="AB1720" s="174" t="n"/>
      <c r="AC1720" s="174" t="n"/>
      <c r="AD1720" s="174" t="n"/>
      <c r="AE1720" s="174" t="n"/>
      <c r="AR1720" s="169" t="inlineStr">
        <is>
          <t>16</t>
        </is>
      </c>
      <c r="AT1720" s="169" t="inlineStr">
        <is>
          <t>K</t>
        </is>
      </c>
      <c r="AU1720" s="169" t="inlineStr">
        <is>
          <t>2</t>
        </is>
      </c>
      <c r="AY1720" s="19" t="inlineStr">
        <is>
          <t>ROZPOCET</t>
        </is>
      </c>
      <c r="BE1720" s="170">
        <f>IF(N1720="základní",J1720,0)</f>
        <v/>
      </c>
      <c r="BF1720" s="170">
        <f>IF(N1720="snížená",J1720,0)</f>
        <v/>
      </c>
      <c r="BG1720" s="170">
        <f>IF(N1720="zákl. přenesená",J1720,0)</f>
        <v/>
      </c>
      <c r="BH1720" s="170">
        <f>IF(N1720="sníž. přenesená",J1720,0)</f>
        <v/>
      </c>
      <c r="BI1720" s="170">
        <f>IF(N1720="nulová",J1720,0)</f>
        <v/>
      </c>
      <c r="BJ1720" s="19" t="inlineStr">
        <is>
          <t>2</t>
        </is>
      </c>
      <c r="BK1720" s="170">
        <f>ROUND(I1720*H1720,2)</f>
        <v/>
      </c>
      <c r="BL1720" s="19" t="inlineStr">
        <is>
          <t>16</t>
        </is>
      </c>
      <c r="BM1720" s="169" t="inlineStr">
        <is>
          <t>-723286148</t>
        </is>
      </c>
    </row>
    <row r="1721" customFormat="1" s="174">
      <c r="A1721" s="174" t="n"/>
      <c r="B1721" s="48" t="n"/>
      <c r="C1721" s="174" t="n"/>
      <c r="D1721" s="171" t="inlineStr">
        <is>
          <t>PP</t>
        </is>
      </c>
      <c r="E1721" s="174" t="n"/>
      <c r="F1721" s="172" t="inlineStr">
        <is>
          <t>Podhled ze sádrokartonových desek dvouvrstvá zavěšená spodní konstrukce z ocelových profilů CD, UD jednoduše opláštěná deskou protipožární DF, tl. 12,5 mm, bez izolace, REI do 90</t>
        </is>
      </c>
      <c r="G1721" s="174" t="n"/>
      <c r="H1721" s="174" t="n"/>
      <c r="I1721" s="174" t="n"/>
      <c r="J1721" s="174" t="n"/>
      <c r="K1721" s="174" t="n"/>
      <c r="L1721" s="48" t="n"/>
      <c r="M1721" s="173" t="n"/>
      <c r="N1721" s="174" t="n"/>
      <c r="O1721" s="174" t="n"/>
      <c r="P1721" s="174" t="n"/>
      <c r="Q1721" s="174" t="n"/>
      <c r="R1721" s="174" t="n"/>
      <c r="S1721" s="174" t="n"/>
      <c r="T1721" s="71" t="n"/>
      <c r="U1721" s="174" t="n"/>
      <c r="V1721" s="174" t="n"/>
      <c r="W1721" s="174" t="n"/>
      <c r="X1721" s="174" t="n"/>
      <c r="Y1721" s="174" t="n"/>
      <c r="Z1721" s="174" t="n"/>
      <c r="AA1721" s="174" t="n"/>
      <c r="AB1721" s="174" t="n"/>
      <c r="AC1721" s="174" t="n"/>
      <c r="AD1721" s="174" t="n"/>
      <c r="AE1721" s="174" t="n"/>
      <c r="AT1721" s="19" t="inlineStr">
        <is>
          <t>PP</t>
        </is>
      </c>
      <c r="AU1721" s="19" t="inlineStr">
        <is>
          <t>2</t>
        </is>
      </c>
    </row>
    <row r="1722" customFormat="1" s="174">
      <c r="A1722" s="174" t="n"/>
      <c r="B1722" s="48" t="n"/>
      <c r="C1722" s="174" t="n"/>
      <c r="D1722" s="175" t="inlineStr">
        <is>
          <t>Online PSC</t>
        </is>
      </c>
      <c r="E1722" s="174" t="n"/>
      <c r="F1722" s="176" t="inlineStr">
        <is>
          <t>https://podminky.urs.cz/item/CS_URS_2026_02/763131431</t>
        </is>
      </c>
      <c r="G1722" s="174" t="n"/>
      <c r="H1722" s="174" t="n"/>
      <c r="I1722" s="174" t="n"/>
      <c r="J1722" s="174" t="n"/>
      <c r="K1722" s="174" t="n"/>
      <c r="L1722" s="48" t="n"/>
      <c r="M1722" s="173" t="n"/>
      <c r="N1722" s="174" t="n"/>
      <c r="O1722" s="174" t="n"/>
      <c r="P1722" s="174" t="n"/>
      <c r="Q1722" s="174" t="n"/>
      <c r="R1722" s="174" t="n"/>
      <c r="S1722" s="174" t="n"/>
      <c r="T1722" s="71" t="n"/>
      <c r="U1722" s="174" t="n"/>
      <c r="V1722" s="174" t="n"/>
      <c r="W1722" s="174" t="n"/>
      <c r="X1722" s="174" t="n"/>
      <c r="Y1722" s="174" t="n"/>
      <c r="Z1722" s="174" t="n"/>
      <c r="AA1722" s="174" t="n"/>
      <c r="AB1722" s="174" t="n"/>
      <c r="AC1722" s="174" t="n"/>
      <c r="AD1722" s="174" t="n"/>
      <c r="AE1722" s="174" t="n"/>
      <c r="AT1722" s="19" t="inlineStr">
        <is>
          <t>Online PSC</t>
        </is>
      </c>
      <c r="AU1722" s="19" t="inlineStr">
        <is>
          <t>2</t>
        </is>
      </c>
    </row>
    <row r="1723" customFormat="1" s="181">
      <c r="A1723" s="181" t="n"/>
      <c r="B1723" s="177" t="n"/>
      <c r="C1723" s="181" t="n"/>
      <c r="D1723" s="171" t="inlineStr">
        <is>
          <t>VV</t>
        </is>
      </c>
      <c r="E1723" s="178" t="inlineStr"/>
      <c r="F1723" s="179" t="inlineStr">
        <is>
          <t>podhled v 1. np -výměra dle tabulek podlah</t>
        </is>
      </c>
      <c r="G1723" s="181" t="n"/>
      <c r="H1723" s="178" t="inlineStr"/>
      <c r="I1723" s="181" t="n"/>
      <c r="J1723" s="181" t="n"/>
      <c r="K1723" s="181" t="n"/>
      <c r="L1723" s="177" t="n"/>
      <c r="M1723" s="180" t="n"/>
      <c r="N1723" s="181" t="n"/>
      <c r="O1723" s="181" t="n"/>
      <c r="P1723" s="181" t="n"/>
      <c r="Q1723" s="181" t="n"/>
      <c r="R1723" s="181" t="n"/>
      <c r="S1723" s="181" t="n"/>
      <c r="T1723" s="182" t="n"/>
      <c r="U1723" s="181" t="n"/>
      <c r="V1723" s="181" t="n"/>
      <c r="W1723" s="181" t="n"/>
      <c r="X1723" s="181" t="n"/>
      <c r="Y1723" s="181" t="n"/>
      <c r="Z1723" s="181" t="n"/>
      <c r="AA1723" s="181" t="n"/>
      <c r="AB1723" s="181" t="n"/>
      <c r="AC1723" s="181" t="n"/>
      <c r="AD1723" s="181" t="n"/>
      <c r="AE1723" s="181" t="n"/>
      <c r="AT1723" s="178" t="inlineStr">
        <is>
          <t>VV</t>
        </is>
      </c>
      <c r="AU1723" s="178" t="inlineStr">
        <is>
          <t>2</t>
        </is>
      </c>
      <c r="AV1723" s="181" t="inlineStr">
        <is>
          <t>1</t>
        </is>
      </c>
      <c r="AW1723" s="181" t="inlineStr">
        <is>
          <t>True</t>
        </is>
      </c>
      <c r="AX1723" s="181" t="inlineStr">
        <is>
          <t>0</t>
        </is>
      </c>
      <c r="AY1723" s="178" t="inlineStr">
        <is>
          <t>ROZPOCET</t>
        </is>
      </c>
    </row>
    <row r="1724" customFormat="1" s="188">
      <c r="A1724" s="188" t="n"/>
      <c r="B1724" s="183" t="n"/>
      <c r="C1724" s="188" t="n"/>
      <c r="D1724" s="171" t="inlineStr">
        <is>
          <t>VV</t>
        </is>
      </c>
      <c r="E1724" s="184" t="inlineStr"/>
      <c r="F1724" s="185" t="inlineStr">
        <is>
          <t>216,37</t>
        </is>
      </c>
      <c r="G1724" s="188" t="n"/>
      <c r="H1724" s="186" t="n">
        <v>216.37</v>
      </c>
      <c r="I1724" s="188" t="n"/>
      <c r="J1724" s="188" t="n"/>
      <c r="K1724" s="188" t="n"/>
      <c r="L1724" s="183" t="n"/>
      <c r="M1724" s="187" t="n"/>
      <c r="N1724" s="188" t="n"/>
      <c r="O1724" s="188" t="n"/>
      <c r="P1724" s="188" t="n"/>
      <c r="Q1724" s="188" t="n"/>
      <c r="R1724" s="188" t="n"/>
      <c r="S1724" s="188" t="n"/>
      <c r="T1724" s="189" t="n"/>
      <c r="U1724" s="188" t="n"/>
      <c r="V1724" s="188" t="n"/>
      <c r="W1724" s="188" t="n"/>
      <c r="X1724" s="188" t="n"/>
      <c r="Y1724" s="188" t="n"/>
      <c r="Z1724" s="188" t="n"/>
      <c r="AA1724" s="188" t="n"/>
      <c r="AB1724" s="188" t="n"/>
      <c r="AC1724" s="188" t="n"/>
      <c r="AD1724" s="188" t="n"/>
      <c r="AE1724" s="188" t="n"/>
      <c r="AT1724" s="184" t="inlineStr">
        <is>
          <t>VV</t>
        </is>
      </c>
      <c r="AU1724" s="184" t="inlineStr">
        <is>
          <t>2</t>
        </is>
      </c>
      <c r="AV1724" s="188" t="inlineStr">
        <is>
          <t>2</t>
        </is>
      </c>
      <c r="AW1724" s="188" t="inlineStr">
        <is>
          <t>True</t>
        </is>
      </c>
      <c r="AX1724" s="188" t="inlineStr">
        <is>
          <t>0</t>
        </is>
      </c>
      <c r="AY1724" s="184" t="inlineStr">
        <is>
          <t>ROZPOCET</t>
        </is>
      </c>
    </row>
    <row r="1725" customFormat="1" s="181">
      <c r="A1725" s="181" t="n"/>
      <c r="B1725" s="177" t="n"/>
      <c r="C1725" s="181" t="n"/>
      <c r="D1725" s="171" t="inlineStr">
        <is>
          <t>VV</t>
        </is>
      </c>
      <c r="E1725" s="178" t="inlineStr"/>
      <c r="F1725" s="179" t="inlineStr">
        <is>
          <t>odpočet</t>
        </is>
      </c>
      <c r="G1725" s="181" t="n"/>
      <c r="H1725" s="178" t="inlineStr"/>
      <c r="I1725" s="181" t="n"/>
      <c r="J1725" s="181" t="n"/>
      <c r="K1725" s="181" t="n"/>
      <c r="L1725" s="177" t="n"/>
      <c r="M1725" s="180" t="n"/>
      <c r="N1725" s="181" t="n"/>
      <c r="O1725" s="181" t="n"/>
      <c r="P1725" s="181" t="n"/>
      <c r="Q1725" s="181" t="n"/>
      <c r="R1725" s="181" t="n"/>
      <c r="S1725" s="181" t="n"/>
      <c r="T1725" s="182" t="n"/>
      <c r="U1725" s="181" t="n"/>
      <c r="V1725" s="181" t="n"/>
      <c r="W1725" s="181" t="n"/>
      <c r="X1725" s="181" t="n"/>
      <c r="Y1725" s="181" t="n"/>
      <c r="Z1725" s="181" t="n"/>
      <c r="AA1725" s="181" t="n"/>
      <c r="AB1725" s="181" t="n"/>
      <c r="AC1725" s="181" t="n"/>
      <c r="AD1725" s="181" t="n"/>
      <c r="AE1725" s="181" t="n"/>
      <c r="AT1725" s="178" t="inlineStr">
        <is>
          <t>VV</t>
        </is>
      </c>
      <c r="AU1725" s="178" t="inlineStr">
        <is>
          <t>2</t>
        </is>
      </c>
      <c r="AV1725" s="181" t="inlineStr">
        <is>
          <t>1</t>
        </is>
      </c>
      <c r="AW1725" s="181" t="inlineStr">
        <is>
          <t>True</t>
        </is>
      </c>
      <c r="AX1725" s="181" t="inlineStr">
        <is>
          <t>0</t>
        </is>
      </c>
      <c r="AY1725" s="178" t="inlineStr">
        <is>
          <t>ROZPOCET</t>
        </is>
      </c>
    </row>
    <row r="1726" customFormat="1" s="188">
      <c r="A1726" s="188" t="n"/>
      <c r="B1726" s="183" t="n"/>
      <c r="C1726" s="188" t="n"/>
      <c r="D1726" s="171" t="inlineStr">
        <is>
          <t>VV</t>
        </is>
      </c>
      <c r="E1726" s="184" t="inlineStr"/>
      <c r="F1726" s="185" t="inlineStr">
        <is>
          <t>-(10,75+9,25+3,25)</t>
        </is>
      </c>
      <c r="G1726" s="188" t="n"/>
      <c r="H1726" s="186" t="n">
        <v>-23.25</v>
      </c>
      <c r="I1726" s="188" t="n"/>
      <c r="J1726" s="188" t="n"/>
      <c r="K1726" s="188" t="n"/>
      <c r="L1726" s="183" t="n"/>
      <c r="M1726" s="187" t="n"/>
      <c r="N1726" s="188" t="n"/>
      <c r="O1726" s="188" t="n"/>
      <c r="P1726" s="188" t="n"/>
      <c r="Q1726" s="188" t="n"/>
      <c r="R1726" s="188" t="n"/>
      <c r="S1726" s="188" t="n"/>
      <c r="T1726" s="189" t="n"/>
      <c r="U1726" s="188" t="n"/>
      <c r="V1726" s="188" t="n"/>
      <c r="W1726" s="188" t="n"/>
      <c r="X1726" s="188" t="n"/>
      <c r="Y1726" s="188" t="n"/>
      <c r="Z1726" s="188" t="n"/>
      <c r="AA1726" s="188" t="n"/>
      <c r="AB1726" s="188" t="n"/>
      <c r="AC1726" s="188" t="n"/>
      <c r="AD1726" s="188" t="n"/>
      <c r="AE1726" s="188" t="n"/>
      <c r="AT1726" s="184" t="inlineStr">
        <is>
          <t>VV</t>
        </is>
      </c>
      <c r="AU1726" s="184" t="inlineStr">
        <is>
          <t>2</t>
        </is>
      </c>
      <c r="AV1726" s="188" t="inlineStr">
        <is>
          <t>2</t>
        </is>
      </c>
      <c r="AW1726" s="188" t="inlineStr">
        <is>
          <t>True</t>
        </is>
      </c>
      <c r="AX1726" s="188" t="inlineStr">
        <is>
          <t>0</t>
        </is>
      </c>
      <c r="AY1726" s="184" t="inlineStr">
        <is>
          <t>ROZPOCET</t>
        </is>
      </c>
    </row>
    <row r="1727" customFormat="1" s="181">
      <c r="A1727" s="181" t="n"/>
      <c r="B1727" s="177" t="n"/>
      <c r="C1727" s="181" t="n"/>
      <c r="D1727" s="171" t="inlineStr">
        <is>
          <t>VV</t>
        </is>
      </c>
      <c r="E1727" s="178" t="inlineStr"/>
      <c r="F1727" s="179" t="inlineStr">
        <is>
          <t>podhled v 2. np -výměra dle tabulek podlah</t>
        </is>
      </c>
      <c r="G1727" s="181" t="n"/>
      <c r="H1727" s="178" t="inlineStr"/>
      <c r="I1727" s="181" t="n"/>
      <c r="J1727" s="181" t="n"/>
      <c r="K1727" s="181" t="n"/>
      <c r="L1727" s="177" t="n"/>
      <c r="M1727" s="180" t="n"/>
      <c r="N1727" s="181" t="n"/>
      <c r="O1727" s="181" t="n"/>
      <c r="P1727" s="181" t="n"/>
      <c r="Q1727" s="181" t="n"/>
      <c r="R1727" s="181" t="n"/>
      <c r="S1727" s="181" t="n"/>
      <c r="T1727" s="182" t="n"/>
      <c r="U1727" s="181" t="n"/>
      <c r="V1727" s="181" t="n"/>
      <c r="W1727" s="181" t="n"/>
      <c r="X1727" s="181" t="n"/>
      <c r="Y1727" s="181" t="n"/>
      <c r="Z1727" s="181" t="n"/>
      <c r="AA1727" s="181" t="n"/>
      <c r="AB1727" s="181" t="n"/>
      <c r="AC1727" s="181" t="n"/>
      <c r="AD1727" s="181" t="n"/>
      <c r="AE1727" s="181" t="n"/>
      <c r="AT1727" s="178" t="inlineStr">
        <is>
          <t>VV</t>
        </is>
      </c>
      <c r="AU1727" s="178" t="inlineStr">
        <is>
          <t>2</t>
        </is>
      </c>
      <c r="AV1727" s="181" t="inlineStr">
        <is>
          <t>1</t>
        </is>
      </c>
      <c r="AW1727" s="181" t="inlineStr">
        <is>
          <t>True</t>
        </is>
      </c>
      <c r="AX1727" s="181" t="inlineStr">
        <is>
          <t>0</t>
        </is>
      </c>
      <c r="AY1727" s="178" t="inlineStr">
        <is>
          <t>ROZPOCET</t>
        </is>
      </c>
    </row>
    <row r="1728" customFormat="1" s="188">
      <c r="A1728" s="188" t="n"/>
      <c r="B1728" s="183" t="n"/>
      <c r="C1728" s="188" t="n"/>
      <c r="D1728" s="171" t="inlineStr">
        <is>
          <t>VV</t>
        </is>
      </c>
      <c r="E1728" s="184" t="inlineStr"/>
      <c r="F1728" s="185" t="inlineStr">
        <is>
          <t>236,58</t>
        </is>
      </c>
      <c r="G1728" s="188" t="n"/>
      <c r="H1728" s="186" t="n">
        <v>236.58</v>
      </c>
      <c r="I1728" s="188" t="n"/>
      <c r="J1728" s="188" t="n"/>
      <c r="K1728" s="188" t="n"/>
      <c r="L1728" s="183" t="n"/>
      <c r="M1728" s="187" t="n"/>
      <c r="N1728" s="188" t="n"/>
      <c r="O1728" s="188" t="n"/>
      <c r="P1728" s="188" t="n"/>
      <c r="Q1728" s="188" t="n"/>
      <c r="R1728" s="188" t="n"/>
      <c r="S1728" s="188" t="n"/>
      <c r="T1728" s="189" t="n"/>
      <c r="U1728" s="188" t="n"/>
      <c r="V1728" s="188" t="n"/>
      <c r="W1728" s="188" t="n"/>
      <c r="X1728" s="188" t="n"/>
      <c r="Y1728" s="188" t="n"/>
      <c r="Z1728" s="188" t="n"/>
      <c r="AA1728" s="188" t="n"/>
      <c r="AB1728" s="188" t="n"/>
      <c r="AC1728" s="188" t="n"/>
      <c r="AD1728" s="188" t="n"/>
      <c r="AE1728" s="188" t="n"/>
      <c r="AT1728" s="184" t="inlineStr">
        <is>
          <t>VV</t>
        </is>
      </c>
      <c r="AU1728" s="184" t="inlineStr">
        <is>
          <t>2</t>
        </is>
      </c>
      <c r="AV1728" s="188" t="inlineStr">
        <is>
          <t>2</t>
        </is>
      </c>
      <c r="AW1728" s="188" t="inlineStr">
        <is>
          <t>True</t>
        </is>
      </c>
      <c r="AX1728" s="188" t="inlineStr">
        <is>
          <t>0</t>
        </is>
      </c>
      <c r="AY1728" s="184" t="inlineStr">
        <is>
          <t>ROZPOCET</t>
        </is>
      </c>
    </row>
    <row r="1729" customFormat="1" s="181">
      <c r="A1729" s="181" t="n"/>
      <c r="B1729" s="177" t="n"/>
      <c r="C1729" s="181" t="n"/>
      <c r="D1729" s="171" t="inlineStr">
        <is>
          <t>VV</t>
        </is>
      </c>
      <c r="E1729" s="178" t="inlineStr"/>
      <c r="F1729" s="179" t="inlineStr">
        <is>
          <t>odpočet</t>
        </is>
      </c>
      <c r="G1729" s="181" t="n"/>
      <c r="H1729" s="178" t="inlineStr"/>
      <c r="I1729" s="181" t="n"/>
      <c r="J1729" s="181" t="n"/>
      <c r="K1729" s="181" t="n"/>
      <c r="L1729" s="177" t="n"/>
      <c r="M1729" s="180" t="n"/>
      <c r="N1729" s="181" t="n"/>
      <c r="O1729" s="181" t="n"/>
      <c r="P1729" s="181" t="n"/>
      <c r="Q1729" s="181" t="n"/>
      <c r="R1729" s="181" t="n"/>
      <c r="S1729" s="181" t="n"/>
      <c r="T1729" s="182" t="n"/>
      <c r="U1729" s="181" t="n"/>
      <c r="V1729" s="181" t="n"/>
      <c r="W1729" s="181" t="n"/>
      <c r="X1729" s="181" t="n"/>
      <c r="Y1729" s="181" t="n"/>
      <c r="Z1729" s="181" t="n"/>
      <c r="AA1729" s="181" t="n"/>
      <c r="AB1729" s="181" t="n"/>
      <c r="AC1729" s="181" t="n"/>
      <c r="AD1729" s="181" t="n"/>
      <c r="AE1729" s="181" t="n"/>
      <c r="AT1729" s="178" t="inlineStr">
        <is>
          <t>VV</t>
        </is>
      </c>
      <c r="AU1729" s="178" t="inlineStr">
        <is>
          <t>2</t>
        </is>
      </c>
      <c r="AV1729" s="181" t="inlineStr">
        <is>
          <t>1</t>
        </is>
      </c>
      <c r="AW1729" s="181" t="inlineStr">
        <is>
          <t>True</t>
        </is>
      </c>
      <c r="AX1729" s="181" t="inlineStr">
        <is>
          <t>0</t>
        </is>
      </c>
      <c r="AY1729" s="178" t="inlineStr">
        <is>
          <t>ROZPOCET</t>
        </is>
      </c>
    </row>
    <row r="1730" customFormat="1" s="188">
      <c r="A1730" s="188" t="n"/>
      <c r="B1730" s="183" t="n"/>
      <c r="C1730" s="188" t="n"/>
      <c r="D1730" s="171" t="inlineStr">
        <is>
          <t>VV</t>
        </is>
      </c>
      <c r="E1730" s="184" t="inlineStr"/>
      <c r="F1730" s="185" t="inlineStr">
        <is>
          <t>-(5,98+8,73+6,36+6,26)</t>
        </is>
      </c>
      <c r="G1730" s="188" t="n"/>
      <c r="H1730" s="186" t="n">
        <v>-27.33</v>
      </c>
      <c r="I1730" s="188" t="n"/>
      <c r="J1730" s="188" t="n"/>
      <c r="K1730" s="188" t="n"/>
      <c r="L1730" s="183" t="n"/>
      <c r="M1730" s="187" t="n"/>
      <c r="N1730" s="188" t="n"/>
      <c r="O1730" s="188" t="n"/>
      <c r="P1730" s="188" t="n"/>
      <c r="Q1730" s="188" t="n"/>
      <c r="R1730" s="188" t="n"/>
      <c r="S1730" s="188" t="n"/>
      <c r="T1730" s="189" t="n"/>
      <c r="U1730" s="188" t="n"/>
      <c r="V1730" s="188" t="n"/>
      <c r="W1730" s="188" t="n"/>
      <c r="X1730" s="188" t="n"/>
      <c r="Y1730" s="188" t="n"/>
      <c r="Z1730" s="188" t="n"/>
      <c r="AA1730" s="188" t="n"/>
      <c r="AB1730" s="188" t="n"/>
      <c r="AC1730" s="188" t="n"/>
      <c r="AD1730" s="188" t="n"/>
      <c r="AE1730" s="188" t="n"/>
      <c r="AT1730" s="184" t="inlineStr">
        <is>
          <t>VV</t>
        </is>
      </c>
      <c r="AU1730" s="184" t="inlineStr">
        <is>
          <t>2</t>
        </is>
      </c>
      <c r="AV1730" s="188" t="inlineStr">
        <is>
          <t>2</t>
        </is>
      </c>
      <c r="AW1730" s="188" t="inlineStr">
        <is>
          <t>True</t>
        </is>
      </c>
      <c r="AX1730" s="188" t="inlineStr">
        <is>
          <t>0</t>
        </is>
      </c>
      <c r="AY1730" s="184" t="inlineStr">
        <is>
          <t>ROZPOCET</t>
        </is>
      </c>
    </row>
    <row r="1731" customFormat="1" s="195">
      <c r="A1731" s="195" t="n"/>
      <c r="B1731" s="190" t="n"/>
      <c r="C1731" s="195" t="n"/>
      <c r="D1731" s="171" t="inlineStr">
        <is>
          <t>VV</t>
        </is>
      </c>
      <c r="E1731" s="191" t="inlineStr"/>
      <c r="F1731" s="192" t="inlineStr">
        <is>
          <t>Součet</t>
        </is>
      </c>
      <c r="G1731" s="195" t="n"/>
      <c r="H1731" s="193" t="n">
        <v>402.37</v>
      </c>
      <c r="I1731" s="195" t="n"/>
      <c r="J1731" s="195" t="n"/>
      <c r="K1731" s="195" t="n"/>
      <c r="L1731" s="190" t="n"/>
      <c r="M1731" s="194" t="n"/>
      <c r="N1731" s="195" t="n"/>
      <c r="O1731" s="195" t="n"/>
      <c r="P1731" s="195" t="n"/>
      <c r="Q1731" s="195" t="n"/>
      <c r="R1731" s="195" t="n"/>
      <c r="S1731" s="195" t="n"/>
      <c r="T1731" s="196" t="n"/>
      <c r="U1731" s="195" t="n"/>
      <c r="V1731" s="195" t="n"/>
      <c r="W1731" s="195" t="n"/>
      <c r="X1731" s="195" t="n"/>
      <c r="Y1731" s="195" t="n"/>
      <c r="Z1731" s="195" t="n"/>
      <c r="AA1731" s="195" t="n"/>
      <c r="AB1731" s="195" t="n"/>
      <c r="AC1731" s="195" t="n"/>
      <c r="AD1731" s="195" t="n"/>
      <c r="AE1731" s="195" t="n"/>
      <c r="AT1731" s="191" t="inlineStr">
        <is>
          <t>VV</t>
        </is>
      </c>
      <c r="AU1731" s="191" t="inlineStr">
        <is>
          <t>2</t>
        </is>
      </c>
      <c r="AV1731" s="195" t="inlineStr">
        <is>
          <t>4</t>
        </is>
      </c>
      <c r="AW1731" s="195" t="inlineStr">
        <is>
          <t>True</t>
        </is>
      </c>
      <c r="AX1731" s="195" t="inlineStr">
        <is>
          <t>1</t>
        </is>
      </c>
      <c r="AY1731" s="191" t="inlineStr">
        <is>
          <t>ROZPOCET</t>
        </is>
      </c>
    </row>
    <row r="1732" ht="24.15" customFormat="1" customHeight="1" s="174">
      <c r="A1732" s="174" t="n"/>
      <c r="B1732" s="158" t="n"/>
      <c r="C1732" s="159" t="inlineStr">
        <is>
          <t>246</t>
        </is>
      </c>
      <c r="D1732" s="159" t="inlineStr">
        <is>
          <t>K</t>
        </is>
      </c>
      <c r="E1732" s="160" t="inlineStr">
        <is>
          <t>763131471</t>
        </is>
      </c>
      <c r="F1732" s="161" t="inlineStr">
        <is>
          <t>SDK podhled deska 1xDFH2 12,5 bez izolace dvouvrstvá spodní kce profil CD+UD REI do 90</t>
        </is>
      </c>
      <c r="G1732" s="162" t="inlineStr">
        <is>
          <t>m2</t>
        </is>
      </c>
      <c r="H1732" s="163" t="n">
        <v>50.58</v>
      </c>
      <c r="I1732" s="164" t="n"/>
      <c r="J1732" s="164">
        <f>ROUND(I1732*H1732,2)</f>
        <v/>
      </c>
      <c r="K1732" s="161" t="inlineStr">
        <is>
          <t>CS ÚRS 2026 02</t>
        </is>
      </c>
      <c r="L1732" s="48" t="n"/>
      <c r="M1732" s="165" t="inlineStr"/>
      <c r="N1732" s="166" t="inlineStr">
        <is>
          <t>snížená</t>
        </is>
      </c>
      <c r="O1732" s="167" t="n">
        <v>0.968</v>
      </c>
      <c r="P1732" s="167">
        <f>O1732*H1732</f>
        <v/>
      </c>
      <c r="Q1732" s="167" t="n">
        <v>0.01386</v>
      </c>
      <c r="R1732" s="167">
        <f>Q1732*H1732</f>
        <v/>
      </c>
      <c r="S1732" s="167" t="n">
        <v>0</v>
      </c>
      <c r="T1732" s="168">
        <f>S1732*H1732</f>
        <v/>
      </c>
      <c r="U1732" s="174" t="n"/>
      <c r="V1732" s="174" t="n"/>
      <c r="W1732" s="174" t="n"/>
      <c r="X1732" s="174" t="n"/>
      <c r="Y1732" s="174" t="n"/>
      <c r="Z1732" s="174" t="n"/>
      <c r="AA1732" s="174" t="n"/>
      <c r="AB1732" s="174" t="n"/>
      <c r="AC1732" s="174" t="n"/>
      <c r="AD1732" s="174" t="n"/>
      <c r="AE1732" s="174" t="n"/>
      <c r="AR1732" s="169" t="inlineStr">
        <is>
          <t>16</t>
        </is>
      </c>
      <c r="AT1732" s="169" t="inlineStr">
        <is>
          <t>K</t>
        </is>
      </c>
      <c r="AU1732" s="169" t="inlineStr">
        <is>
          <t>2</t>
        </is>
      </c>
      <c r="AY1732" s="19" t="inlineStr">
        <is>
          <t>ROZPOCET</t>
        </is>
      </c>
      <c r="BE1732" s="170">
        <f>IF(N1732="základní",J1732,0)</f>
        <v/>
      </c>
      <c r="BF1732" s="170">
        <f>IF(N1732="snížená",J1732,0)</f>
        <v/>
      </c>
      <c r="BG1732" s="170">
        <f>IF(N1732="zákl. přenesená",J1732,0)</f>
        <v/>
      </c>
      <c r="BH1732" s="170">
        <f>IF(N1732="sníž. přenesená",J1732,0)</f>
        <v/>
      </c>
      <c r="BI1732" s="170">
        <f>IF(N1732="nulová",J1732,0)</f>
        <v/>
      </c>
      <c r="BJ1732" s="19" t="inlineStr">
        <is>
          <t>2</t>
        </is>
      </c>
      <c r="BK1732" s="170">
        <f>ROUND(I1732*H1732,2)</f>
        <v/>
      </c>
      <c r="BL1732" s="19" t="inlineStr">
        <is>
          <t>16</t>
        </is>
      </c>
      <c r="BM1732" s="169" t="inlineStr">
        <is>
          <t>1466252170</t>
        </is>
      </c>
    </row>
    <row r="1733" customFormat="1" s="174">
      <c r="A1733" s="174" t="n"/>
      <c r="B1733" s="48" t="n"/>
      <c r="C1733" s="174" t="n"/>
      <c r="D1733" s="171" t="inlineStr">
        <is>
          <t>PP</t>
        </is>
      </c>
      <c r="E1733" s="174" t="n"/>
      <c r="F1733" s="172" t="inlineStr">
        <is>
          <t>Podhled ze sádrokartonových desek dvouvrstvá zavěšená spodní konstrukce z ocelových profilů CD, UD jednoduše opláštěná deskou impregnovanou protipožární DFH2, tl. 12,5 mm, bez izolace, REI do 90</t>
        </is>
      </c>
      <c r="G1733" s="174" t="n"/>
      <c r="H1733" s="174" t="n"/>
      <c r="I1733" s="174" t="n"/>
      <c r="J1733" s="174" t="n"/>
      <c r="K1733" s="174" t="n"/>
      <c r="L1733" s="48" t="n"/>
      <c r="M1733" s="173" t="n"/>
      <c r="N1733" s="174" t="n"/>
      <c r="O1733" s="174" t="n"/>
      <c r="P1733" s="174" t="n"/>
      <c r="Q1733" s="174" t="n"/>
      <c r="R1733" s="174" t="n"/>
      <c r="S1733" s="174" t="n"/>
      <c r="T1733" s="71" t="n"/>
      <c r="U1733" s="174" t="n"/>
      <c r="V1733" s="174" t="n"/>
      <c r="W1733" s="174" t="n"/>
      <c r="X1733" s="174" t="n"/>
      <c r="Y1733" s="174" t="n"/>
      <c r="Z1733" s="174" t="n"/>
      <c r="AA1733" s="174" t="n"/>
      <c r="AB1733" s="174" t="n"/>
      <c r="AC1733" s="174" t="n"/>
      <c r="AD1733" s="174" t="n"/>
      <c r="AE1733" s="174" t="n"/>
      <c r="AT1733" s="19" t="inlineStr">
        <is>
          <t>PP</t>
        </is>
      </c>
      <c r="AU1733" s="19" t="inlineStr">
        <is>
          <t>2</t>
        </is>
      </c>
    </row>
    <row r="1734" customFormat="1" s="174">
      <c r="A1734" s="174" t="n"/>
      <c r="B1734" s="48" t="n"/>
      <c r="C1734" s="174" t="n"/>
      <c r="D1734" s="175" t="inlineStr">
        <is>
          <t>Online PSC</t>
        </is>
      </c>
      <c r="E1734" s="174" t="n"/>
      <c r="F1734" s="176" t="inlineStr">
        <is>
          <t>https://podminky.urs.cz/item/CS_URS_2026_02/763131471</t>
        </is>
      </c>
      <c r="G1734" s="174" t="n"/>
      <c r="H1734" s="174" t="n"/>
      <c r="I1734" s="174" t="n"/>
      <c r="J1734" s="174" t="n"/>
      <c r="K1734" s="174" t="n"/>
      <c r="L1734" s="48" t="n"/>
      <c r="M1734" s="173" t="n"/>
      <c r="N1734" s="174" t="n"/>
      <c r="O1734" s="174" t="n"/>
      <c r="P1734" s="174" t="n"/>
      <c r="Q1734" s="174" t="n"/>
      <c r="R1734" s="174" t="n"/>
      <c r="S1734" s="174" t="n"/>
      <c r="T1734" s="71" t="n"/>
      <c r="U1734" s="174" t="n"/>
      <c r="V1734" s="174" t="n"/>
      <c r="W1734" s="174" t="n"/>
      <c r="X1734" s="174" t="n"/>
      <c r="Y1734" s="174" t="n"/>
      <c r="Z1734" s="174" t="n"/>
      <c r="AA1734" s="174" t="n"/>
      <c r="AB1734" s="174" t="n"/>
      <c r="AC1734" s="174" t="n"/>
      <c r="AD1734" s="174" t="n"/>
      <c r="AE1734" s="174" t="n"/>
      <c r="AT1734" s="19" t="inlineStr">
        <is>
          <t>Online PSC</t>
        </is>
      </c>
      <c r="AU1734" s="19" t="inlineStr">
        <is>
          <t>2</t>
        </is>
      </c>
    </row>
    <row r="1735" customFormat="1" s="181">
      <c r="A1735" s="181" t="n"/>
      <c r="B1735" s="177" t="n"/>
      <c r="C1735" s="181" t="n"/>
      <c r="D1735" s="171" t="inlineStr">
        <is>
          <t>VV</t>
        </is>
      </c>
      <c r="E1735" s="178" t="inlineStr"/>
      <c r="F1735" s="179" t="inlineStr">
        <is>
          <t>podhled v 1. np -výměra dle tabulek podlah</t>
        </is>
      </c>
      <c r="G1735" s="181" t="n"/>
      <c r="H1735" s="178" t="inlineStr"/>
      <c r="I1735" s="181" t="n"/>
      <c r="J1735" s="181" t="n"/>
      <c r="K1735" s="181" t="n"/>
      <c r="L1735" s="177" t="n"/>
      <c r="M1735" s="180" t="n"/>
      <c r="N1735" s="181" t="n"/>
      <c r="O1735" s="181" t="n"/>
      <c r="P1735" s="181" t="n"/>
      <c r="Q1735" s="181" t="n"/>
      <c r="R1735" s="181" t="n"/>
      <c r="S1735" s="181" t="n"/>
      <c r="T1735" s="182" t="n"/>
      <c r="U1735" s="181" t="n"/>
      <c r="V1735" s="181" t="n"/>
      <c r="W1735" s="181" t="n"/>
      <c r="X1735" s="181" t="n"/>
      <c r="Y1735" s="181" t="n"/>
      <c r="Z1735" s="181" t="n"/>
      <c r="AA1735" s="181" t="n"/>
      <c r="AB1735" s="181" t="n"/>
      <c r="AC1735" s="181" t="n"/>
      <c r="AD1735" s="181" t="n"/>
      <c r="AE1735" s="181" t="n"/>
      <c r="AT1735" s="178" t="inlineStr">
        <is>
          <t>VV</t>
        </is>
      </c>
      <c r="AU1735" s="178" t="inlineStr">
        <is>
          <t>2</t>
        </is>
      </c>
      <c r="AV1735" s="181" t="inlineStr">
        <is>
          <t>1</t>
        </is>
      </c>
      <c r="AW1735" s="181" t="inlineStr">
        <is>
          <t>True</t>
        </is>
      </c>
      <c r="AX1735" s="181" t="inlineStr">
        <is>
          <t>0</t>
        </is>
      </c>
      <c r="AY1735" s="178" t="inlineStr">
        <is>
          <t>ROZPOCET</t>
        </is>
      </c>
    </row>
    <row r="1736" customFormat="1" s="188">
      <c r="A1736" s="188" t="n"/>
      <c r="B1736" s="183" t="n"/>
      <c r="C1736" s="188" t="n"/>
      <c r="D1736" s="171" t="inlineStr">
        <is>
          <t>VV</t>
        </is>
      </c>
      <c r="E1736" s="184" t="inlineStr"/>
      <c r="F1736" s="185" t="inlineStr">
        <is>
          <t>10,75+9,25+3,25</t>
        </is>
      </c>
      <c r="G1736" s="188" t="n"/>
      <c r="H1736" s="186" t="n">
        <v>23.25</v>
      </c>
      <c r="I1736" s="188" t="n"/>
      <c r="J1736" s="188" t="n"/>
      <c r="K1736" s="188" t="n"/>
      <c r="L1736" s="183" t="n"/>
      <c r="M1736" s="187" t="n"/>
      <c r="N1736" s="188" t="n"/>
      <c r="O1736" s="188" t="n"/>
      <c r="P1736" s="188" t="n"/>
      <c r="Q1736" s="188" t="n"/>
      <c r="R1736" s="188" t="n"/>
      <c r="S1736" s="188" t="n"/>
      <c r="T1736" s="189" t="n"/>
      <c r="U1736" s="188" t="n"/>
      <c r="V1736" s="188" t="n"/>
      <c r="W1736" s="188" t="n"/>
      <c r="X1736" s="188" t="n"/>
      <c r="Y1736" s="188" t="n"/>
      <c r="Z1736" s="188" t="n"/>
      <c r="AA1736" s="188" t="n"/>
      <c r="AB1736" s="188" t="n"/>
      <c r="AC1736" s="188" t="n"/>
      <c r="AD1736" s="188" t="n"/>
      <c r="AE1736" s="188" t="n"/>
      <c r="AT1736" s="184" t="inlineStr">
        <is>
          <t>VV</t>
        </is>
      </c>
      <c r="AU1736" s="184" t="inlineStr">
        <is>
          <t>2</t>
        </is>
      </c>
      <c r="AV1736" s="188" t="inlineStr">
        <is>
          <t>2</t>
        </is>
      </c>
      <c r="AW1736" s="188" t="inlineStr">
        <is>
          <t>True</t>
        </is>
      </c>
      <c r="AX1736" s="188" t="inlineStr">
        <is>
          <t>0</t>
        </is>
      </c>
      <c r="AY1736" s="184" t="inlineStr">
        <is>
          <t>ROZPOCET</t>
        </is>
      </c>
    </row>
    <row r="1737" customFormat="1" s="181">
      <c r="A1737" s="181" t="n"/>
      <c r="B1737" s="177" t="n"/>
      <c r="C1737" s="181" t="n"/>
      <c r="D1737" s="171" t="inlineStr">
        <is>
          <t>VV</t>
        </is>
      </c>
      <c r="E1737" s="178" t="inlineStr"/>
      <c r="F1737" s="179" t="inlineStr">
        <is>
          <t>podhled v 2. np -výměra dle tabulek podlah</t>
        </is>
      </c>
      <c r="G1737" s="181" t="n"/>
      <c r="H1737" s="178" t="inlineStr"/>
      <c r="I1737" s="181" t="n"/>
      <c r="J1737" s="181" t="n"/>
      <c r="K1737" s="181" t="n"/>
      <c r="L1737" s="177" t="n"/>
      <c r="M1737" s="180" t="n"/>
      <c r="N1737" s="181" t="n"/>
      <c r="O1737" s="181" t="n"/>
      <c r="P1737" s="181" t="n"/>
      <c r="Q1737" s="181" t="n"/>
      <c r="R1737" s="181" t="n"/>
      <c r="S1737" s="181" t="n"/>
      <c r="T1737" s="182" t="n"/>
      <c r="U1737" s="181" t="n"/>
      <c r="V1737" s="181" t="n"/>
      <c r="W1737" s="181" t="n"/>
      <c r="X1737" s="181" t="n"/>
      <c r="Y1737" s="181" t="n"/>
      <c r="Z1737" s="181" t="n"/>
      <c r="AA1737" s="181" t="n"/>
      <c r="AB1737" s="181" t="n"/>
      <c r="AC1737" s="181" t="n"/>
      <c r="AD1737" s="181" t="n"/>
      <c r="AE1737" s="181" t="n"/>
      <c r="AT1737" s="178" t="inlineStr">
        <is>
          <t>VV</t>
        </is>
      </c>
      <c r="AU1737" s="178" t="inlineStr">
        <is>
          <t>2</t>
        </is>
      </c>
      <c r="AV1737" s="181" t="inlineStr">
        <is>
          <t>1</t>
        </is>
      </c>
      <c r="AW1737" s="181" t="inlineStr">
        <is>
          <t>True</t>
        </is>
      </c>
      <c r="AX1737" s="181" t="inlineStr">
        <is>
          <t>0</t>
        </is>
      </c>
      <c r="AY1737" s="178" t="inlineStr">
        <is>
          <t>ROZPOCET</t>
        </is>
      </c>
    </row>
    <row r="1738" customFormat="1" s="188">
      <c r="A1738" s="188" t="n"/>
      <c r="B1738" s="183" t="n"/>
      <c r="C1738" s="188" t="n"/>
      <c r="D1738" s="171" t="inlineStr">
        <is>
          <t>VV</t>
        </is>
      </c>
      <c r="E1738" s="184" t="inlineStr"/>
      <c r="F1738" s="185" t="inlineStr">
        <is>
          <t>5,98+8,73+6,36+6,26</t>
        </is>
      </c>
      <c r="G1738" s="188" t="n"/>
      <c r="H1738" s="186" t="n">
        <v>27.33</v>
      </c>
      <c r="I1738" s="188" t="n"/>
      <c r="J1738" s="188" t="n"/>
      <c r="K1738" s="188" t="n"/>
      <c r="L1738" s="183" t="n"/>
      <c r="M1738" s="187" t="n"/>
      <c r="N1738" s="188" t="n"/>
      <c r="O1738" s="188" t="n"/>
      <c r="P1738" s="188" t="n"/>
      <c r="Q1738" s="188" t="n"/>
      <c r="R1738" s="188" t="n"/>
      <c r="S1738" s="188" t="n"/>
      <c r="T1738" s="189" t="n"/>
      <c r="U1738" s="188" t="n"/>
      <c r="V1738" s="188" t="n"/>
      <c r="W1738" s="188" t="n"/>
      <c r="X1738" s="188" t="n"/>
      <c r="Y1738" s="188" t="n"/>
      <c r="Z1738" s="188" t="n"/>
      <c r="AA1738" s="188" t="n"/>
      <c r="AB1738" s="188" t="n"/>
      <c r="AC1738" s="188" t="n"/>
      <c r="AD1738" s="188" t="n"/>
      <c r="AE1738" s="188" t="n"/>
      <c r="AT1738" s="184" t="inlineStr">
        <is>
          <t>VV</t>
        </is>
      </c>
      <c r="AU1738" s="184" t="inlineStr">
        <is>
          <t>2</t>
        </is>
      </c>
      <c r="AV1738" s="188" t="inlineStr">
        <is>
          <t>2</t>
        </is>
      </c>
      <c r="AW1738" s="188" t="inlineStr">
        <is>
          <t>True</t>
        </is>
      </c>
      <c r="AX1738" s="188" t="inlineStr">
        <is>
          <t>0</t>
        </is>
      </c>
      <c r="AY1738" s="184" t="inlineStr">
        <is>
          <t>ROZPOCET</t>
        </is>
      </c>
    </row>
    <row r="1739" customFormat="1" s="195">
      <c r="A1739" s="195" t="n"/>
      <c r="B1739" s="190" t="n"/>
      <c r="C1739" s="195" t="n"/>
      <c r="D1739" s="171" t="inlineStr">
        <is>
          <t>VV</t>
        </is>
      </c>
      <c r="E1739" s="191" t="inlineStr"/>
      <c r="F1739" s="192" t="inlineStr">
        <is>
          <t>Součet</t>
        </is>
      </c>
      <c r="G1739" s="195" t="n"/>
      <c r="H1739" s="193" t="n">
        <v>50.58</v>
      </c>
      <c r="I1739" s="195" t="n"/>
      <c r="J1739" s="195" t="n"/>
      <c r="K1739" s="195" t="n"/>
      <c r="L1739" s="190" t="n"/>
      <c r="M1739" s="194" t="n"/>
      <c r="N1739" s="195" t="n"/>
      <c r="O1739" s="195" t="n"/>
      <c r="P1739" s="195" t="n"/>
      <c r="Q1739" s="195" t="n"/>
      <c r="R1739" s="195" t="n"/>
      <c r="S1739" s="195" t="n"/>
      <c r="T1739" s="196" t="n"/>
      <c r="U1739" s="195" t="n"/>
      <c r="V1739" s="195" t="n"/>
      <c r="W1739" s="195" t="n"/>
      <c r="X1739" s="195" t="n"/>
      <c r="Y1739" s="195" t="n"/>
      <c r="Z1739" s="195" t="n"/>
      <c r="AA1739" s="195" t="n"/>
      <c r="AB1739" s="195" t="n"/>
      <c r="AC1739" s="195" t="n"/>
      <c r="AD1739" s="195" t="n"/>
      <c r="AE1739" s="195" t="n"/>
      <c r="AT1739" s="191" t="inlineStr">
        <is>
          <t>VV</t>
        </is>
      </c>
      <c r="AU1739" s="191" t="inlineStr">
        <is>
          <t>2</t>
        </is>
      </c>
      <c r="AV1739" s="195" t="inlineStr">
        <is>
          <t>4</t>
        </is>
      </c>
      <c r="AW1739" s="195" t="inlineStr">
        <is>
          <t>True</t>
        </is>
      </c>
      <c r="AX1739" s="195" t="inlineStr">
        <is>
          <t>1</t>
        </is>
      </c>
      <c r="AY1739" s="191" t="inlineStr">
        <is>
          <t>ROZPOCET</t>
        </is>
      </c>
    </row>
    <row r="1740" ht="16.5" customFormat="1" customHeight="1" s="174">
      <c r="A1740" s="174" t="n"/>
      <c r="B1740" s="158" t="n"/>
      <c r="C1740" s="159" t="inlineStr">
        <is>
          <t>247</t>
        </is>
      </c>
      <c r="D1740" s="159" t="inlineStr">
        <is>
          <t>K</t>
        </is>
      </c>
      <c r="E1740" s="160" t="inlineStr">
        <is>
          <t>763131714</t>
        </is>
      </c>
      <c r="F1740" s="161" t="inlineStr">
        <is>
          <t>SDK podhled základní penetrační nátěr</t>
        </is>
      </c>
      <c r="G1740" s="162" t="inlineStr">
        <is>
          <t>m2</t>
        </is>
      </c>
      <c r="H1740" s="163" t="n">
        <v>452.95</v>
      </c>
      <c r="I1740" s="164" t="n"/>
      <c r="J1740" s="164">
        <f>ROUND(I1740*H1740,2)</f>
        <v/>
      </c>
      <c r="K1740" s="161" t="inlineStr">
        <is>
          <t>CS ÚRS 2026 02</t>
        </is>
      </c>
      <c r="L1740" s="48" t="n"/>
      <c r="M1740" s="165" t="inlineStr"/>
      <c r="N1740" s="166" t="inlineStr">
        <is>
          <t>snížená</t>
        </is>
      </c>
      <c r="O1740" s="167" t="n">
        <v>0.04</v>
      </c>
      <c r="P1740" s="167">
        <f>O1740*H1740</f>
        <v/>
      </c>
      <c r="Q1740" s="167" t="n">
        <v>0.0001</v>
      </c>
      <c r="R1740" s="167">
        <f>Q1740*H1740</f>
        <v/>
      </c>
      <c r="S1740" s="167" t="n">
        <v>0</v>
      </c>
      <c r="T1740" s="168">
        <f>S1740*H1740</f>
        <v/>
      </c>
      <c r="U1740" s="174" t="n"/>
      <c r="V1740" s="174" t="n"/>
      <c r="W1740" s="174" t="n"/>
      <c r="X1740" s="174" t="n"/>
      <c r="Y1740" s="174" t="n"/>
      <c r="Z1740" s="174" t="n"/>
      <c r="AA1740" s="174" t="n"/>
      <c r="AB1740" s="174" t="n"/>
      <c r="AC1740" s="174" t="n"/>
      <c r="AD1740" s="174" t="n"/>
      <c r="AE1740" s="174" t="n"/>
      <c r="AR1740" s="169" t="inlineStr">
        <is>
          <t>16</t>
        </is>
      </c>
      <c r="AT1740" s="169" t="inlineStr">
        <is>
          <t>K</t>
        </is>
      </c>
      <c r="AU1740" s="169" t="inlineStr">
        <is>
          <t>2</t>
        </is>
      </c>
      <c r="AY1740" s="19" t="inlineStr">
        <is>
          <t>ROZPOCET</t>
        </is>
      </c>
      <c r="BE1740" s="170">
        <f>IF(N1740="základní",J1740,0)</f>
        <v/>
      </c>
      <c r="BF1740" s="170">
        <f>IF(N1740="snížená",J1740,0)</f>
        <v/>
      </c>
      <c r="BG1740" s="170">
        <f>IF(N1740="zákl. přenesená",J1740,0)</f>
        <v/>
      </c>
      <c r="BH1740" s="170">
        <f>IF(N1740="sníž. přenesená",J1740,0)</f>
        <v/>
      </c>
      <c r="BI1740" s="170">
        <f>IF(N1740="nulová",J1740,0)</f>
        <v/>
      </c>
      <c r="BJ1740" s="19" t="inlineStr">
        <is>
          <t>2</t>
        </is>
      </c>
      <c r="BK1740" s="170">
        <f>ROUND(I1740*H1740,2)</f>
        <v/>
      </c>
      <c r="BL1740" s="19" t="inlineStr">
        <is>
          <t>16</t>
        </is>
      </c>
      <c r="BM1740" s="169" t="inlineStr">
        <is>
          <t>-933256800</t>
        </is>
      </c>
    </row>
    <row r="1741" customFormat="1" s="174">
      <c r="A1741" s="174" t="n"/>
      <c r="B1741" s="48" t="n"/>
      <c r="C1741" s="174" t="n"/>
      <c r="D1741" s="171" t="inlineStr">
        <is>
          <t>PP</t>
        </is>
      </c>
      <c r="E1741" s="174" t="n"/>
      <c r="F1741" s="172" t="inlineStr">
        <is>
          <t>Podhled ze sádrokartonových desek ostatní práce a konstrukce na podhledech ze sádrokartonových desek základní penetrační nátěr</t>
        </is>
      </c>
      <c r="G1741" s="174" t="n"/>
      <c r="H1741" s="174" t="n"/>
      <c r="I1741" s="174" t="n"/>
      <c r="J1741" s="174" t="n"/>
      <c r="K1741" s="174" t="n"/>
      <c r="L1741" s="48" t="n"/>
      <c r="M1741" s="173" t="n"/>
      <c r="N1741" s="174" t="n"/>
      <c r="O1741" s="174" t="n"/>
      <c r="P1741" s="174" t="n"/>
      <c r="Q1741" s="174" t="n"/>
      <c r="R1741" s="174" t="n"/>
      <c r="S1741" s="174" t="n"/>
      <c r="T1741" s="71" t="n"/>
      <c r="U1741" s="174" t="n"/>
      <c r="V1741" s="174" t="n"/>
      <c r="W1741" s="174" t="n"/>
      <c r="X1741" s="174" t="n"/>
      <c r="Y1741" s="174" t="n"/>
      <c r="Z1741" s="174" t="n"/>
      <c r="AA1741" s="174" t="n"/>
      <c r="AB1741" s="174" t="n"/>
      <c r="AC1741" s="174" t="n"/>
      <c r="AD1741" s="174" t="n"/>
      <c r="AE1741" s="174" t="n"/>
      <c r="AT1741" s="19" t="inlineStr">
        <is>
          <t>PP</t>
        </is>
      </c>
      <c r="AU1741" s="19" t="inlineStr">
        <is>
          <t>2</t>
        </is>
      </c>
    </row>
    <row r="1742" customFormat="1" s="174">
      <c r="A1742" s="174" t="n"/>
      <c r="B1742" s="48" t="n"/>
      <c r="C1742" s="174" t="n"/>
      <c r="D1742" s="175" t="inlineStr">
        <is>
          <t>Online PSC</t>
        </is>
      </c>
      <c r="E1742" s="174" t="n"/>
      <c r="F1742" s="176" t="inlineStr">
        <is>
          <t>https://podminky.urs.cz/item/CS_URS_2026_02/763131714</t>
        </is>
      </c>
      <c r="G1742" s="174" t="n"/>
      <c r="H1742" s="174" t="n"/>
      <c r="I1742" s="174" t="n"/>
      <c r="J1742" s="174" t="n"/>
      <c r="K1742" s="174" t="n"/>
      <c r="L1742" s="48" t="n"/>
      <c r="M1742" s="173" t="n"/>
      <c r="N1742" s="174" t="n"/>
      <c r="O1742" s="174" t="n"/>
      <c r="P1742" s="174" t="n"/>
      <c r="Q1742" s="174" t="n"/>
      <c r="R1742" s="174" t="n"/>
      <c r="S1742" s="174" t="n"/>
      <c r="T1742" s="71" t="n"/>
      <c r="U1742" s="174" t="n"/>
      <c r="V1742" s="174" t="n"/>
      <c r="W1742" s="174" t="n"/>
      <c r="X1742" s="174" t="n"/>
      <c r="Y1742" s="174" t="n"/>
      <c r="Z1742" s="174" t="n"/>
      <c r="AA1742" s="174" t="n"/>
      <c r="AB1742" s="174" t="n"/>
      <c r="AC1742" s="174" t="n"/>
      <c r="AD1742" s="174" t="n"/>
      <c r="AE1742" s="174" t="n"/>
      <c r="AT1742" s="19" t="inlineStr">
        <is>
          <t>Online PSC</t>
        </is>
      </c>
      <c r="AU1742" s="19" t="inlineStr">
        <is>
          <t>2</t>
        </is>
      </c>
    </row>
    <row r="1743" ht="16.5" customFormat="1" customHeight="1" s="174">
      <c r="A1743" s="174" t="n"/>
      <c r="B1743" s="158" t="n"/>
      <c r="C1743" s="159" t="inlineStr">
        <is>
          <t>248</t>
        </is>
      </c>
      <c r="D1743" s="159" t="inlineStr">
        <is>
          <t>K</t>
        </is>
      </c>
      <c r="E1743" s="160" t="inlineStr">
        <is>
          <t>763131751</t>
        </is>
      </c>
      <c r="F1743" s="161" t="inlineStr">
        <is>
          <t>Montáž parotěsné zábrany do SDK podhledu</t>
        </is>
      </c>
      <c r="G1743" s="162" t="inlineStr">
        <is>
          <t>m2</t>
        </is>
      </c>
      <c r="H1743" s="163" t="n">
        <v>452.95</v>
      </c>
      <c r="I1743" s="164" t="n"/>
      <c r="J1743" s="164">
        <f>ROUND(I1743*H1743,2)</f>
        <v/>
      </c>
      <c r="K1743" s="161" t="inlineStr">
        <is>
          <t>CS ÚRS 2026 02</t>
        </is>
      </c>
      <c r="L1743" s="48" t="n"/>
      <c r="M1743" s="165" t="inlineStr"/>
      <c r="N1743" s="166" t="inlineStr">
        <is>
          <t>snížená</t>
        </is>
      </c>
      <c r="O1743" s="167" t="n">
        <v>0.099</v>
      </c>
      <c r="P1743" s="167">
        <f>O1743*H1743</f>
        <v/>
      </c>
      <c r="Q1743" s="167" t="n">
        <v>0</v>
      </c>
      <c r="R1743" s="167">
        <f>Q1743*H1743</f>
        <v/>
      </c>
      <c r="S1743" s="167" t="n">
        <v>0</v>
      </c>
      <c r="T1743" s="168">
        <f>S1743*H1743</f>
        <v/>
      </c>
      <c r="U1743" s="174" t="n"/>
      <c r="V1743" s="174" t="n"/>
      <c r="W1743" s="174" t="n"/>
      <c r="X1743" s="174" t="n"/>
      <c r="Y1743" s="174" t="n"/>
      <c r="Z1743" s="174" t="n"/>
      <c r="AA1743" s="174" t="n"/>
      <c r="AB1743" s="174" t="n"/>
      <c r="AC1743" s="174" t="n"/>
      <c r="AD1743" s="174" t="n"/>
      <c r="AE1743" s="174" t="n"/>
      <c r="AR1743" s="169" t="inlineStr">
        <is>
          <t>16</t>
        </is>
      </c>
      <c r="AT1743" s="169" t="inlineStr">
        <is>
          <t>K</t>
        </is>
      </c>
      <c r="AU1743" s="169" t="inlineStr">
        <is>
          <t>2</t>
        </is>
      </c>
      <c r="AY1743" s="19" t="inlineStr">
        <is>
          <t>ROZPOCET</t>
        </is>
      </c>
      <c r="BE1743" s="170">
        <f>IF(N1743="základní",J1743,0)</f>
        <v/>
      </c>
      <c r="BF1743" s="170">
        <f>IF(N1743="snížená",J1743,0)</f>
        <v/>
      </c>
      <c r="BG1743" s="170">
        <f>IF(N1743="zákl. přenesená",J1743,0)</f>
        <v/>
      </c>
      <c r="BH1743" s="170">
        <f>IF(N1743="sníž. přenesená",J1743,0)</f>
        <v/>
      </c>
      <c r="BI1743" s="170">
        <f>IF(N1743="nulová",J1743,0)</f>
        <v/>
      </c>
      <c r="BJ1743" s="19" t="inlineStr">
        <is>
          <t>2</t>
        </is>
      </c>
      <c r="BK1743" s="170">
        <f>ROUND(I1743*H1743,2)</f>
        <v/>
      </c>
      <c r="BL1743" s="19" t="inlineStr">
        <is>
          <t>16</t>
        </is>
      </c>
      <c r="BM1743" s="169" t="inlineStr">
        <is>
          <t>-263981838</t>
        </is>
      </c>
    </row>
    <row r="1744" customFormat="1" s="174">
      <c r="A1744" s="174" t="n"/>
      <c r="B1744" s="48" t="n"/>
      <c r="C1744" s="174" t="n"/>
      <c r="D1744" s="171" t="inlineStr">
        <is>
          <t>PP</t>
        </is>
      </c>
      <c r="E1744" s="174" t="n"/>
      <c r="F1744" s="172" t="inlineStr">
        <is>
          <t>Podhled ze sádrokartonových desek ostatní práce a konstrukce na podhledech ze sádrokartonových desek montáž parotěsné zábrany</t>
        </is>
      </c>
      <c r="G1744" s="174" t="n"/>
      <c r="H1744" s="174" t="n"/>
      <c r="I1744" s="174" t="n"/>
      <c r="J1744" s="174" t="n"/>
      <c r="K1744" s="174" t="n"/>
      <c r="L1744" s="48" t="n"/>
      <c r="M1744" s="173" t="n"/>
      <c r="N1744" s="174" t="n"/>
      <c r="O1744" s="174" t="n"/>
      <c r="P1744" s="174" t="n"/>
      <c r="Q1744" s="174" t="n"/>
      <c r="R1744" s="174" t="n"/>
      <c r="S1744" s="174" t="n"/>
      <c r="T1744" s="71" t="n"/>
      <c r="U1744" s="174" t="n"/>
      <c r="V1744" s="174" t="n"/>
      <c r="W1744" s="174" t="n"/>
      <c r="X1744" s="174" t="n"/>
      <c r="Y1744" s="174" t="n"/>
      <c r="Z1744" s="174" t="n"/>
      <c r="AA1744" s="174" t="n"/>
      <c r="AB1744" s="174" t="n"/>
      <c r="AC1744" s="174" t="n"/>
      <c r="AD1744" s="174" t="n"/>
      <c r="AE1744" s="174" t="n"/>
      <c r="AT1744" s="19" t="inlineStr">
        <is>
          <t>PP</t>
        </is>
      </c>
      <c r="AU1744" s="19" t="inlineStr">
        <is>
          <t>2</t>
        </is>
      </c>
    </row>
    <row r="1745" customFormat="1" s="174">
      <c r="A1745" s="174" t="n"/>
      <c r="B1745" s="48" t="n"/>
      <c r="C1745" s="174" t="n"/>
      <c r="D1745" s="175" t="inlineStr">
        <is>
          <t>Online PSC</t>
        </is>
      </c>
      <c r="E1745" s="174" t="n"/>
      <c r="F1745" s="176" t="inlineStr">
        <is>
          <t>https://podminky.urs.cz/item/CS_URS_2026_02/763131751</t>
        </is>
      </c>
      <c r="G1745" s="174" t="n"/>
      <c r="H1745" s="174" t="n"/>
      <c r="I1745" s="174" t="n"/>
      <c r="J1745" s="174" t="n"/>
      <c r="K1745" s="174" t="n"/>
      <c r="L1745" s="48" t="n"/>
      <c r="M1745" s="173" t="n"/>
      <c r="N1745" s="174" t="n"/>
      <c r="O1745" s="174" t="n"/>
      <c r="P1745" s="174" t="n"/>
      <c r="Q1745" s="174" t="n"/>
      <c r="R1745" s="174" t="n"/>
      <c r="S1745" s="174" t="n"/>
      <c r="T1745" s="71" t="n"/>
      <c r="U1745" s="174" t="n"/>
      <c r="V1745" s="174" t="n"/>
      <c r="W1745" s="174" t="n"/>
      <c r="X1745" s="174" t="n"/>
      <c r="Y1745" s="174" t="n"/>
      <c r="Z1745" s="174" t="n"/>
      <c r="AA1745" s="174" t="n"/>
      <c r="AB1745" s="174" t="n"/>
      <c r="AC1745" s="174" t="n"/>
      <c r="AD1745" s="174" t="n"/>
      <c r="AE1745" s="174" t="n"/>
      <c r="AT1745" s="19" t="inlineStr">
        <is>
          <t>Online PSC</t>
        </is>
      </c>
      <c r="AU1745" s="19" t="inlineStr">
        <is>
          <t>2</t>
        </is>
      </c>
    </row>
    <row r="1746" customFormat="1" s="181">
      <c r="A1746" s="181" t="n"/>
      <c r="B1746" s="177" t="n"/>
      <c r="C1746" s="181" t="n"/>
      <c r="D1746" s="171" t="inlineStr">
        <is>
          <t>VV</t>
        </is>
      </c>
      <c r="E1746" s="178" t="inlineStr"/>
      <c r="F1746" s="179" t="inlineStr">
        <is>
          <t>podhled v 1. np -výměra dle tabulek podlah</t>
        </is>
      </c>
      <c r="G1746" s="181" t="n"/>
      <c r="H1746" s="178" t="inlineStr"/>
      <c r="I1746" s="181" t="n"/>
      <c r="J1746" s="181" t="n"/>
      <c r="K1746" s="181" t="n"/>
      <c r="L1746" s="177" t="n"/>
      <c r="M1746" s="180" t="n"/>
      <c r="N1746" s="181" t="n"/>
      <c r="O1746" s="181" t="n"/>
      <c r="P1746" s="181" t="n"/>
      <c r="Q1746" s="181" t="n"/>
      <c r="R1746" s="181" t="n"/>
      <c r="S1746" s="181" t="n"/>
      <c r="T1746" s="182" t="n"/>
      <c r="U1746" s="181" t="n"/>
      <c r="V1746" s="181" t="n"/>
      <c r="W1746" s="181" t="n"/>
      <c r="X1746" s="181" t="n"/>
      <c r="Y1746" s="181" t="n"/>
      <c r="Z1746" s="181" t="n"/>
      <c r="AA1746" s="181" t="n"/>
      <c r="AB1746" s="181" t="n"/>
      <c r="AC1746" s="181" t="n"/>
      <c r="AD1746" s="181" t="n"/>
      <c r="AE1746" s="181" t="n"/>
      <c r="AT1746" s="178" t="inlineStr">
        <is>
          <t>VV</t>
        </is>
      </c>
      <c r="AU1746" s="178" t="inlineStr">
        <is>
          <t>2</t>
        </is>
      </c>
      <c r="AV1746" s="181" t="inlineStr">
        <is>
          <t>1</t>
        </is>
      </c>
      <c r="AW1746" s="181" t="inlineStr">
        <is>
          <t>True</t>
        </is>
      </c>
      <c r="AX1746" s="181" t="inlineStr">
        <is>
          <t>0</t>
        </is>
      </c>
      <c r="AY1746" s="178" t="inlineStr">
        <is>
          <t>ROZPOCET</t>
        </is>
      </c>
    </row>
    <row r="1747" customFormat="1" s="188">
      <c r="A1747" s="188" t="n"/>
      <c r="B1747" s="183" t="n"/>
      <c r="C1747" s="188" t="n"/>
      <c r="D1747" s="171" t="inlineStr">
        <is>
          <t>VV</t>
        </is>
      </c>
      <c r="E1747" s="184" t="inlineStr"/>
      <c r="F1747" s="185" t="inlineStr">
        <is>
          <t>216,37</t>
        </is>
      </c>
      <c r="G1747" s="188" t="n"/>
      <c r="H1747" s="186" t="n">
        <v>216.37</v>
      </c>
      <c r="I1747" s="188" t="n"/>
      <c r="J1747" s="188" t="n"/>
      <c r="K1747" s="188" t="n"/>
      <c r="L1747" s="183" t="n"/>
      <c r="M1747" s="187" t="n"/>
      <c r="N1747" s="188" t="n"/>
      <c r="O1747" s="188" t="n"/>
      <c r="P1747" s="188" t="n"/>
      <c r="Q1747" s="188" t="n"/>
      <c r="R1747" s="188" t="n"/>
      <c r="S1747" s="188" t="n"/>
      <c r="T1747" s="189" t="n"/>
      <c r="U1747" s="188" t="n"/>
      <c r="V1747" s="188" t="n"/>
      <c r="W1747" s="188" t="n"/>
      <c r="X1747" s="188" t="n"/>
      <c r="Y1747" s="188" t="n"/>
      <c r="Z1747" s="188" t="n"/>
      <c r="AA1747" s="188" t="n"/>
      <c r="AB1747" s="188" t="n"/>
      <c r="AC1747" s="188" t="n"/>
      <c r="AD1747" s="188" t="n"/>
      <c r="AE1747" s="188" t="n"/>
      <c r="AT1747" s="184" t="inlineStr">
        <is>
          <t>VV</t>
        </is>
      </c>
      <c r="AU1747" s="184" t="inlineStr">
        <is>
          <t>2</t>
        </is>
      </c>
      <c r="AV1747" s="188" t="inlineStr">
        <is>
          <t>2</t>
        </is>
      </c>
      <c r="AW1747" s="188" t="inlineStr">
        <is>
          <t>True</t>
        </is>
      </c>
      <c r="AX1747" s="188" t="inlineStr">
        <is>
          <t>0</t>
        </is>
      </c>
      <c r="AY1747" s="184" t="inlineStr">
        <is>
          <t>ROZPOCET</t>
        </is>
      </c>
    </row>
    <row r="1748" customFormat="1" s="181">
      <c r="A1748" s="181" t="n"/>
      <c r="B1748" s="177" t="n"/>
      <c r="C1748" s="181" t="n"/>
      <c r="D1748" s="171" t="inlineStr">
        <is>
          <t>VV</t>
        </is>
      </c>
      <c r="E1748" s="178" t="inlineStr"/>
      <c r="F1748" s="179" t="inlineStr">
        <is>
          <t>podhled v 2. np -výměra dle tabulek podlah</t>
        </is>
      </c>
      <c r="G1748" s="181" t="n"/>
      <c r="H1748" s="178" t="inlineStr"/>
      <c r="I1748" s="181" t="n"/>
      <c r="J1748" s="181" t="n"/>
      <c r="K1748" s="181" t="n"/>
      <c r="L1748" s="177" t="n"/>
      <c r="M1748" s="180" t="n"/>
      <c r="N1748" s="181" t="n"/>
      <c r="O1748" s="181" t="n"/>
      <c r="P1748" s="181" t="n"/>
      <c r="Q1748" s="181" t="n"/>
      <c r="R1748" s="181" t="n"/>
      <c r="S1748" s="181" t="n"/>
      <c r="T1748" s="182" t="n"/>
      <c r="U1748" s="181" t="n"/>
      <c r="V1748" s="181" t="n"/>
      <c r="W1748" s="181" t="n"/>
      <c r="X1748" s="181" t="n"/>
      <c r="Y1748" s="181" t="n"/>
      <c r="Z1748" s="181" t="n"/>
      <c r="AA1748" s="181" t="n"/>
      <c r="AB1748" s="181" t="n"/>
      <c r="AC1748" s="181" t="n"/>
      <c r="AD1748" s="181" t="n"/>
      <c r="AE1748" s="181" t="n"/>
      <c r="AT1748" s="178" t="inlineStr">
        <is>
          <t>VV</t>
        </is>
      </c>
      <c r="AU1748" s="178" t="inlineStr">
        <is>
          <t>2</t>
        </is>
      </c>
      <c r="AV1748" s="181" t="inlineStr">
        <is>
          <t>1</t>
        </is>
      </c>
      <c r="AW1748" s="181" t="inlineStr">
        <is>
          <t>True</t>
        </is>
      </c>
      <c r="AX1748" s="181" t="inlineStr">
        <is>
          <t>0</t>
        </is>
      </c>
      <c r="AY1748" s="178" t="inlineStr">
        <is>
          <t>ROZPOCET</t>
        </is>
      </c>
    </row>
    <row r="1749" customFormat="1" s="188">
      <c r="A1749" s="188" t="n"/>
      <c r="B1749" s="183" t="n"/>
      <c r="C1749" s="188" t="n"/>
      <c r="D1749" s="171" t="inlineStr">
        <is>
          <t>VV</t>
        </is>
      </c>
      <c r="E1749" s="184" t="inlineStr"/>
      <c r="F1749" s="185" t="inlineStr">
        <is>
          <t>236,58</t>
        </is>
      </c>
      <c r="G1749" s="188" t="n"/>
      <c r="H1749" s="186" t="n">
        <v>236.58</v>
      </c>
      <c r="I1749" s="188" t="n"/>
      <c r="J1749" s="188" t="n"/>
      <c r="K1749" s="188" t="n"/>
      <c r="L1749" s="183" t="n"/>
      <c r="M1749" s="187" t="n"/>
      <c r="N1749" s="188" t="n"/>
      <c r="O1749" s="188" t="n"/>
      <c r="P1749" s="188" t="n"/>
      <c r="Q1749" s="188" t="n"/>
      <c r="R1749" s="188" t="n"/>
      <c r="S1749" s="188" t="n"/>
      <c r="T1749" s="189" t="n"/>
      <c r="U1749" s="188" t="n"/>
      <c r="V1749" s="188" t="n"/>
      <c r="W1749" s="188" t="n"/>
      <c r="X1749" s="188" t="n"/>
      <c r="Y1749" s="188" t="n"/>
      <c r="Z1749" s="188" t="n"/>
      <c r="AA1749" s="188" t="n"/>
      <c r="AB1749" s="188" t="n"/>
      <c r="AC1749" s="188" t="n"/>
      <c r="AD1749" s="188" t="n"/>
      <c r="AE1749" s="188" t="n"/>
      <c r="AT1749" s="184" t="inlineStr">
        <is>
          <t>VV</t>
        </is>
      </c>
      <c r="AU1749" s="184" t="inlineStr">
        <is>
          <t>2</t>
        </is>
      </c>
      <c r="AV1749" s="188" t="inlineStr">
        <is>
          <t>2</t>
        </is>
      </c>
      <c r="AW1749" s="188" t="inlineStr">
        <is>
          <t>True</t>
        </is>
      </c>
      <c r="AX1749" s="188" t="inlineStr">
        <is>
          <t>0</t>
        </is>
      </c>
      <c r="AY1749" s="184" t="inlineStr">
        <is>
          <t>ROZPOCET</t>
        </is>
      </c>
    </row>
    <row r="1750" customFormat="1" s="195">
      <c r="A1750" s="195" t="n"/>
      <c r="B1750" s="190" t="n"/>
      <c r="C1750" s="195" t="n"/>
      <c r="D1750" s="171" t="inlineStr">
        <is>
          <t>VV</t>
        </is>
      </c>
      <c r="E1750" s="191" t="inlineStr"/>
      <c r="F1750" s="192" t="inlineStr">
        <is>
          <t>Součet</t>
        </is>
      </c>
      <c r="G1750" s="195" t="n"/>
      <c r="H1750" s="193" t="n">
        <v>452.95</v>
      </c>
      <c r="I1750" s="195" t="n"/>
      <c r="J1750" s="195" t="n"/>
      <c r="K1750" s="195" t="n"/>
      <c r="L1750" s="190" t="n"/>
      <c r="M1750" s="194" t="n"/>
      <c r="N1750" s="195" t="n"/>
      <c r="O1750" s="195" t="n"/>
      <c r="P1750" s="195" t="n"/>
      <c r="Q1750" s="195" t="n"/>
      <c r="R1750" s="195" t="n"/>
      <c r="S1750" s="195" t="n"/>
      <c r="T1750" s="196" t="n"/>
      <c r="U1750" s="195" t="n"/>
      <c r="V1750" s="195" t="n"/>
      <c r="W1750" s="195" t="n"/>
      <c r="X1750" s="195" t="n"/>
      <c r="Y1750" s="195" t="n"/>
      <c r="Z1750" s="195" t="n"/>
      <c r="AA1750" s="195" t="n"/>
      <c r="AB1750" s="195" t="n"/>
      <c r="AC1750" s="195" t="n"/>
      <c r="AD1750" s="195" t="n"/>
      <c r="AE1750" s="195" t="n"/>
      <c r="AT1750" s="191" t="inlineStr">
        <is>
          <t>VV</t>
        </is>
      </c>
      <c r="AU1750" s="191" t="inlineStr">
        <is>
          <t>2</t>
        </is>
      </c>
      <c r="AV1750" s="195" t="inlineStr">
        <is>
          <t>4</t>
        </is>
      </c>
      <c r="AW1750" s="195" t="inlineStr">
        <is>
          <t>True</t>
        </is>
      </c>
      <c r="AX1750" s="195" t="inlineStr">
        <is>
          <t>1</t>
        </is>
      </c>
      <c r="AY1750" s="191" t="inlineStr">
        <is>
          <t>ROZPOCET</t>
        </is>
      </c>
    </row>
    <row r="1751" ht="24.15" customFormat="1" customHeight="1" s="174">
      <c r="A1751" s="174" t="n"/>
      <c r="B1751" s="158" t="n"/>
      <c r="C1751" s="197" t="inlineStr">
        <is>
          <t>249</t>
        </is>
      </c>
      <c r="D1751" s="197" t="inlineStr">
        <is>
          <t>M</t>
        </is>
      </c>
      <c r="E1751" s="198" t="inlineStr">
        <is>
          <t>28329282</t>
        </is>
      </c>
      <c r="F1751" s="199" t="inlineStr">
        <is>
          <t>fólie PE vyztužená Al vrstvou pro parotěsnou vrstvu 170g/m2</t>
        </is>
      </c>
      <c r="G1751" s="200" t="inlineStr">
        <is>
          <t>m2</t>
        </is>
      </c>
      <c r="H1751" s="201" t="n">
        <v>508.889</v>
      </c>
      <c r="I1751" s="202" t="n"/>
      <c r="J1751" s="202">
        <f>ROUND(I1751*H1751,2)</f>
        <v/>
      </c>
      <c r="K1751" s="199" t="inlineStr">
        <is>
          <t>CS ÚRS 2026 02</t>
        </is>
      </c>
      <c r="L1751" s="203" t="n"/>
      <c r="M1751" s="204" t="inlineStr"/>
      <c r="N1751" s="205" t="inlineStr">
        <is>
          <t>snížená</t>
        </is>
      </c>
      <c r="O1751" s="167" t="n">
        <v>0</v>
      </c>
      <c r="P1751" s="167">
        <f>O1751*H1751</f>
        <v/>
      </c>
      <c r="Q1751" s="167" t="n">
        <v>0.00017</v>
      </c>
      <c r="R1751" s="167">
        <f>Q1751*H1751</f>
        <v/>
      </c>
      <c r="S1751" s="167" t="n">
        <v>0</v>
      </c>
      <c r="T1751" s="168">
        <f>S1751*H1751</f>
        <v/>
      </c>
      <c r="U1751" s="174" t="n"/>
      <c r="V1751" s="174" t="n"/>
      <c r="W1751" s="174" t="n"/>
      <c r="X1751" s="174" t="n"/>
      <c r="Y1751" s="174" t="n"/>
      <c r="Z1751" s="174" t="n"/>
      <c r="AA1751" s="174" t="n"/>
      <c r="AB1751" s="174" t="n"/>
      <c r="AC1751" s="174" t="n"/>
      <c r="AD1751" s="174" t="n"/>
      <c r="AE1751" s="174" t="n"/>
      <c r="AR1751" s="169" t="inlineStr">
        <is>
          <t>32</t>
        </is>
      </c>
      <c r="AT1751" s="169" t="inlineStr">
        <is>
          <t>M</t>
        </is>
      </c>
      <c r="AU1751" s="169" t="inlineStr">
        <is>
          <t>2</t>
        </is>
      </c>
      <c r="AY1751" s="19" t="inlineStr">
        <is>
          <t>ROZPOCET</t>
        </is>
      </c>
      <c r="BE1751" s="170">
        <f>IF(N1751="základní",J1751,0)</f>
        <v/>
      </c>
      <c r="BF1751" s="170">
        <f>IF(N1751="snížená",J1751,0)</f>
        <v/>
      </c>
      <c r="BG1751" s="170">
        <f>IF(N1751="zákl. přenesená",J1751,0)</f>
        <v/>
      </c>
      <c r="BH1751" s="170">
        <f>IF(N1751="sníž. přenesená",J1751,0)</f>
        <v/>
      </c>
      <c r="BI1751" s="170">
        <f>IF(N1751="nulová",J1751,0)</f>
        <v/>
      </c>
      <c r="BJ1751" s="19" t="inlineStr">
        <is>
          <t>2</t>
        </is>
      </c>
      <c r="BK1751" s="170">
        <f>ROUND(I1751*H1751,2)</f>
        <v/>
      </c>
      <c r="BL1751" s="19" t="inlineStr">
        <is>
          <t>16</t>
        </is>
      </c>
      <c r="BM1751" s="169" t="inlineStr">
        <is>
          <t>-728578048</t>
        </is>
      </c>
    </row>
    <row r="1752" customFormat="1" s="174">
      <c r="A1752" s="174" t="n"/>
      <c r="B1752" s="48" t="n"/>
      <c r="C1752" s="174" t="n"/>
      <c r="D1752" s="171" t="inlineStr">
        <is>
          <t>PP</t>
        </is>
      </c>
      <c r="E1752" s="174" t="n"/>
      <c r="F1752" s="172" t="inlineStr">
        <is>
          <t>fólie PE vyztužená Al vrstvou pro parotěsnou vrstvu 170g/m2</t>
        </is>
      </c>
      <c r="G1752" s="174" t="n"/>
      <c r="H1752" s="174" t="n"/>
      <c r="I1752" s="174" t="n"/>
      <c r="J1752" s="174" t="n"/>
      <c r="K1752" s="174" t="n"/>
      <c r="L1752" s="48" t="n"/>
      <c r="M1752" s="173" t="n"/>
      <c r="N1752" s="174" t="n"/>
      <c r="O1752" s="174" t="n"/>
      <c r="P1752" s="174" t="n"/>
      <c r="Q1752" s="174" t="n"/>
      <c r="R1752" s="174" t="n"/>
      <c r="S1752" s="174" t="n"/>
      <c r="T1752" s="71" t="n"/>
      <c r="U1752" s="174" t="n"/>
      <c r="V1752" s="174" t="n"/>
      <c r="W1752" s="174" t="n"/>
      <c r="X1752" s="174" t="n"/>
      <c r="Y1752" s="174" t="n"/>
      <c r="Z1752" s="174" t="n"/>
      <c r="AA1752" s="174" t="n"/>
      <c r="AB1752" s="174" t="n"/>
      <c r="AC1752" s="174" t="n"/>
      <c r="AD1752" s="174" t="n"/>
      <c r="AE1752" s="174" t="n"/>
      <c r="AT1752" s="19" t="inlineStr">
        <is>
          <t>PP</t>
        </is>
      </c>
      <c r="AU1752" s="19" t="inlineStr">
        <is>
          <t>2</t>
        </is>
      </c>
    </row>
    <row r="1753" customFormat="1" s="188">
      <c r="A1753" s="188" t="n"/>
      <c r="B1753" s="183" t="n"/>
      <c r="C1753" s="188" t="n"/>
      <c r="D1753" s="171" t="inlineStr">
        <is>
          <t>VV</t>
        </is>
      </c>
      <c r="E1753" s="188" t="n"/>
      <c r="F1753" s="185" t="inlineStr">
        <is>
          <t>452,95*1,1235 'Přepočtené koeficientem množství</t>
        </is>
      </c>
      <c r="G1753" s="188" t="n"/>
      <c r="H1753" s="186" t="n">
        <v>508.889</v>
      </c>
      <c r="I1753" s="188" t="n"/>
      <c r="J1753" s="188" t="n"/>
      <c r="K1753" s="188" t="n"/>
      <c r="L1753" s="183" t="n"/>
      <c r="M1753" s="187" t="n"/>
      <c r="N1753" s="188" t="n"/>
      <c r="O1753" s="188" t="n"/>
      <c r="P1753" s="188" t="n"/>
      <c r="Q1753" s="188" t="n"/>
      <c r="R1753" s="188" t="n"/>
      <c r="S1753" s="188" t="n"/>
      <c r="T1753" s="189" t="n"/>
      <c r="U1753" s="188" t="n"/>
      <c r="V1753" s="188" t="n"/>
      <c r="W1753" s="188" t="n"/>
      <c r="X1753" s="188" t="n"/>
      <c r="Y1753" s="188" t="n"/>
      <c r="Z1753" s="188" t="n"/>
      <c r="AA1753" s="188" t="n"/>
      <c r="AB1753" s="188" t="n"/>
      <c r="AC1753" s="188" t="n"/>
      <c r="AD1753" s="188" t="n"/>
      <c r="AE1753" s="188" t="n"/>
      <c r="AT1753" s="184" t="inlineStr">
        <is>
          <t>VV</t>
        </is>
      </c>
      <c r="AU1753" s="184" t="inlineStr">
        <is>
          <t>2</t>
        </is>
      </c>
      <c r="AV1753" s="188" t="inlineStr">
        <is>
          <t>2</t>
        </is>
      </c>
      <c r="AW1753" s="188" t="inlineStr">
        <is>
          <t>False</t>
        </is>
      </c>
      <c r="AX1753" s="188" t="inlineStr">
        <is>
          <t>1</t>
        </is>
      </c>
      <c r="AY1753" s="184" t="inlineStr">
        <is>
          <t>ROZPOCET</t>
        </is>
      </c>
    </row>
    <row r="1754" ht="33" customFormat="1" customHeight="1" s="174">
      <c r="A1754" s="174" t="n"/>
      <c r="B1754" s="158" t="n"/>
      <c r="C1754" s="159" t="inlineStr">
        <is>
          <t>250</t>
        </is>
      </c>
      <c r="D1754" s="159" t="inlineStr">
        <is>
          <t>K</t>
        </is>
      </c>
      <c r="E1754" s="160" t="inlineStr">
        <is>
          <t>763172325</t>
        </is>
      </c>
      <c r="F1754" s="161" t="inlineStr">
        <is>
          <t>Montáž dvířek revizních jednoplášťových SDK kcí vel. 600x600 mm pro příčky a předsazené stěny</t>
        </is>
      </c>
      <c r="G1754" s="162" t="inlineStr">
        <is>
          <t>kus</t>
        </is>
      </c>
      <c r="H1754" s="163" t="n">
        <v>6</v>
      </c>
      <c r="I1754" s="164" t="n"/>
      <c r="J1754" s="164">
        <f>ROUND(I1754*H1754,2)</f>
        <v/>
      </c>
      <c r="K1754" s="161" t="inlineStr">
        <is>
          <t>CS ÚRS 2026 02</t>
        </is>
      </c>
      <c r="L1754" s="48" t="n"/>
      <c r="M1754" s="165" t="inlineStr"/>
      <c r="N1754" s="166" t="inlineStr">
        <is>
          <t>snížená</t>
        </is>
      </c>
      <c r="O1754" s="167" t="n">
        <v>0.865</v>
      </c>
      <c r="P1754" s="167">
        <f>O1754*H1754</f>
        <v/>
      </c>
      <c r="Q1754" s="167" t="n">
        <v>3e-05</v>
      </c>
      <c r="R1754" s="167">
        <f>Q1754*H1754</f>
        <v/>
      </c>
      <c r="S1754" s="167" t="n">
        <v>0</v>
      </c>
      <c r="T1754" s="168">
        <f>S1754*H1754</f>
        <v/>
      </c>
      <c r="U1754" s="174" t="n"/>
      <c r="V1754" s="174" t="n"/>
      <c r="W1754" s="174" t="n"/>
      <c r="X1754" s="174" t="n"/>
      <c r="Y1754" s="174" t="n"/>
      <c r="Z1754" s="174" t="n"/>
      <c r="AA1754" s="174" t="n"/>
      <c r="AB1754" s="174" t="n"/>
      <c r="AC1754" s="174" t="n"/>
      <c r="AD1754" s="174" t="n"/>
      <c r="AE1754" s="174" t="n"/>
      <c r="AR1754" s="169" t="inlineStr">
        <is>
          <t>16</t>
        </is>
      </c>
      <c r="AT1754" s="169" t="inlineStr">
        <is>
          <t>K</t>
        </is>
      </c>
      <c r="AU1754" s="169" t="inlineStr">
        <is>
          <t>2</t>
        </is>
      </c>
      <c r="AY1754" s="19" t="inlineStr">
        <is>
          <t>ROZPOCET</t>
        </is>
      </c>
      <c r="BE1754" s="170">
        <f>IF(N1754="základní",J1754,0)</f>
        <v/>
      </c>
      <c r="BF1754" s="170">
        <f>IF(N1754="snížená",J1754,0)</f>
        <v/>
      </c>
      <c r="BG1754" s="170">
        <f>IF(N1754="zákl. přenesená",J1754,0)</f>
        <v/>
      </c>
      <c r="BH1754" s="170">
        <f>IF(N1754="sníž. přenesená",J1754,0)</f>
        <v/>
      </c>
      <c r="BI1754" s="170">
        <f>IF(N1754="nulová",J1754,0)</f>
        <v/>
      </c>
      <c r="BJ1754" s="19" t="inlineStr">
        <is>
          <t>2</t>
        </is>
      </c>
      <c r="BK1754" s="170">
        <f>ROUND(I1754*H1754,2)</f>
        <v/>
      </c>
      <c r="BL1754" s="19" t="inlineStr">
        <is>
          <t>16</t>
        </is>
      </c>
      <c r="BM1754" s="169" t="inlineStr">
        <is>
          <t>1322214201</t>
        </is>
      </c>
    </row>
    <row r="1755" customFormat="1" s="174">
      <c r="A1755" s="174" t="n"/>
      <c r="B1755" s="48" t="n"/>
      <c r="C1755" s="174" t="n"/>
      <c r="D1755" s="171" t="inlineStr">
        <is>
          <t>PP</t>
        </is>
      </c>
      <c r="E1755" s="174" t="n"/>
      <c r="F1755" s="172" t="inlineStr">
        <is>
          <t>Montáž dvířek pro konstrukce ze sádrokartonových desek revizních jednoplášťových pro příčky a předsazené stěny velikost (šxv) 600 x 600 mm</t>
        </is>
      </c>
      <c r="G1755" s="174" t="n"/>
      <c r="H1755" s="174" t="n"/>
      <c r="I1755" s="174" t="n"/>
      <c r="J1755" s="174" t="n"/>
      <c r="K1755" s="174" t="n"/>
      <c r="L1755" s="48" t="n"/>
      <c r="M1755" s="173" t="n"/>
      <c r="N1755" s="174" t="n"/>
      <c r="O1755" s="174" t="n"/>
      <c r="P1755" s="174" t="n"/>
      <c r="Q1755" s="174" t="n"/>
      <c r="R1755" s="174" t="n"/>
      <c r="S1755" s="174" t="n"/>
      <c r="T1755" s="71" t="n"/>
      <c r="U1755" s="174" t="n"/>
      <c r="V1755" s="174" t="n"/>
      <c r="W1755" s="174" t="n"/>
      <c r="X1755" s="174" t="n"/>
      <c r="Y1755" s="174" t="n"/>
      <c r="Z1755" s="174" t="n"/>
      <c r="AA1755" s="174" t="n"/>
      <c r="AB1755" s="174" t="n"/>
      <c r="AC1755" s="174" t="n"/>
      <c r="AD1755" s="174" t="n"/>
      <c r="AE1755" s="174" t="n"/>
      <c r="AT1755" s="19" t="inlineStr">
        <is>
          <t>PP</t>
        </is>
      </c>
      <c r="AU1755" s="19" t="inlineStr">
        <is>
          <t>2</t>
        </is>
      </c>
    </row>
    <row r="1756" customFormat="1" s="174">
      <c r="A1756" s="174" t="n"/>
      <c r="B1756" s="48" t="n"/>
      <c r="C1756" s="174" t="n"/>
      <c r="D1756" s="175" t="inlineStr">
        <is>
          <t>Online PSC</t>
        </is>
      </c>
      <c r="E1756" s="174" t="n"/>
      <c r="F1756" s="176" t="inlineStr">
        <is>
          <t>https://podminky.urs.cz/item/CS_URS_2026_02/763172325</t>
        </is>
      </c>
      <c r="G1756" s="174" t="n"/>
      <c r="H1756" s="174" t="n"/>
      <c r="I1756" s="174" t="n"/>
      <c r="J1756" s="174" t="n"/>
      <c r="K1756" s="174" t="n"/>
      <c r="L1756" s="48" t="n"/>
      <c r="M1756" s="173" t="n"/>
      <c r="N1756" s="174" t="n"/>
      <c r="O1756" s="174" t="n"/>
      <c r="P1756" s="174" t="n"/>
      <c r="Q1756" s="174" t="n"/>
      <c r="R1756" s="174" t="n"/>
      <c r="S1756" s="174" t="n"/>
      <c r="T1756" s="71" t="n"/>
      <c r="U1756" s="174" t="n"/>
      <c r="V1756" s="174" t="n"/>
      <c r="W1756" s="174" t="n"/>
      <c r="X1756" s="174" t="n"/>
      <c r="Y1756" s="174" t="n"/>
      <c r="Z1756" s="174" t="n"/>
      <c r="AA1756" s="174" t="n"/>
      <c r="AB1756" s="174" t="n"/>
      <c r="AC1756" s="174" t="n"/>
      <c r="AD1756" s="174" t="n"/>
      <c r="AE1756" s="174" t="n"/>
      <c r="AT1756" s="19" t="inlineStr">
        <is>
          <t>Online PSC</t>
        </is>
      </c>
      <c r="AU1756" s="19" t="inlineStr">
        <is>
          <t>2</t>
        </is>
      </c>
    </row>
    <row r="1757" ht="24.15" customFormat="1" customHeight="1" s="174">
      <c r="A1757" s="174" t="n"/>
      <c r="B1757" s="158" t="n"/>
      <c r="C1757" s="197" t="inlineStr">
        <is>
          <t>251</t>
        </is>
      </c>
      <c r="D1757" s="197" t="inlineStr">
        <is>
          <t>M</t>
        </is>
      </c>
      <c r="E1757" s="198" t="inlineStr">
        <is>
          <t>59030714</t>
        </is>
      </c>
      <c r="F1757" s="199" t="inlineStr">
        <is>
          <t>dvířka revizní jednokřídlá s automatickým zámkem 600x600mm</t>
        </is>
      </c>
      <c r="G1757" s="200" t="inlineStr">
        <is>
          <t>kus</t>
        </is>
      </c>
      <c r="H1757" s="201" t="n">
        <v>6</v>
      </c>
      <c r="I1757" s="202" t="n"/>
      <c r="J1757" s="202">
        <f>ROUND(I1757*H1757,2)</f>
        <v/>
      </c>
      <c r="K1757" s="199" t="inlineStr">
        <is>
          <t>CS ÚRS 2026 02</t>
        </is>
      </c>
      <c r="L1757" s="203" t="n"/>
      <c r="M1757" s="204" t="inlineStr"/>
      <c r="N1757" s="205" t="inlineStr">
        <is>
          <t>snížená</t>
        </is>
      </c>
      <c r="O1757" s="167" t="n">
        <v>0</v>
      </c>
      <c r="P1757" s="167">
        <f>O1757*H1757</f>
        <v/>
      </c>
      <c r="Q1757" s="167" t="n">
        <v>0.0042</v>
      </c>
      <c r="R1757" s="167">
        <f>Q1757*H1757</f>
        <v/>
      </c>
      <c r="S1757" s="167" t="n">
        <v>0</v>
      </c>
      <c r="T1757" s="168">
        <f>S1757*H1757</f>
        <v/>
      </c>
      <c r="U1757" s="174" t="n"/>
      <c r="V1757" s="174" t="n"/>
      <c r="W1757" s="174" t="n"/>
      <c r="X1757" s="174" t="n"/>
      <c r="Y1757" s="174" t="n"/>
      <c r="Z1757" s="174" t="n"/>
      <c r="AA1757" s="174" t="n"/>
      <c r="AB1757" s="174" t="n"/>
      <c r="AC1757" s="174" t="n"/>
      <c r="AD1757" s="174" t="n"/>
      <c r="AE1757" s="174" t="n"/>
      <c r="AR1757" s="169" t="inlineStr">
        <is>
          <t>32</t>
        </is>
      </c>
      <c r="AT1757" s="169" t="inlineStr">
        <is>
          <t>M</t>
        </is>
      </c>
      <c r="AU1757" s="169" t="inlineStr">
        <is>
          <t>2</t>
        </is>
      </c>
      <c r="AY1757" s="19" t="inlineStr">
        <is>
          <t>ROZPOCET</t>
        </is>
      </c>
      <c r="BE1757" s="170">
        <f>IF(N1757="základní",J1757,0)</f>
        <v/>
      </c>
      <c r="BF1757" s="170">
        <f>IF(N1757="snížená",J1757,0)</f>
        <v/>
      </c>
      <c r="BG1757" s="170">
        <f>IF(N1757="zákl. přenesená",J1757,0)</f>
        <v/>
      </c>
      <c r="BH1757" s="170">
        <f>IF(N1757="sníž. přenesená",J1757,0)</f>
        <v/>
      </c>
      <c r="BI1757" s="170">
        <f>IF(N1757="nulová",J1757,0)</f>
        <v/>
      </c>
      <c r="BJ1757" s="19" t="inlineStr">
        <is>
          <t>2</t>
        </is>
      </c>
      <c r="BK1757" s="170">
        <f>ROUND(I1757*H1757,2)</f>
        <v/>
      </c>
      <c r="BL1757" s="19" t="inlineStr">
        <is>
          <t>16</t>
        </is>
      </c>
      <c r="BM1757" s="169" t="inlineStr">
        <is>
          <t>-1407382620</t>
        </is>
      </c>
    </row>
    <row r="1758" customFormat="1" s="174">
      <c r="A1758" s="174" t="n"/>
      <c r="B1758" s="48" t="n"/>
      <c r="C1758" s="174" t="n"/>
      <c r="D1758" s="171" t="inlineStr">
        <is>
          <t>PP</t>
        </is>
      </c>
      <c r="E1758" s="174" t="n"/>
      <c r="F1758" s="172" t="inlineStr">
        <is>
          <t>dvířka revizní jednokřídlá s automatickým zámkem 600x600mm</t>
        </is>
      </c>
      <c r="G1758" s="174" t="n"/>
      <c r="H1758" s="174" t="n"/>
      <c r="I1758" s="174" t="n"/>
      <c r="J1758" s="174" t="n"/>
      <c r="K1758" s="174" t="n"/>
      <c r="L1758" s="48" t="n"/>
      <c r="M1758" s="173" t="n"/>
      <c r="N1758" s="174" t="n"/>
      <c r="O1758" s="174" t="n"/>
      <c r="P1758" s="174" t="n"/>
      <c r="Q1758" s="174" t="n"/>
      <c r="R1758" s="174" t="n"/>
      <c r="S1758" s="174" t="n"/>
      <c r="T1758" s="71" t="n"/>
      <c r="U1758" s="174" t="n"/>
      <c r="V1758" s="174" t="n"/>
      <c r="W1758" s="174" t="n"/>
      <c r="X1758" s="174" t="n"/>
      <c r="Y1758" s="174" t="n"/>
      <c r="Z1758" s="174" t="n"/>
      <c r="AA1758" s="174" t="n"/>
      <c r="AB1758" s="174" t="n"/>
      <c r="AC1758" s="174" t="n"/>
      <c r="AD1758" s="174" t="n"/>
      <c r="AE1758" s="174" t="n"/>
      <c r="AT1758" s="19" t="inlineStr">
        <is>
          <t>PP</t>
        </is>
      </c>
      <c r="AU1758" s="19" t="inlineStr">
        <is>
          <t>2</t>
        </is>
      </c>
    </row>
    <row r="1759" ht="24.15" customFormat="1" customHeight="1" s="174">
      <c r="A1759" s="174" t="n"/>
      <c r="B1759" s="158" t="n"/>
      <c r="C1759" s="159" t="inlineStr">
        <is>
          <t>252</t>
        </is>
      </c>
      <c r="D1759" s="159" t="inlineStr">
        <is>
          <t>K</t>
        </is>
      </c>
      <c r="E1759" s="160" t="inlineStr">
        <is>
          <t>763172355</t>
        </is>
      </c>
      <c r="F1759" s="161" t="inlineStr">
        <is>
          <t>Montáž dvířek revizních jednoplášťových SDK kcí vel. 600 x 600 mm pro podhledy</t>
        </is>
      </c>
      <c r="G1759" s="162" t="inlineStr">
        <is>
          <t>kus</t>
        </is>
      </c>
      <c r="H1759" s="163" t="n">
        <v>4</v>
      </c>
      <c r="I1759" s="164" t="n"/>
      <c r="J1759" s="164">
        <f>ROUND(I1759*H1759,2)</f>
        <v/>
      </c>
      <c r="K1759" s="161" t="inlineStr">
        <is>
          <t>CS ÚRS 2026 02</t>
        </is>
      </c>
      <c r="L1759" s="48" t="n"/>
      <c r="M1759" s="165" t="inlineStr"/>
      <c r="N1759" s="166" t="inlineStr">
        <is>
          <t>snížená</t>
        </is>
      </c>
      <c r="O1759" s="167" t="n">
        <v>0.983</v>
      </c>
      <c r="P1759" s="167">
        <f>O1759*H1759</f>
        <v/>
      </c>
      <c r="Q1759" s="167" t="n">
        <v>3e-05</v>
      </c>
      <c r="R1759" s="167">
        <f>Q1759*H1759</f>
        <v/>
      </c>
      <c r="S1759" s="167" t="n">
        <v>0</v>
      </c>
      <c r="T1759" s="168">
        <f>S1759*H1759</f>
        <v/>
      </c>
      <c r="U1759" s="174" t="n"/>
      <c r="V1759" s="174" t="n"/>
      <c r="W1759" s="174" t="n"/>
      <c r="X1759" s="174" t="n"/>
      <c r="Y1759" s="174" t="n"/>
      <c r="Z1759" s="174" t="n"/>
      <c r="AA1759" s="174" t="n"/>
      <c r="AB1759" s="174" t="n"/>
      <c r="AC1759" s="174" t="n"/>
      <c r="AD1759" s="174" t="n"/>
      <c r="AE1759" s="174" t="n"/>
      <c r="AR1759" s="169" t="inlineStr">
        <is>
          <t>16</t>
        </is>
      </c>
      <c r="AT1759" s="169" t="inlineStr">
        <is>
          <t>K</t>
        </is>
      </c>
      <c r="AU1759" s="169" t="inlineStr">
        <is>
          <t>2</t>
        </is>
      </c>
      <c r="AY1759" s="19" t="inlineStr">
        <is>
          <t>ROZPOCET</t>
        </is>
      </c>
      <c r="BE1759" s="170">
        <f>IF(N1759="základní",J1759,0)</f>
        <v/>
      </c>
      <c r="BF1759" s="170">
        <f>IF(N1759="snížená",J1759,0)</f>
        <v/>
      </c>
      <c r="BG1759" s="170">
        <f>IF(N1759="zákl. přenesená",J1759,0)</f>
        <v/>
      </c>
      <c r="BH1759" s="170">
        <f>IF(N1759="sníž. přenesená",J1759,0)</f>
        <v/>
      </c>
      <c r="BI1759" s="170">
        <f>IF(N1759="nulová",J1759,0)</f>
        <v/>
      </c>
      <c r="BJ1759" s="19" t="inlineStr">
        <is>
          <t>2</t>
        </is>
      </c>
      <c r="BK1759" s="170">
        <f>ROUND(I1759*H1759,2)</f>
        <v/>
      </c>
      <c r="BL1759" s="19" t="inlineStr">
        <is>
          <t>16</t>
        </is>
      </c>
      <c r="BM1759" s="169" t="inlineStr">
        <is>
          <t>-1557586987</t>
        </is>
      </c>
    </row>
    <row r="1760" customFormat="1" s="174">
      <c r="A1760" s="174" t="n"/>
      <c r="B1760" s="48" t="n"/>
      <c r="C1760" s="174" t="n"/>
      <c r="D1760" s="171" t="inlineStr">
        <is>
          <t>PP</t>
        </is>
      </c>
      <c r="E1760" s="174" t="n"/>
      <c r="F1760" s="172" t="inlineStr">
        <is>
          <t>Montáž dvířek pro konstrukce ze sádrokartonových desek revizních jednoplášťových pro podhledy velikost (šxv) 600 x 600 mm</t>
        </is>
      </c>
      <c r="G1760" s="174" t="n"/>
      <c r="H1760" s="174" t="n"/>
      <c r="I1760" s="174" t="n"/>
      <c r="J1760" s="174" t="n"/>
      <c r="K1760" s="174" t="n"/>
      <c r="L1760" s="48" t="n"/>
      <c r="M1760" s="173" t="n"/>
      <c r="N1760" s="174" t="n"/>
      <c r="O1760" s="174" t="n"/>
      <c r="P1760" s="174" t="n"/>
      <c r="Q1760" s="174" t="n"/>
      <c r="R1760" s="174" t="n"/>
      <c r="S1760" s="174" t="n"/>
      <c r="T1760" s="71" t="n"/>
      <c r="U1760" s="174" t="n"/>
      <c r="V1760" s="174" t="n"/>
      <c r="W1760" s="174" t="n"/>
      <c r="X1760" s="174" t="n"/>
      <c r="Y1760" s="174" t="n"/>
      <c r="Z1760" s="174" t="n"/>
      <c r="AA1760" s="174" t="n"/>
      <c r="AB1760" s="174" t="n"/>
      <c r="AC1760" s="174" t="n"/>
      <c r="AD1760" s="174" t="n"/>
      <c r="AE1760" s="174" t="n"/>
      <c r="AT1760" s="19" t="inlineStr">
        <is>
          <t>PP</t>
        </is>
      </c>
      <c r="AU1760" s="19" t="inlineStr">
        <is>
          <t>2</t>
        </is>
      </c>
    </row>
    <row r="1761" customFormat="1" s="174">
      <c r="A1761" s="174" t="n"/>
      <c r="B1761" s="48" t="n"/>
      <c r="C1761" s="174" t="n"/>
      <c r="D1761" s="175" t="inlineStr">
        <is>
          <t>Online PSC</t>
        </is>
      </c>
      <c r="E1761" s="174" t="n"/>
      <c r="F1761" s="176" t="inlineStr">
        <is>
          <t>https://podminky.urs.cz/item/CS_URS_2026_02/763172355</t>
        </is>
      </c>
      <c r="G1761" s="174" t="n"/>
      <c r="H1761" s="174" t="n"/>
      <c r="I1761" s="174" t="n"/>
      <c r="J1761" s="174" t="n"/>
      <c r="K1761" s="174" t="n"/>
      <c r="L1761" s="48" t="n"/>
      <c r="M1761" s="173" t="n"/>
      <c r="N1761" s="174" t="n"/>
      <c r="O1761" s="174" t="n"/>
      <c r="P1761" s="174" t="n"/>
      <c r="Q1761" s="174" t="n"/>
      <c r="R1761" s="174" t="n"/>
      <c r="S1761" s="174" t="n"/>
      <c r="T1761" s="71" t="n"/>
      <c r="U1761" s="174" t="n"/>
      <c r="V1761" s="174" t="n"/>
      <c r="W1761" s="174" t="n"/>
      <c r="X1761" s="174" t="n"/>
      <c r="Y1761" s="174" t="n"/>
      <c r="Z1761" s="174" t="n"/>
      <c r="AA1761" s="174" t="n"/>
      <c r="AB1761" s="174" t="n"/>
      <c r="AC1761" s="174" t="n"/>
      <c r="AD1761" s="174" t="n"/>
      <c r="AE1761" s="174" t="n"/>
      <c r="AT1761" s="19" t="inlineStr">
        <is>
          <t>Online PSC</t>
        </is>
      </c>
      <c r="AU1761" s="19" t="inlineStr">
        <is>
          <t>2</t>
        </is>
      </c>
    </row>
    <row r="1762" ht="24.15" customFormat="1" customHeight="1" s="174">
      <c r="A1762" s="174" t="n"/>
      <c r="B1762" s="158" t="n"/>
      <c r="C1762" s="197" t="inlineStr">
        <is>
          <t>253</t>
        </is>
      </c>
      <c r="D1762" s="197" t="inlineStr">
        <is>
          <t>M</t>
        </is>
      </c>
      <c r="E1762" s="198" t="inlineStr">
        <is>
          <t>59030714</t>
        </is>
      </c>
      <c r="F1762" s="199" t="inlineStr">
        <is>
          <t>dvířka revizní jednokřídlá s automatickým zámkem 600x600mm</t>
        </is>
      </c>
      <c r="G1762" s="200" t="inlineStr">
        <is>
          <t>kus</t>
        </is>
      </c>
      <c r="H1762" s="201" t="n">
        <v>4</v>
      </c>
      <c r="I1762" s="202" t="n"/>
      <c r="J1762" s="202">
        <f>ROUND(I1762*H1762,2)</f>
        <v/>
      </c>
      <c r="K1762" s="199" t="inlineStr">
        <is>
          <t>CS ÚRS 2026 02</t>
        </is>
      </c>
      <c r="L1762" s="203" t="n"/>
      <c r="M1762" s="204" t="inlineStr"/>
      <c r="N1762" s="205" t="inlineStr">
        <is>
          <t>snížená</t>
        </is>
      </c>
      <c r="O1762" s="167" t="n">
        <v>0</v>
      </c>
      <c r="P1762" s="167">
        <f>O1762*H1762</f>
        <v/>
      </c>
      <c r="Q1762" s="167" t="n">
        <v>0.0042</v>
      </c>
      <c r="R1762" s="167">
        <f>Q1762*H1762</f>
        <v/>
      </c>
      <c r="S1762" s="167" t="n">
        <v>0</v>
      </c>
      <c r="T1762" s="168">
        <f>S1762*H1762</f>
        <v/>
      </c>
      <c r="U1762" s="174" t="n"/>
      <c r="V1762" s="174" t="n"/>
      <c r="W1762" s="174" t="n"/>
      <c r="X1762" s="174" t="n"/>
      <c r="Y1762" s="174" t="n"/>
      <c r="Z1762" s="174" t="n"/>
      <c r="AA1762" s="174" t="n"/>
      <c r="AB1762" s="174" t="n"/>
      <c r="AC1762" s="174" t="n"/>
      <c r="AD1762" s="174" t="n"/>
      <c r="AE1762" s="174" t="n"/>
      <c r="AR1762" s="169" t="inlineStr">
        <is>
          <t>32</t>
        </is>
      </c>
      <c r="AT1762" s="169" t="inlineStr">
        <is>
          <t>M</t>
        </is>
      </c>
      <c r="AU1762" s="169" t="inlineStr">
        <is>
          <t>2</t>
        </is>
      </c>
      <c r="AY1762" s="19" t="inlineStr">
        <is>
          <t>ROZPOCET</t>
        </is>
      </c>
      <c r="BE1762" s="170">
        <f>IF(N1762="základní",J1762,0)</f>
        <v/>
      </c>
      <c r="BF1762" s="170">
        <f>IF(N1762="snížená",J1762,0)</f>
        <v/>
      </c>
      <c r="BG1762" s="170">
        <f>IF(N1762="zákl. přenesená",J1762,0)</f>
        <v/>
      </c>
      <c r="BH1762" s="170">
        <f>IF(N1762="sníž. přenesená",J1762,0)</f>
        <v/>
      </c>
      <c r="BI1762" s="170">
        <f>IF(N1762="nulová",J1762,0)</f>
        <v/>
      </c>
      <c r="BJ1762" s="19" t="inlineStr">
        <is>
          <t>2</t>
        </is>
      </c>
      <c r="BK1762" s="170">
        <f>ROUND(I1762*H1762,2)</f>
        <v/>
      </c>
      <c r="BL1762" s="19" t="inlineStr">
        <is>
          <t>16</t>
        </is>
      </c>
      <c r="BM1762" s="169" t="inlineStr">
        <is>
          <t>753653115</t>
        </is>
      </c>
    </row>
    <row r="1763" customFormat="1" s="174">
      <c r="A1763" s="174" t="n"/>
      <c r="B1763" s="48" t="n"/>
      <c r="C1763" s="174" t="n"/>
      <c r="D1763" s="171" t="inlineStr">
        <is>
          <t>PP</t>
        </is>
      </c>
      <c r="E1763" s="174" t="n"/>
      <c r="F1763" s="172" t="inlineStr">
        <is>
          <t>dvířka revizní jednokřídlá s automatickým zámkem 600x600mm</t>
        </is>
      </c>
      <c r="G1763" s="174" t="n"/>
      <c r="H1763" s="174" t="n"/>
      <c r="I1763" s="174" t="n"/>
      <c r="J1763" s="174" t="n"/>
      <c r="K1763" s="174" t="n"/>
      <c r="L1763" s="48" t="n"/>
      <c r="M1763" s="173" t="n"/>
      <c r="N1763" s="174" t="n"/>
      <c r="O1763" s="174" t="n"/>
      <c r="P1763" s="174" t="n"/>
      <c r="Q1763" s="174" t="n"/>
      <c r="R1763" s="174" t="n"/>
      <c r="S1763" s="174" t="n"/>
      <c r="T1763" s="71" t="n"/>
      <c r="U1763" s="174" t="n"/>
      <c r="V1763" s="174" t="n"/>
      <c r="W1763" s="174" t="n"/>
      <c r="X1763" s="174" t="n"/>
      <c r="Y1763" s="174" t="n"/>
      <c r="Z1763" s="174" t="n"/>
      <c r="AA1763" s="174" t="n"/>
      <c r="AB1763" s="174" t="n"/>
      <c r="AC1763" s="174" t="n"/>
      <c r="AD1763" s="174" t="n"/>
      <c r="AE1763" s="174" t="n"/>
      <c r="AT1763" s="19" t="inlineStr">
        <is>
          <t>PP</t>
        </is>
      </c>
      <c r="AU1763" s="19" t="inlineStr">
        <is>
          <t>2</t>
        </is>
      </c>
    </row>
    <row r="1764" ht="33" customFormat="1" customHeight="1" s="174">
      <c r="A1764" s="174" t="n"/>
      <c r="B1764" s="158" t="n"/>
      <c r="C1764" s="159" t="inlineStr">
        <is>
          <t>254</t>
        </is>
      </c>
      <c r="D1764" s="159" t="inlineStr">
        <is>
          <t>K</t>
        </is>
      </c>
      <c r="E1764" s="160" t="inlineStr">
        <is>
          <t>763181412</t>
        </is>
      </c>
      <c r="F1764" s="161" t="inlineStr">
        <is>
          <t>Ztužující výplň otvoru pro dveře s CW a UW profilem pro příčky přes 2,60 do 2,80 m (skříňový nosník)</t>
        </is>
      </c>
      <c r="G1764" s="162" t="inlineStr">
        <is>
          <t>kus</t>
        </is>
      </c>
      <c r="H1764" s="163" t="n">
        <v>14</v>
      </c>
      <c r="I1764" s="164" t="n"/>
      <c r="J1764" s="164">
        <f>ROUND(I1764*H1764,2)</f>
        <v/>
      </c>
      <c r="K1764" s="161" t="inlineStr">
        <is>
          <t>CS ÚRS 2026 02</t>
        </is>
      </c>
      <c r="L1764" s="48" t="n"/>
      <c r="M1764" s="165" t="inlineStr"/>
      <c r="N1764" s="166" t="inlineStr">
        <is>
          <t>snížená</t>
        </is>
      </c>
      <c r="O1764" s="167" t="n">
        <v>0.75</v>
      </c>
      <c r="P1764" s="167">
        <f>O1764*H1764</f>
        <v/>
      </c>
      <c r="Q1764" s="167" t="n">
        <v>0.00924</v>
      </c>
      <c r="R1764" s="167">
        <f>Q1764*H1764</f>
        <v/>
      </c>
      <c r="S1764" s="167" t="n">
        <v>0</v>
      </c>
      <c r="T1764" s="168">
        <f>S1764*H1764</f>
        <v/>
      </c>
      <c r="U1764" s="174" t="n"/>
      <c r="V1764" s="174" t="n"/>
      <c r="W1764" s="174" t="n"/>
      <c r="X1764" s="174" t="n"/>
      <c r="Y1764" s="174" t="n"/>
      <c r="Z1764" s="174" t="n"/>
      <c r="AA1764" s="174" t="n"/>
      <c r="AB1764" s="174" t="n"/>
      <c r="AC1764" s="174" t="n"/>
      <c r="AD1764" s="174" t="n"/>
      <c r="AE1764" s="174" t="n"/>
      <c r="AR1764" s="169" t="inlineStr">
        <is>
          <t>16</t>
        </is>
      </c>
      <c r="AT1764" s="169" t="inlineStr">
        <is>
          <t>K</t>
        </is>
      </c>
      <c r="AU1764" s="169" t="inlineStr">
        <is>
          <t>2</t>
        </is>
      </c>
      <c r="AY1764" s="19" t="inlineStr">
        <is>
          <t>ROZPOCET</t>
        </is>
      </c>
      <c r="BE1764" s="170">
        <f>IF(N1764="základní",J1764,0)</f>
        <v/>
      </c>
      <c r="BF1764" s="170">
        <f>IF(N1764="snížená",J1764,0)</f>
        <v/>
      </c>
      <c r="BG1764" s="170">
        <f>IF(N1764="zákl. přenesená",J1764,0)</f>
        <v/>
      </c>
      <c r="BH1764" s="170">
        <f>IF(N1764="sníž. přenesená",J1764,0)</f>
        <v/>
      </c>
      <c r="BI1764" s="170">
        <f>IF(N1764="nulová",J1764,0)</f>
        <v/>
      </c>
      <c r="BJ1764" s="19" t="inlineStr">
        <is>
          <t>2</t>
        </is>
      </c>
      <c r="BK1764" s="170">
        <f>ROUND(I1764*H1764,2)</f>
        <v/>
      </c>
      <c r="BL1764" s="19" t="inlineStr">
        <is>
          <t>16</t>
        </is>
      </c>
      <c r="BM1764" s="169" t="inlineStr">
        <is>
          <t>-781259135</t>
        </is>
      </c>
    </row>
    <row r="1765" customFormat="1" s="174">
      <c r="A1765" s="174" t="n"/>
      <c r="B1765" s="48" t="n"/>
      <c r="C1765" s="174" t="n"/>
      <c r="D1765" s="171" t="inlineStr">
        <is>
          <t>PP</t>
        </is>
      </c>
      <c r="E1765" s="174" t="n"/>
      <c r="F1765" s="172" t="inlineStr">
        <is>
          <t>Výplně otvorů konstrukcí ze sádrokartonových desek ztužující výplň otvoru pro dveře s CW a UW profilem, výšky příčky přes 2,60 do 2,80 m (skříňový nosník)</t>
        </is>
      </c>
      <c r="G1765" s="174" t="n"/>
      <c r="H1765" s="174" t="n"/>
      <c r="I1765" s="174" t="n"/>
      <c r="J1765" s="174" t="n"/>
      <c r="K1765" s="174" t="n"/>
      <c r="L1765" s="48" t="n"/>
      <c r="M1765" s="173" t="n"/>
      <c r="N1765" s="174" t="n"/>
      <c r="O1765" s="174" t="n"/>
      <c r="P1765" s="174" t="n"/>
      <c r="Q1765" s="174" t="n"/>
      <c r="R1765" s="174" t="n"/>
      <c r="S1765" s="174" t="n"/>
      <c r="T1765" s="71" t="n"/>
      <c r="U1765" s="174" t="n"/>
      <c r="V1765" s="174" t="n"/>
      <c r="W1765" s="174" t="n"/>
      <c r="X1765" s="174" t="n"/>
      <c r="Y1765" s="174" t="n"/>
      <c r="Z1765" s="174" t="n"/>
      <c r="AA1765" s="174" t="n"/>
      <c r="AB1765" s="174" t="n"/>
      <c r="AC1765" s="174" t="n"/>
      <c r="AD1765" s="174" t="n"/>
      <c r="AE1765" s="174" t="n"/>
      <c r="AT1765" s="19" t="inlineStr">
        <is>
          <t>PP</t>
        </is>
      </c>
      <c r="AU1765" s="19" t="inlineStr">
        <is>
          <t>2</t>
        </is>
      </c>
    </row>
    <row r="1766" customFormat="1" s="174">
      <c r="A1766" s="174" t="n"/>
      <c r="B1766" s="48" t="n"/>
      <c r="C1766" s="174" t="n"/>
      <c r="D1766" s="175" t="inlineStr">
        <is>
          <t>Online PSC</t>
        </is>
      </c>
      <c r="E1766" s="174" t="n"/>
      <c r="F1766" s="176" t="inlineStr">
        <is>
          <t>https://podminky.urs.cz/item/CS_URS_2026_02/763181412</t>
        </is>
      </c>
      <c r="G1766" s="174" t="n"/>
      <c r="H1766" s="174" t="n"/>
      <c r="I1766" s="174" t="n"/>
      <c r="J1766" s="174" t="n"/>
      <c r="K1766" s="174" t="n"/>
      <c r="L1766" s="48" t="n"/>
      <c r="M1766" s="173" t="n"/>
      <c r="N1766" s="174" t="n"/>
      <c r="O1766" s="174" t="n"/>
      <c r="P1766" s="174" t="n"/>
      <c r="Q1766" s="174" t="n"/>
      <c r="R1766" s="174" t="n"/>
      <c r="S1766" s="174" t="n"/>
      <c r="T1766" s="71" t="n"/>
      <c r="U1766" s="174" t="n"/>
      <c r="V1766" s="174" t="n"/>
      <c r="W1766" s="174" t="n"/>
      <c r="X1766" s="174" t="n"/>
      <c r="Y1766" s="174" t="n"/>
      <c r="Z1766" s="174" t="n"/>
      <c r="AA1766" s="174" t="n"/>
      <c r="AB1766" s="174" t="n"/>
      <c r="AC1766" s="174" t="n"/>
      <c r="AD1766" s="174" t="n"/>
      <c r="AE1766" s="174" t="n"/>
      <c r="AT1766" s="19" t="inlineStr">
        <is>
          <t>Online PSC</t>
        </is>
      </c>
      <c r="AU1766" s="19" t="inlineStr">
        <is>
          <t>2</t>
        </is>
      </c>
    </row>
    <row r="1767" customFormat="1" s="181">
      <c r="A1767" s="181" t="n"/>
      <c r="B1767" s="177" t="n"/>
      <c r="C1767" s="181" t="n"/>
      <c r="D1767" s="171" t="inlineStr">
        <is>
          <t>VV</t>
        </is>
      </c>
      <c r="E1767" s="178" t="inlineStr"/>
      <c r="F1767" s="179" t="inlineStr">
        <is>
          <t>2. np</t>
        </is>
      </c>
      <c r="G1767" s="181" t="n"/>
      <c r="H1767" s="178" t="inlineStr"/>
      <c r="I1767" s="181" t="n"/>
      <c r="J1767" s="181" t="n"/>
      <c r="K1767" s="181" t="n"/>
      <c r="L1767" s="177" t="n"/>
      <c r="M1767" s="180" t="n"/>
      <c r="N1767" s="181" t="n"/>
      <c r="O1767" s="181" t="n"/>
      <c r="P1767" s="181" t="n"/>
      <c r="Q1767" s="181" t="n"/>
      <c r="R1767" s="181" t="n"/>
      <c r="S1767" s="181" t="n"/>
      <c r="T1767" s="182" t="n"/>
      <c r="U1767" s="181" t="n"/>
      <c r="V1767" s="181" t="n"/>
      <c r="W1767" s="181" t="n"/>
      <c r="X1767" s="181" t="n"/>
      <c r="Y1767" s="181" t="n"/>
      <c r="Z1767" s="181" t="n"/>
      <c r="AA1767" s="181" t="n"/>
      <c r="AB1767" s="181" t="n"/>
      <c r="AC1767" s="181" t="n"/>
      <c r="AD1767" s="181" t="n"/>
      <c r="AE1767" s="181" t="n"/>
      <c r="AT1767" s="178" t="inlineStr">
        <is>
          <t>VV</t>
        </is>
      </c>
      <c r="AU1767" s="178" t="inlineStr">
        <is>
          <t>2</t>
        </is>
      </c>
      <c r="AV1767" s="181" t="inlineStr">
        <is>
          <t>1</t>
        </is>
      </c>
      <c r="AW1767" s="181" t="inlineStr">
        <is>
          <t>True</t>
        </is>
      </c>
      <c r="AX1767" s="181" t="inlineStr">
        <is>
          <t>0</t>
        </is>
      </c>
      <c r="AY1767" s="178" t="inlineStr">
        <is>
          <t>ROZPOCET</t>
        </is>
      </c>
    </row>
    <row r="1768" customFormat="1" s="188">
      <c r="A1768" s="188" t="n"/>
      <c r="B1768" s="183" t="n"/>
      <c r="C1768" s="188" t="n"/>
      <c r="D1768" s="171" t="inlineStr">
        <is>
          <t>VV</t>
        </is>
      </c>
      <c r="E1768" s="184" t="inlineStr"/>
      <c r="F1768" s="185" t="inlineStr">
        <is>
          <t>14</t>
        </is>
      </c>
      <c r="G1768" s="188" t="n"/>
      <c r="H1768" s="186" t="n">
        <v>14</v>
      </c>
      <c r="I1768" s="188" t="n"/>
      <c r="J1768" s="188" t="n"/>
      <c r="K1768" s="188" t="n"/>
      <c r="L1768" s="183" t="n"/>
      <c r="M1768" s="187" t="n"/>
      <c r="N1768" s="188" t="n"/>
      <c r="O1768" s="188" t="n"/>
      <c r="P1768" s="188" t="n"/>
      <c r="Q1768" s="188" t="n"/>
      <c r="R1768" s="188" t="n"/>
      <c r="S1768" s="188" t="n"/>
      <c r="T1768" s="189" t="n"/>
      <c r="U1768" s="188" t="n"/>
      <c r="V1768" s="188" t="n"/>
      <c r="W1768" s="188" t="n"/>
      <c r="X1768" s="188" t="n"/>
      <c r="Y1768" s="188" t="n"/>
      <c r="Z1768" s="188" t="n"/>
      <c r="AA1768" s="188" t="n"/>
      <c r="AB1768" s="188" t="n"/>
      <c r="AC1768" s="188" t="n"/>
      <c r="AD1768" s="188" t="n"/>
      <c r="AE1768" s="188" t="n"/>
      <c r="AT1768" s="184" t="inlineStr">
        <is>
          <t>VV</t>
        </is>
      </c>
      <c r="AU1768" s="184" t="inlineStr">
        <is>
          <t>2</t>
        </is>
      </c>
      <c r="AV1768" s="188" t="inlineStr">
        <is>
          <t>2</t>
        </is>
      </c>
      <c r="AW1768" s="188" t="inlineStr">
        <is>
          <t>True</t>
        </is>
      </c>
      <c r="AX1768" s="188" t="inlineStr">
        <is>
          <t>0</t>
        </is>
      </c>
      <c r="AY1768" s="184" t="inlineStr">
        <is>
          <t>ROZPOCET</t>
        </is>
      </c>
    </row>
    <row r="1769" customFormat="1" s="195">
      <c r="A1769" s="195" t="n"/>
      <c r="B1769" s="190" t="n"/>
      <c r="C1769" s="195" t="n"/>
      <c r="D1769" s="171" t="inlineStr">
        <is>
          <t>VV</t>
        </is>
      </c>
      <c r="E1769" s="191" t="inlineStr"/>
      <c r="F1769" s="192" t="inlineStr">
        <is>
          <t>Součet</t>
        </is>
      </c>
      <c r="G1769" s="195" t="n"/>
      <c r="H1769" s="193" t="n">
        <v>14</v>
      </c>
      <c r="I1769" s="195" t="n"/>
      <c r="J1769" s="195" t="n"/>
      <c r="K1769" s="195" t="n"/>
      <c r="L1769" s="190" t="n"/>
      <c r="M1769" s="194" t="n"/>
      <c r="N1769" s="195" t="n"/>
      <c r="O1769" s="195" t="n"/>
      <c r="P1769" s="195" t="n"/>
      <c r="Q1769" s="195" t="n"/>
      <c r="R1769" s="195" t="n"/>
      <c r="S1769" s="195" t="n"/>
      <c r="T1769" s="196" t="n"/>
      <c r="U1769" s="195" t="n"/>
      <c r="V1769" s="195" t="n"/>
      <c r="W1769" s="195" t="n"/>
      <c r="X1769" s="195" t="n"/>
      <c r="Y1769" s="195" t="n"/>
      <c r="Z1769" s="195" t="n"/>
      <c r="AA1769" s="195" t="n"/>
      <c r="AB1769" s="195" t="n"/>
      <c r="AC1769" s="195" t="n"/>
      <c r="AD1769" s="195" t="n"/>
      <c r="AE1769" s="195" t="n"/>
      <c r="AT1769" s="191" t="inlineStr">
        <is>
          <t>VV</t>
        </is>
      </c>
      <c r="AU1769" s="191" t="inlineStr">
        <is>
          <t>2</t>
        </is>
      </c>
      <c r="AV1769" s="195" t="inlineStr">
        <is>
          <t>4</t>
        </is>
      </c>
      <c r="AW1769" s="195" t="inlineStr">
        <is>
          <t>True</t>
        </is>
      </c>
      <c r="AX1769" s="195" t="inlineStr">
        <is>
          <t>1</t>
        </is>
      </c>
      <c r="AY1769" s="191" t="inlineStr">
        <is>
          <t>ROZPOCET</t>
        </is>
      </c>
    </row>
    <row r="1770" ht="37.8" customFormat="1" customHeight="1" s="174">
      <c r="A1770" s="174" t="n"/>
      <c r="B1770" s="158" t="n"/>
      <c r="C1770" s="159" t="inlineStr">
        <is>
          <t>255</t>
        </is>
      </c>
      <c r="D1770" s="159" t="inlineStr">
        <is>
          <t>K</t>
        </is>
      </c>
      <c r="E1770" s="160" t="inlineStr">
        <is>
          <t>763251211.FMC.1</t>
        </is>
      </c>
      <c r="F1770" s="161" t="inlineStr">
        <is>
          <t>Sádrovláknitá podlaha 2E22 tl 2 x 12,5 mm z podlahových prvků Fermacell tl 25 mm bez podsypu REI 60</t>
        </is>
      </c>
      <c r="G1770" s="162" t="inlineStr">
        <is>
          <t>m2</t>
        </is>
      </c>
      <c r="H1770" s="163" t="n">
        <v>236.58</v>
      </c>
      <c r="I1770" s="164" t="n"/>
      <c r="J1770" s="164">
        <f>ROUND(I1770*H1770,2)</f>
        <v/>
      </c>
      <c r="K1770" s="161" t="inlineStr"/>
      <c r="L1770" s="48" t="n"/>
      <c r="M1770" s="165" t="inlineStr"/>
      <c r="N1770" s="166" t="inlineStr">
        <is>
          <t>snížená</t>
        </is>
      </c>
      <c r="O1770" s="167" t="n">
        <v>0.35</v>
      </c>
      <c r="P1770" s="167">
        <f>O1770*H1770</f>
        <v/>
      </c>
      <c r="Q1770" s="167" t="n">
        <v>0.03271</v>
      </c>
      <c r="R1770" s="167">
        <f>Q1770*H1770</f>
        <v/>
      </c>
      <c r="S1770" s="167" t="n">
        <v>0</v>
      </c>
      <c r="T1770" s="168">
        <f>S1770*H1770</f>
        <v/>
      </c>
      <c r="U1770" s="174" t="n"/>
      <c r="V1770" s="174" t="n"/>
      <c r="W1770" s="174" t="n"/>
      <c r="X1770" s="174" t="n"/>
      <c r="Y1770" s="174" t="n"/>
      <c r="Z1770" s="174" t="n"/>
      <c r="AA1770" s="174" t="n"/>
      <c r="AB1770" s="174" t="n"/>
      <c r="AC1770" s="174" t="n"/>
      <c r="AD1770" s="174" t="n"/>
      <c r="AE1770" s="174" t="n"/>
      <c r="AR1770" s="169" t="inlineStr">
        <is>
          <t>16</t>
        </is>
      </c>
      <c r="AT1770" s="169" t="inlineStr">
        <is>
          <t>K</t>
        </is>
      </c>
      <c r="AU1770" s="169" t="inlineStr">
        <is>
          <t>2</t>
        </is>
      </c>
      <c r="AY1770" s="19" t="inlineStr">
        <is>
          <t>ROZPOCET</t>
        </is>
      </c>
      <c r="BE1770" s="170">
        <f>IF(N1770="základní",J1770,0)</f>
        <v/>
      </c>
      <c r="BF1770" s="170">
        <f>IF(N1770="snížená",J1770,0)</f>
        <v/>
      </c>
      <c r="BG1770" s="170">
        <f>IF(N1770="zákl. přenesená",J1770,0)</f>
        <v/>
      </c>
      <c r="BH1770" s="170">
        <f>IF(N1770="sníž. přenesená",J1770,0)</f>
        <v/>
      </c>
      <c r="BI1770" s="170">
        <f>IF(N1770="nulová",J1770,0)</f>
        <v/>
      </c>
      <c r="BJ1770" s="19" t="inlineStr">
        <is>
          <t>2</t>
        </is>
      </c>
      <c r="BK1770" s="170">
        <f>ROUND(I1770*H1770,2)</f>
        <v/>
      </c>
      <c r="BL1770" s="19" t="inlineStr">
        <is>
          <t>16</t>
        </is>
      </c>
      <c r="BM1770" s="169" t="inlineStr">
        <is>
          <t>-2042830207</t>
        </is>
      </c>
    </row>
    <row r="1771" customFormat="1" s="174">
      <c r="A1771" s="174" t="n"/>
      <c r="B1771" s="48" t="n"/>
      <c r="C1771" s="174" t="n"/>
      <c r="D1771" s="171" t="inlineStr">
        <is>
          <t>PP</t>
        </is>
      </c>
      <c r="E1771" s="174" t="n"/>
      <c r="F1771" s="172" t="inlineStr">
        <is>
          <t>Sádrovláknitá podlaha 2E22 tl 2 x 12,5 mm z podlahových prvků Fermacell tl 25 mm bez podsypu REI 60</t>
        </is>
      </c>
      <c r="G1771" s="174" t="n"/>
      <c r="H1771" s="174" t="n"/>
      <c r="I1771" s="174" t="n"/>
      <c r="J1771" s="174" t="n"/>
      <c r="K1771" s="174" t="n"/>
      <c r="L1771" s="48" t="n"/>
      <c r="M1771" s="173" t="n"/>
      <c r="N1771" s="174" t="n"/>
      <c r="O1771" s="174" t="n"/>
      <c r="P1771" s="174" t="n"/>
      <c r="Q1771" s="174" t="n"/>
      <c r="R1771" s="174" t="n"/>
      <c r="S1771" s="174" t="n"/>
      <c r="T1771" s="71" t="n"/>
      <c r="U1771" s="174" t="n"/>
      <c r="V1771" s="174" t="n"/>
      <c r="W1771" s="174" t="n"/>
      <c r="X1771" s="174" t="n"/>
      <c r="Y1771" s="174" t="n"/>
      <c r="Z1771" s="174" t="n"/>
      <c r="AA1771" s="174" t="n"/>
      <c r="AB1771" s="174" t="n"/>
      <c r="AC1771" s="174" t="n"/>
      <c r="AD1771" s="174" t="n"/>
      <c r="AE1771" s="174" t="n"/>
      <c r="AT1771" s="19" t="inlineStr">
        <is>
          <t>PP</t>
        </is>
      </c>
      <c r="AU1771" s="19" t="inlineStr">
        <is>
          <t>2</t>
        </is>
      </c>
    </row>
    <row r="1772" customFormat="1" s="181">
      <c r="A1772" s="181" t="n"/>
      <c r="B1772" s="177" t="n"/>
      <c r="C1772" s="181" t="n"/>
      <c r="D1772" s="171" t="inlineStr">
        <is>
          <t>VV</t>
        </is>
      </c>
      <c r="E1772" s="178" t="inlineStr"/>
      <c r="F1772" s="179" t="inlineStr">
        <is>
          <t>podlaha ve 2. np - kročejová izolace - výměra dle tabulek podlah</t>
        </is>
      </c>
      <c r="G1772" s="181" t="n"/>
      <c r="H1772" s="178" t="inlineStr"/>
      <c r="I1772" s="181" t="n"/>
      <c r="J1772" s="181" t="n"/>
      <c r="K1772" s="181" t="n"/>
      <c r="L1772" s="177" t="n"/>
      <c r="M1772" s="180" t="n"/>
      <c r="N1772" s="181" t="n"/>
      <c r="O1772" s="181" t="n"/>
      <c r="P1772" s="181" t="n"/>
      <c r="Q1772" s="181" t="n"/>
      <c r="R1772" s="181" t="n"/>
      <c r="S1772" s="181" t="n"/>
      <c r="T1772" s="182" t="n"/>
      <c r="U1772" s="181" t="n"/>
      <c r="V1772" s="181" t="n"/>
      <c r="W1772" s="181" t="n"/>
      <c r="X1772" s="181" t="n"/>
      <c r="Y1772" s="181" t="n"/>
      <c r="Z1772" s="181" t="n"/>
      <c r="AA1772" s="181" t="n"/>
      <c r="AB1772" s="181" t="n"/>
      <c r="AC1772" s="181" t="n"/>
      <c r="AD1772" s="181" t="n"/>
      <c r="AE1772" s="181" t="n"/>
      <c r="AT1772" s="178" t="inlineStr">
        <is>
          <t>VV</t>
        </is>
      </c>
      <c r="AU1772" s="178" t="inlineStr">
        <is>
          <t>2</t>
        </is>
      </c>
      <c r="AV1772" s="181" t="inlineStr">
        <is>
          <t>1</t>
        </is>
      </c>
      <c r="AW1772" s="181" t="inlineStr">
        <is>
          <t>True</t>
        </is>
      </c>
      <c r="AX1772" s="181" t="inlineStr">
        <is>
          <t>0</t>
        </is>
      </c>
      <c r="AY1772" s="178" t="inlineStr">
        <is>
          <t>ROZPOCET</t>
        </is>
      </c>
    </row>
    <row r="1773" customFormat="1" s="188">
      <c r="A1773" s="188" t="n"/>
      <c r="B1773" s="183" t="n"/>
      <c r="C1773" s="188" t="n"/>
      <c r="D1773" s="171" t="inlineStr">
        <is>
          <t>VV</t>
        </is>
      </c>
      <c r="E1773" s="184" t="inlineStr"/>
      <c r="F1773" s="185" t="inlineStr">
        <is>
          <t>236,58</t>
        </is>
      </c>
      <c r="G1773" s="188" t="n"/>
      <c r="H1773" s="186" t="n">
        <v>236.58</v>
      </c>
      <c r="I1773" s="188" t="n"/>
      <c r="J1773" s="188" t="n"/>
      <c r="K1773" s="188" t="n"/>
      <c r="L1773" s="183" t="n"/>
      <c r="M1773" s="187" t="n"/>
      <c r="N1773" s="188" t="n"/>
      <c r="O1773" s="188" t="n"/>
      <c r="P1773" s="188" t="n"/>
      <c r="Q1773" s="188" t="n"/>
      <c r="R1773" s="188" t="n"/>
      <c r="S1773" s="188" t="n"/>
      <c r="T1773" s="189" t="n"/>
      <c r="U1773" s="188" t="n"/>
      <c r="V1773" s="188" t="n"/>
      <c r="W1773" s="188" t="n"/>
      <c r="X1773" s="188" t="n"/>
      <c r="Y1773" s="188" t="n"/>
      <c r="Z1773" s="188" t="n"/>
      <c r="AA1773" s="188" t="n"/>
      <c r="AB1773" s="188" t="n"/>
      <c r="AC1773" s="188" t="n"/>
      <c r="AD1773" s="188" t="n"/>
      <c r="AE1773" s="188" t="n"/>
      <c r="AT1773" s="184" t="inlineStr">
        <is>
          <t>VV</t>
        </is>
      </c>
      <c r="AU1773" s="184" t="inlineStr">
        <is>
          <t>2</t>
        </is>
      </c>
      <c r="AV1773" s="188" t="inlineStr">
        <is>
          <t>2</t>
        </is>
      </c>
      <c r="AW1773" s="188" t="inlineStr">
        <is>
          <t>True</t>
        </is>
      </c>
      <c r="AX1773" s="188" t="inlineStr">
        <is>
          <t>0</t>
        </is>
      </c>
      <c r="AY1773" s="184" t="inlineStr">
        <is>
          <t>ROZPOCET</t>
        </is>
      </c>
    </row>
    <row r="1774" customFormat="1" s="195">
      <c r="A1774" s="195" t="n"/>
      <c r="B1774" s="190" t="n"/>
      <c r="C1774" s="195" t="n"/>
      <c r="D1774" s="171" t="inlineStr">
        <is>
          <t>VV</t>
        </is>
      </c>
      <c r="E1774" s="191" t="inlineStr"/>
      <c r="F1774" s="192" t="inlineStr">
        <is>
          <t>Součet</t>
        </is>
      </c>
      <c r="G1774" s="195" t="n"/>
      <c r="H1774" s="193" t="n">
        <v>236.58</v>
      </c>
      <c r="I1774" s="195" t="n"/>
      <c r="J1774" s="195" t="n"/>
      <c r="K1774" s="195" t="n"/>
      <c r="L1774" s="190" t="n"/>
      <c r="M1774" s="194" t="n"/>
      <c r="N1774" s="195" t="n"/>
      <c r="O1774" s="195" t="n"/>
      <c r="P1774" s="195" t="n"/>
      <c r="Q1774" s="195" t="n"/>
      <c r="R1774" s="195" t="n"/>
      <c r="S1774" s="195" t="n"/>
      <c r="T1774" s="196" t="n"/>
      <c r="U1774" s="195" t="n"/>
      <c r="V1774" s="195" t="n"/>
      <c r="W1774" s="195" t="n"/>
      <c r="X1774" s="195" t="n"/>
      <c r="Y1774" s="195" t="n"/>
      <c r="Z1774" s="195" t="n"/>
      <c r="AA1774" s="195" t="n"/>
      <c r="AB1774" s="195" t="n"/>
      <c r="AC1774" s="195" t="n"/>
      <c r="AD1774" s="195" t="n"/>
      <c r="AE1774" s="195" t="n"/>
      <c r="AT1774" s="191" t="inlineStr">
        <is>
          <t>VV</t>
        </is>
      </c>
      <c r="AU1774" s="191" t="inlineStr">
        <is>
          <t>2</t>
        </is>
      </c>
      <c r="AV1774" s="195" t="inlineStr">
        <is>
          <t>4</t>
        </is>
      </c>
      <c r="AW1774" s="195" t="inlineStr">
        <is>
          <t>True</t>
        </is>
      </c>
      <c r="AX1774" s="195" t="inlineStr">
        <is>
          <t>1</t>
        </is>
      </c>
      <c r="AY1774" s="191" t="inlineStr">
        <is>
          <t>ROZPOCET</t>
        </is>
      </c>
    </row>
    <row r="1775" ht="24.15" customFormat="1" customHeight="1" s="174">
      <c r="A1775" s="174" t="n"/>
      <c r="B1775" s="158" t="n"/>
      <c r="C1775" s="159" t="inlineStr">
        <is>
          <t>256</t>
        </is>
      </c>
      <c r="D1775" s="159" t="inlineStr">
        <is>
          <t>K</t>
        </is>
      </c>
      <c r="E1775" s="160" t="inlineStr">
        <is>
          <t>763411115</t>
        </is>
      </c>
      <c r="F1775" s="161" t="inlineStr">
        <is>
          <t>Sanitární příčky do mokrého prostředí, kompaktní desky tl 10 mm</t>
        </is>
      </c>
      <c r="G1775" s="162" t="inlineStr">
        <is>
          <t>m2</t>
        </is>
      </c>
      <c r="H1775" s="163" t="n">
        <v>12.6</v>
      </c>
      <c r="I1775" s="164" t="n"/>
      <c r="J1775" s="164">
        <f>ROUND(I1775*H1775,2)</f>
        <v/>
      </c>
      <c r="K1775" s="161" t="inlineStr">
        <is>
          <t>CS ÚRS 2026 02</t>
        </is>
      </c>
      <c r="L1775" s="48" t="n"/>
      <c r="M1775" s="165" t="inlineStr"/>
      <c r="N1775" s="166" t="inlineStr">
        <is>
          <t>snížená</t>
        </is>
      </c>
      <c r="O1775" s="167" t="n">
        <v>3.125</v>
      </c>
      <c r="P1775" s="167">
        <f>O1775*H1775</f>
        <v/>
      </c>
      <c r="Q1775" s="167" t="n">
        <v>0.01575</v>
      </c>
      <c r="R1775" s="167">
        <f>Q1775*H1775</f>
        <v/>
      </c>
      <c r="S1775" s="167" t="n">
        <v>0</v>
      </c>
      <c r="T1775" s="168">
        <f>S1775*H1775</f>
        <v/>
      </c>
      <c r="U1775" s="174" t="n"/>
      <c r="V1775" s="174" t="n"/>
      <c r="W1775" s="174" t="n"/>
      <c r="X1775" s="174" t="n"/>
      <c r="Y1775" s="174" t="n"/>
      <c r="Z1775" s="174" t="n"/>
      <c r="AA1775" s="174" t="n"/>
      <c r="AB1775" s="174" t="n"/>
      <c r="AC1775" s="174" t="n"/>
      <c r="AD1775" s="174" t="n"/>
      <c r="AE1775" s="174" t="n"/>
      <c r="AR1775" s="169" t="inlineStr">
        <is>
          <t>16</t>
        </is>
      </c>
      <c r="AT1775" s="169" t="inlineStr">
        <is>
          <t>K</t>
        </is>
      </c>
      <c r="AU1775" s="169" t="inlineStr">
        <is>
          <t>2</t>
        </is>
      </c>
      <c r="AY1775" s="19" t="inlineStr">
        <is>
          <t>ROZPOCET</t>
        </is>
      </c>
      <c r="BE1775" s="170">
        <f>IF(N1775="základní",J1775,0)</f>
        <v/>
      </c>
      <c r="BF1775" s="170">
        <f>IF(N1775="snížená",J1775,0)</f>
        <v/>
      </c>
      <c r="BG1775" s="170">
        <f>IF(N1775="zákl. přenesená",J1775,0)</f>
        <v/>
      </c>
      <c r="BH1775" s="170">
        <f>IF(N1775="sníž. přenesená",J1775,0)</f>
        <v/>
      </c>
      <c r="BI1775" s="170">
        <f>IF(N1775="nulová",J1775,0)</f>
        <v/>
      </c>
      <c r="BJ1775" s="19" t="inlineStr">
        <is>
          <t>2</t>
        </is>
      </c>
      <c r="BK1775" s="170">
        <f>ROUND(I1775*H1775,2)</f>
        <v/>
      </c>
      <c r="BL1775" s="19" t="inlineStr">
        <is>
          <t>16</t>
        </is>
      </c>
      <c r="BM1775" s="169" t="inlineStr">
        <is>
          <t>1855006246</t>
        </is>
      </c>
    </row>
    <row r="1776" customFormat="1" s="174">
      <c r="A1776" s="174" t="n"/>
      <c r="B1776" s="48" t="n"/>
      <c r="C1776" s="174" t="n"/>
      <c r="D1776" s="171" t="inlineStr">
        <is>
          <t>PP</t>
        </is>
      </c>
      <c r="E1776" s="174" t="n"/>
      <c r="F1776" s="172" t="inlineStr">
        <is>
          <t>Sanitární příčky vhodné do mokrého prostředí dělící z kompaktních desek tl. 10 mm</t>
        </is>
      </c>
      <c r="G1776" s="174" t="n"/>
      <c r="H1776" s="174" t="n"/>
      <c r="I1776" s="174" t="n"/>
      <c r="J1776" s="174" t="n"/>
      <c r="K1776" s="174" t="n"/>
      <c r="L1776" s="48" t="n"/>
      <c r="M1776" s="173" t="n"/>
      <c r="N1776" s="174" t="n"/>
      <c r="O1776" s="174" t="n"/>
      <c r="P1776" s="174" t="n"/>
      <c r="Q1776" s="174" t="n"/>
      <c r="R1776" s="174" t="n"/>
      <c r="S1776" s="174" t="n"/>
      <c r="T1776" s="71" t="n"/>
      <c r="U1776" s="174" t="n"/>
      <c r="V1776" s="174" t="n"/>
      <c r="W1776" s="174" t="n"/>
      <c r="X1776" s="174" t="n"/>
      <c r="Y1776" s="174" t="n"/>
      <c r="Z1776" s="174" t="n"/>
      <c r="AA1776" s="174" t="n"/>
      <c r="AB1776" s="174" t="n"/>
      <c r="AC1776" s="174" t="n"/>
      <c r="AD1776" s="174" t="n"/>
      <c r="AE1776" s="174" t="n"/>
      <c r="AT1776" s="19" t="inlineStr">
        <is>
          <t>PP</t>
        </is>
      </c>
      <c r="AU1776" s="19" t="inlineStr">
        <is>
          <t>2</t>
        </is>
      </c>
    </row>
    <row r="1777" customFormat="1" s="174">
      <c r="A1777" s="174" t="n"/>
      <c r="B1777" s="48" t="n"/>
      <c r="C1777" s="174" t="n"/>
      <c r="D1777" s="175" t="inlineStr">
        <is>
          <t>Online PSC</t>
        </is>
      </c>
      <c r="E1777" s="174" t="n"/>
      <c r="F1777" s="176" t="inlineStr">
        <is>
          <t>https://podminky.urs.cz/item/CS_URS_2026_02/763411115</t>
        </is>
      </c>
      <c r="G1777" s="174" t="n"/>
      <c r="H1777" s="174" t="n"/>
      <c r="I1777" s="174" t="n"/>
      <c r="J1777" s="174" t="n"/>
      <c r="K1777" s="174" t="n"/>
      <c r="L1777" s="48" t="n"/>
      <c r="M1777" s="173" t="n"/>
      <c r="N1777" s="174" t="n"/>
      <c r="O1777" s="174" t="n"/>
      <c r="P1777" s="174" t="n"/>
      <c r="Q1777" s="174" t="n"/>
      <c r="R1777" s="174" t="n"/>
      <c r="S1777" s="174" t="n"/>
      <c r="T1777" s="71" t="n"/>
      <c r="U1777" s="174" t="n"/>
      <c r="V1777" s="174" t="n"/>
      <c r="W1777" s="174" t="n"/>
      <c r="X1777" s="174" t="n"/>
      <c r="Y1777" s="174" t="n"/>
      <c r="Z1777" s="174" t="n"/>
      <c r="AA1777" s="174" t="n"/>
      <c r="AB1777" s="174" t="n"/>
      <c r="AC1777" s="174" t="n"/>
      <c r="AD1777" s="174" t="n"/>
      <c r="AE1777" s="174" t="n"/>
      <c r="AT1777" s="19" t="inlineStr">
        <is>
          <t>Online PSC</t>
        </is>
      </c>
      <c r="AU1777" s="19" t="inlineStr">
        <is>
          <t>2</t>
        </is>
      </c>
    </row>
    <row r="1778" customFormat="1" s="181">
      <c r="A1778" s="181" t="n"/>
      <c r="B1778" s="177" t="n"/>
      <c r="C1778" s="181" t="n"/>
      <c r="D1778" s="171" t="inlineStr">
        <is>
          <t>VV</t>
        </is>
      </c>
      <c r="E1778" s="178" t="inlineStr"/>
      <c r="F1778" s="179" t="inlineStr">
        <is>
          <t>m, 1,04</t>
        </is>
      </c>
      <c r="G1778" s="181" t="n"/>
      <c r="H1778" s="178" t="inlineStr"/>
      <c r="I1778" s="181" t="n"/>
      <c r="J1778" s="181" t="n"/>
      <c r="K1778" s="181" t="n"/>
      <c r="L1778" s="177" t="n"/>
      <c r="M1778" s="180" t="n"/>
      <c r="N1778" s="181" t="n"/>
      <c r="O1778" s="181" t="n"/>
      <c r="P1778" s="181" t="n"/>
      <c r="Q1778" s="181" t="n"/>
      <c r="R1778" s="181" t="n"/>
      <c r="S1778" s="181" t="n"/>
      <c r="T1778" s="182" t="n"/>
      <c r="U1778" s="181" t="n"/>
      <c r="V1778" s="181" t="n"/>
      <c r="W1778" s="181" t="n"/>
      <c r="X1778" s="181" t="n"/>
      <c r="Y1778" s="181" t="n"/>
      <c r="Z1778" s="181" t="n"/>
      <c r="AA1778" s="181" t="n"/>
      <c r="AB1778" s="181" t="n"/>
      <c r="AC1778" s="181" t="n"/>
      <c r="AD1778" s="181" t="n"/>
      <c r="AE1778" s="181" t="n"/>
      <c r="AT1778" s="178" t="inlineStr">
        <is>
          <t>VV</t>
        </is>
      </c>
      <c r="AU1778" s="178" t="inlineStr">
        <is>
          <t>2</t>
        </is>
      </c>
      <c r="AV1778" s="181" t="inlineStr">
        <is>
          <t>1</t>
        </is>
      </c>
      <c r="AW1778" s="181" t="inlineStr">
        <is>
          <t>True</t>
        </is>
      </c>
      <c r="AX1778" s="181" t="inlineStr">
        <is>
          <t>0</t>
        </is>
      </c>
      <c r="AY1778" s="178" t="inlineStr">
        <is>
          <t>ROZPOCET</t>
        </is>
      </c>
    </row>
    <row r="1779" customFormat="1" s="188">
      <c r="A1779" s="188" t="n"/>
      <c r="B1779" s="183" t="n"/>
      <c r="C1779" s="188" t="n"/>
      <c r="D1779" s="171" t="inlineStr">
        <is>
          <t>VV</t>
        </is>
      </c>
      <c r="E1779" s="184" t="inlineStr"/>
      <c r="F1779" s="185" t="inlineStr">
        <is>
          <t>1,20*2,10</t>
        </is>
      </c>
      <c r="G1779" s="188" t="n"/>
      <c r="H1779" s="186" t="n">
        <v>2.52</v>
      </c>
      <c r="I1779" s="188" t="n"/>
      <c r="J1779" s="188" t="n"/>
      <c r="K1779" s="188" t="n"/>
      <c r="L1779" s="183" t="n"/>
      <c r="M1779" s="187" t="n"/>
      <c r="N1779" s="188" t="n"/>
      <c r="O1779" s="188" t="n"/>
      <c r="P1779" s="188" t="n"/>
      <c r="Q1779" s="188" t="n"/>
      <c r="R1779" s="188" t="n"/>
      <c r="S1779" s="188" t="n"/>
      <c r="T1779" s="189" t="n"/>
      <c r="U1779" s="188" t="n"/>
      <c r="V1779" s="188" t="n"/>
      <c r="W1779" s="188" t="n"/>
      <c r="X1779" s="188" t="n"/>
      <c r="Y1779" s="188" t="n"/>
      <c r="Z1779" s="188" t="n"/>
      <c r="AA1779" s="188" t="n"/>
      <c r="AB1779" s="188" t="n"/>
      <c r="AC1779" s="188" t="n"/>
      <c r="AD1779" s="188" t="n"/>
      <c r="AE1779" s="188" t="n"/>
      <c r="AT1779" s="184" t="inlineStr">
        <is>
          <t>VV</t>
        </is>
      </c>
      <c r="AU1779" s="184" t="inlineStr">
        <is>
          <t>2</t>
        </is>
      </c>
      <c r="AV1779" s="188" t="inlineStr">
        <is>
          <t>2</t>
        </is>
      </c>
      <c r="AW1779" s="188" t="inlineStr">
        <is>
          <t>True</t>
        </is>
      </c>
      <c r="AX1779" s="188" t="inlineStr">
        <is>
          <t>0</t>
        </is>
      </c>
      <c r="AY1779" s="184" t="inlineStr">
        <is>
          <t>ROZPOCET</t>
        </is>
      </c>
    </row>
    <row r="1780" customFormat="1" s="181">
      <c r="A1780" s="181" t="n"/>
      <c r="B1780" s="177" t="n"/>
      <c r="C1780" s="181" t="n"/>
      <c r="D1780" s="171" t="inlineStr">
        <is>
          <t>VV</t>
        </is>
      </c>
      <c r="E1780" s="178" t="inlineStr"/>
      <c r="F1780" s="179" t="inlineStr">
        <is>
          <t>m 2,03</t>
        </is>
      </c>
      <c r="G1780" s="181" t="n"/>
      <c r="H1780" s="178" t="inlineStr"/>
      <c r="I1780" s="181" t="n"/>
      <c r="J1780" s="181" t="n"/>
      <c r="K1780" s="181" t="n"/>
      <c r="L1780" s="177" t="n"/>
      <c r="M1780" s="180" t="n"/>
      <c r="N1780" s="181" t="n"/>
      <c r="O1780" s="181" t="n"/>
      <c r="P1780" s="181" t="n"/>
      <c r="Q1780" s="181" t="n"/>
      <c r="R1780" s="181" t="n"/>
      <c r="S1780" s="181" t="n"/>
      <c r="T1780" s="182" t="n"/>
      <c r="U1780" s="181" t="n"/>
      <c r="V1780" s="181" t="n"/>
      <c r="W1780" s="181" t="n"/>
      <c r="X1780" s="181" t="n"/>
      <c r="Y1780" s="181" t="n"/>
      <c r="Z1780" s="181" t="n"/>
      <c r="AA1780" s="181" t="n"/>
      <c r="AB1780" s="181" t="n"/>
      <c r="AC1780" s="181" t="n"/>
      <c r="AD1780" s="181" t="n"/>
      <c r="AE1780" s="181" t="n"/>
      <c r="AT1780" s="178" t="inlineStr">
        <is>
          <t>VV</t>
        </is>
      </c>
      <c r="AU1780" s="178" t="inlineStr">
        <is>
          <t>2</t>
        </is>
      </c>
      <c r="AV1780" s="181" t="inlineStr">
        <is>
          <t>1</t>
        </is>
      </c>
      <c r="AW1780" s="181" t="inlineStr">
        <is>
          <t>True</t>
        </is>
      </c>
      <c r="AX1780" s="181" t="inlineStr">
        <is>
          <t>0</t>
        </is>
      </c>
      <c r="AY1780" s="178" t="inlineStr">
        <is>
          <t>ROZPOCET</t>
        </is>
      </c>
    </row>
    <row r="1781" customFormat="1" s="188">
      <c r="A1781" s="188" t="n"/>
      <c r="B1781" s="183" t="n"/>
      <c r="C1781" s="188" t="n"/>
      <c r="D1781" s="171" t="inlineStr">
        <is>
          <t>VV</t>
        </is>
      </c>
      <c r="E1781" s="184" t="inlineStr"/>
      <c r="F1781" s="185" t="inlineStr">
        <is>
          <t>1,20*2,10</t>
        </is>
      </c>
      <c r="G1781" s="188" t="n"/>
      <c r="H1781" s="186" t="n">
        <v>2.52</v>
      </c>
      <c r="I1781" s="188" t="n"/>
      <c r="J1781" s="188" t="n"/>
      <c r="K1781" s="188" t="n"/>
      <c r="L1781" s="183" t="n"/>
      <c r="M1781" s="187" t="n"/>
      <c r="N1781" s="188" t="n"/>
      <c r="O1781" s="188" t="n"/>
      <c r="P1781" s="188" t="n"/>
      <c r="Q1781" s="188" t="n"/>
      <c r="R1781" s="188" t="n"/>
      <c r="S1781" s="188" t="n"/>
      <c r="T1781" s="189" t="n"/>
      <c r="U1781" s="188" t="n"/>
      <c r="V1781" s="188" t="n"/>
      <c r="W1781" s="188" t="n"/>
      <c r="X1781" s="188" t="n"/>
      <c r="Y1781" s="188" t="n"/>
      <c r="Z1781" s="188" t="n"/>
      <c r="AA1781" s="188" t="n"/>
      <c r="AB1781" s="188" t="n"/>
      <c r="AC1781" s="188" t="n"/>
      <c r="AD1781" s="188" t="n"/>
      <c r="AE1781" s="188" t="n"/>
      <c r="AT1781" s="184" t="inlineStr">
        <is>
          <t>VV</t>
        </is>
      </c>
      <c r="AU1781" s="184" t="inlineStr">
        <is>
          <t>2</t>
        </is>
      </c>
      <c r="AV1781" s="188" t="inlineStr">
        <is>
          <t>2</t>
        </is>
      </c>
      <c r="AW1781" s="188" t="inlineStr">
        <is>
          <t>True</t>
        </is>
      </c>
      <c r="AX1781" s="188" t="inlineStr">
        <is>
          <t>0</t>
        </is>
      </c>
      <c r="AY1781" s="184" t="inlineStr">
        <is>
          <t>ROZPOCET</t>
        </is>
      </c>
    </row>
    <row r="1782" customFormat="1" s="181">
      <c r="A1782" s="181" t="n"/>
      <c r="B1782" s="177" t="n"/>
      <c r="C1782" s="181" t="n"/>
      <c r="D1782" s="171" t="inlineStr">
        <is>
          <t>VV</t>
        </is>
      </c>
      <c r="E1782" s="178" t="inlineStr"/>
      <c r="F1782" s="179" t="inlineStr">
        <is>
          <t>m 2,07</t>
        </is>
      </c>
      <c r="G1782" s="181" t="n"/>
      <c r="H1782" s="178" t="inlineStr"/>
      <c r="I1782" s="181" t="n"/>
      <c r="J1782" s="181" t="n"/>
      <c r="K1782" s="181" t="n"/>
      <c r="L1782" s="177" t="n"/>
      <c r="M1782" s="180" t="n"/>
      <c r="N1782" s="181" t="n"/>
      <c r="O1782" s="181" t="n"/>
      <c r="P1782" s="181" t="n"/>
      <c r="Q1782" s="181" t="n"/>
      <c r="R1782" s="181" t="n"/>
      <c r="S1782" s="181" t="n"/>
      <c r="T1782" s="182" t="n"/>
      <c r="U1782" s="181" t="n"/>
      <c r="V1782" s="181" t="n"/>
      <c r="W1782" s="181" t="n"/>
      <c r="X1782" s="181" t="n"/>
      <c r="Y1782" s="181" t="n"/>
      <c r="Z1782" s="181" t="n"/>
      <c r="AA1782" s="181" t="n"/>
      <c r="AB1782" s="181" t="n"/>
      <c r="AC1782" s="181" t="n"/>
      <c r="AD1782" s="181" t="n"/>
      <c r="AE1782" s="181" t="n"/>
      <c r="AT1782" s="178" t="inlineStr">
        <is>
          <t>VV</t>
        </is>
      </c>
      <c r="AU1782" s="178" t="inlineStr">
        <is>
          <t>2</t>
        </is>
      </c>
      <c r="AV1782" s="181" t="inlineStr">
        <is>
          <t>1</t>
        </is>
      </c>
      <c r="AW1782" s="181" t="inlineStr">
        <is>
          <t>True</t>
        </is>
      </c>
      <c r="AX1782" s="181" t="inlineStr">
        <is>
          <t>0</t>
        </is>
      </c>
      <c r="AY1782" s="178" t="inlineStr">
        <is>
          <t>ROZPOCET</t>
        </is>
      </c>
    </row>
    <row r="1783" customFormat="1" s="188">
      <c r="A1783" s="188" t="n"/>
      <c r="B1783" s="183" t="n"/>
      <c r="C1783" s="188" t="n"/>
      <c r="D1783" s="171" t="inlineStr">
        <is>
          <t>VV</t>
        </is>
      </c>
      <c r="E1783" s="184" t="inlineStr"/>
      <c r="F1783" s="185" t="inlineStr">
        <is>
          <t>1,20*2,10</t>
        </is>
      </c>
      <c r="G1783" s="188" t="n"/>
      <c r="H1783" s="186" t="n">
        <v>2.52</v>
      </c>
      <c r="I1783" s="188" t="n"/>
      <c r="J1783" s="188" t="n"/>
      <c r="K1783" s="188" t="n"/>
      <c r="L1783" s="183" t="n"/>
      <c r="M1783" s="187" t="n"/>
      <c r="N1783" s="188" t="n"/>
      <c r="O1783" s="188" t="n"/>
      <c r="P1783" s="188" t="n"/>
      <c r="Q1783" s="188" t="n"/>
      <c r="R1783" s="188" t="n"/>
      <c r="S1783" s="188" t="n"/>
      <c r="T1783" s="189" t="n"/>
      <c r="U1783" s="188" t="n"/>
      <c r="V1783" s="188" t="n"/>
      <c r="W1783" s="188" t="n"/>
      <c r="X1783" s="188" t="n"/>
      <c r="Y1783" s="188" t="n"/>
      <c r="Z1783" s="188" t="n"/>
      <c r="AA1783" s="188" t="n"/>
      <c r="AB1783" s="188" t="n"/>
      <c r="AC1783" s="188" t="n"/>
      <c r="AD1783" s="188" t="n"/>
      <c r="AE1783" s="188" t="n"/>
      <c r="AT1783" s="184" t="inlineStr">
        <is>
          <t>VV</t>
        </is>
      </c>
      <c r="AU1783" s="184" t="inlineStr">
        <is>
          <t>2</t>
        </is>
      </c>
      <c r="AV1783" s="188" t="inlineStr">
        <is>
          <t>2</t>
        </is>
      </c>
      <c r="AW1783" s="188" t="inlineStr">
        <is>
          <t>True</t>
        </is>
      </c>
      <c r="AX1783" s="188" t="inlineStr">
        <is>
          <t>0</t>
        </is>
      </c>
      <c r="AY1783" s="184" t="inlineStr">
        <is>
          <t>ROZPOCET</t>
        </is>
      </c>
    </row>
    <row r="1784" customFormat="1" s="181">
      <c r="A1784" s="181" t="n"/>
      <c r="B1784" s="177" t="n"/>
      <c r="C1784" s="181" t="n"/>
      <c r="D1784" s="171" t="inlineStr">
        <is>
          <t>VV</t>
        </is>
      </c>
      <c r="E1784" s="178" t="inlineStr"/>
      <c r="F1784" s="179" t="inlineStr">
        <is>
          <t>m 2,10</t>
        </is>
      </c>
      <c r="G1784" s="181" t="n"/>
      <c r="H1784" s="178" t="inlineStr"/>
      <c r="I1784" s="181" t="n"/>
      <c r="J1784" s="181" t="n"/>
      <c r="K1784" s="181" t="n"/>
      <c r="L1784" s="177" t="n"/>
      <c r="M1784" s="180" t="n"/>
      <c r="N1784" s="181" t="n"/>
      <c r="O1784" s="181" t="n"/>
      <c r="P1784" s="181" t="n"/>
      <c r="Q1784" s="181" t="n"/>
      <c r="R1784" s="181" t="n"/>
      <c r="S1784" s="181" t="n"/>
      <c r="T1784" s="182" t="n"/>
      <c r="U1784" s="181" t="n"/>
      <c r="V1784" s="181" t="n"/>
      <c r="W1784" s="181" t="n"/>
      <c r="X1784" s="181" t="n"/>
      <c r="Y1784" s="181" t="n"/>
      <c r="Z1784" s="181" t="n"/>
      <c r="AA1784" s="181" t="n"/>
      <c r="AB1784" s="181" t="n"/>
      <c r="AC1784" s="181" t="n"/>
      <c r="AD1784" s="181" t="n"/>
      <c r="AE1784" s="181" t="n"/>
      <c r="AT1784" s="178" t="inlineStr">
        <is>
          <t>VV</t>
        </is>
      </c>
      <c r="AU1784" s="178" t="inlineStr">
        <is>
          <t>2</t>
        </is>
      </c>
      <c r="AV1784" s="181" t="inlineStr">
        <is>
          <t>1</t>
        </is>
      </c>
      <c r="AW1784" s="181" t="inlineStr">
        <is>
          <t>True</t>
        </is>
      </c>
      <c r="AX1784" s="181" t="inlineStr">
        <is>
          <t>0</t>
        </is>
      </c>
      <c r="AY1784" s="178" t="inlineStr">
        <is>
          <t>ROZPOCET</t>
        </is>
      </c>
    </row>
    <row r="1785" customFormat="1" s="188">
      <c r="A1785" s="188" t="n"/>
      <c r="B1785" s="183" t="n"/>
      <c r="C1785" s="188" t="n"/>
      <c r="D1785" s="171" t="inlineStr">
        <is>
          <t>VV</t>
        </is>
      </c>
      <c r="E1785" s="184" t="inlineStr"/>
      <c r="F1785" s="185" t="inlineStr">
        <is>
          <t>1,20*2,10</t>
        </is>
      </c>
      <c r="G1785" s="188" t="n"/>
      <c r="H1785" s="186" t="n">
        <v>2.52</v>
      </c>
      <c r="I1785" s="188" t="n"/>
      <c r="J1785" s="188" t="n"/>
      <c r="K1785" s="188" t="n"/>
      <c r="L1785" s="183" t="n"/>
      <c r="M1785" s="187" t="n"/>
      <c r="N1785" s="188" t="n"/>
      <c r="O1785" s="188" t="n"/>
      <c r="P1785" s="188" t="n"/>
      <c r="Q1785" s="188" t="n"/>
      <c r="R1785" s="188" t="n"/>
      <c r="S1785" s="188" t="n"/>
      <c r="T1785" s="189" t="n"/>
      <c r="U1785" s="188" t="n"/>
      <c r="V1785" s="188" t="n"/>
      <c r="W1785" s="188" t="n"/>
      <c r="X1785" s="188" t="n"/>
      <c r="Y1785" s="188" t="n"/>
      <c r="Z1785" s="188" t="n"/>
      <c r="AA1785" s="188" t="n"/>
      <c r="AB1785" s="188" t="n"/>
      <c r="AC1785" s="188" t="n"/>
      <c r="AD1785" s="188" t="n"/>
      <c r="AE1785" s="188" t="n"/>
      <c r="AT1785" s="184" t="inlineStr">
        <is>
          <t>VV</t>
        </is>
      </c>
      <c r="AU1785" s="184" t="inlineStr">
        <is>
          <t>2</t>
        </is>
      </c>
      <c r="AV1785" s="188" t="inlineStr">
        <is>
          <t>2</t>
        </is>
      </c>
      <c r="AW1785" s="188" t="inlineStr">
        <is>
          <t>True</t>
        </is>
      </c>
      <c r="AX1785" s="188" t="inlineStr">
        <is>
          <t>0</t>
        </is>
      </c>
      <c r="AY1785" s="184" t="inlineStr">
        <is>
          <t>ROZPOCET</t>
        </is>
      </c>
    </row>
    <row r="1786" customFormat="1" s="181">
      <c r="A1786" s="181" t="n"/>
      <c r="B1786" s="177" t="n"/>
      <c r="C1786" s="181" t="n"/>
      <c r="D1786" s="171" t="inlineStr">
        <is>
          <t>VV</t>
        </is>
      </c>
      <c r="E1786" s="178" t="inlineStr"/>
      <c r="F1786" s="179" t="inlineStr">
        <is>
          <t>m 2,15</t>
        </is>
      </c>
      <c r="G1786" s="181" t="n"/>
      <c r="H1786" s="178" t="inlineStr"/>
      <c r="I1786" s="181" t="n"/>
      <c r="J1786" s="181" t="n"/>
      <c r="K1786" s="181" t="n"/>
      <c r="L1786" s="177" t="n"/>
      <c r="M1786" s="180" t="n"/>
      <c r="N1786" s="181" t="n"/>
      <c r="O1786" s="181" t="n"/>
      <c r="P1786" s="181" t="n"/>
      <c r="Q1786" s="181" t="n"/>
      <c r="R1786" s="181" t="n"/>
      <c r="S1786" s="181" t="n"/>
      <c r="T1786" s="182" t="n"/>
      <c r="U1786" s="181" t="n"/>
      <c r="V1786" s="181" t="n"/>
      <c r="W1786" s="181" t="n"/>
      <c r="X1786" s="181" t="n"/>
      <c r="Y1786" s="181" t="n"/>
      <c r="Z1786" s="181" t="n"/>
      <c r="AA1786" s="181" t="n"/>
      <c r="AB1786" s="181" t="n"/>
      <c r="AC1786" s="181" t="n"/>
      <c r="AD1786" s="181" t="n"/>
      <c r="AE1786" s="181" t="n"/>
      <c r="AT1786" s="178" t="inlineStr">
        <is>
          <t>VV</t>
        </is>
      </c>
      <c r="AU1786" s="178" t="inlineStr">
        <is>
          <t>2</t>
        </is>
      </c>
      <c r="AV1786" s="181" t="inlineStr">
        <is>
          <t>1</t>
        </is>
      </c>
      <c r="AW1786" s="181" t="inlineStr">
        <is>
          <t>True</t>
        </is>
      </c>
      <c r="AX1786" s="181" t="inlineStr">
        <is>
          <t>0</t>
        </is>
      </c>
      <c r="AY1786" s="178" t="inlineStr">
        <is>
          <t>ROZPOCET</t>
        </is>
      </c>
    </row>
    <row r="1787" customFormat="1" s="188">
      <c r="A1787" s="188" t="n"/>
      <c r="B1787" s="183" t="n"/>
      <c r="C1787" s="188" t="n"/>
      <c r="D1787" s="171" t="inlineStr">
        <is>
          <t>VV</t>
        </is>
      </c>
      <c r="E1787" s="184" t="inlineStr"/>
      <c r="F1787" s="185" t="inlineStr">
        <is>
          <t>1,20*2,10</t>
        </is>
      </c>
      <c r="G1787" s="188" t="n"/>
      <c r="H1787" s="186" t="n">
        <v>2.52</v>
      </c>
      <c r="I1787" s="188" t="n"/>
      <c r="J1787" s="188" t="n"/>
      <c r="K1787" s="188" t="n"/>
      <c r="L1787" s="183" t="n"/>
      <c r="M1787" s="187" t="n"/>
      <c r="N1787" s="188" t="n"/>
      <c r="O1787" s="188" t="n"/>
      <c r="P1787" s="188" t="n"/>
      <c r="Q1787" s="188" t="n"/>
      <c r="R1787" s="188" t="n"/>
      <c r="S1787" s="188" t="n"/>
      <c r="T1787" s="189" t="n"/>
      <c r="U1787" s="188" t="n"/>
      <c r="V1787" s="188" t="n"/>
      <c r="W1787" s="188" t="n"/>
      <c r="X1787" s="188" t="n"/>
      <c r="Y1787" s="188" t="n"/>
      <c r="Z1787" s="188" t="n"/>
      <c r="AA1787" s="188" t="n"/>
      <c r="AB1787" s="188" t="n"/>
      <c r="AC1787" s="188" t="n"/>
      <c r="AD1787" s="188" t="n"/>
      <c r="AE1787" s="188" t="n"/>
      <c r="AT1787" s="184" t="inlineStr">
        <is>
          <t>VV</t>
        </is>
      </c>
      <c r="AU1787" s="184" t="inlineStr">
        <is>
          <t>2</t>
        </is>
      </c>
      <c r="AV1787" s="188" t="inlineStr">
        <is>
          <t>2</t>
        </is>
      </c>
      <c r="AW1787" s="188" t="inlineStr">
        <is>
          <t>True</t>
        </is>
      </c>
      <c r="AX1787" s="188" t="inlineStr">
        <is>
          <t>0</t>
        </is>
      </c>
      <c r="AY1787" s="184" t="inlineStr">
        <is>
          <t>ROZPOCET</t>
        </is>
      </c>
    </row>
    <row r="1788" customFormat="1" s="195">
      <c r="A1788" s="195" t="n"/>
      <c r="B1788" s="190" t="n"/>
      <c r="C1788" s="195" t="n"/>
      <c r="D1788" s="171" t="inlineStr">
        <is>
          <t>VV</t>
        </is>
      </c>
      <c r="E1788" s="191" t="inlineStr"/>
      <c r="F1788" s="192" t="inlineStr">
        <is>
          <t>Součet</t>
        </is>
      </c>
      <c r="G1788" s="195" t="n"/>
      <c r="H1788" s="193" t="n">
        <v>12.6</v>
      </c>
      <c r="I1788" s="195" t="n"/>
      <c r="J1788" s="195" t="n"/>
      <c r="K1788" s="195" t="n"/>
      <c r="L1788" s="190" t="n"/>
      <c r="M1788" s="194" t="n"/>
      <c r="N1788" s="195" t="n"/>
      <c r="O1788" s="195" t="n"/>
      <c r="P1788" s="195" t="n"/>
      <c r="Q1788" s="195" t="n"/>
      <c r="R1788" s="195" t="n"/>
      <c r="S1788" s="195" t="n"/>
      <c r="T1788" s="196" t="n"/>
      <c r="U1788" s="195" t="n"/>
      <c r="V1788" s="195" t="n"/>
      <c r="W1788" s="195" t="n"/>
      <c r="X1788" s="195" t="n"/>
      <c r="Y1788" s="195" t="n"/>
      <c r="Z1788" s="195" t="n"/>
      <c r="AA1788" s="195" t="n"/>
      <c r="AB1788" s="195" t="n"/>
      <c r="AC1788" s="195" t="n"/>
      <c r="AD1788" s="195" t="n"/>
      <c r="AE1788" s="195" t="n"/>
      <c r="AT1788" s="191" t="inlineStr">
        <is>
          <t>VV</t>
        </is>
      </c>
      <c r="AU1788" s="191" t="inlineStr">
        <is>
          <t>2</t>
        </is>
      </c>
      <c r="AV1788" s="195" t="inlineStr">
        <is>
          <t>4</t>
        </is>
      </c>
      <c r="AW1788" s="195" t="inlineStr">
        <is>
          <t>True</t>
        </is>
      </c>
      <c r="AX1788" s="195" t="inlineStr">
        <is>
          <t>1</t>
        </is>
      </c>
      <c r="AY1788" s="191" t="inlineStr">
        <is>
          <t>ROZPOCET</t>
        </is>
      </c>
    </row>
    <row r="1789" ht="24.15" customFormat="1" customHeight="1" s="174">
      <c r="A1789" s="174" t="n"/>
      <c r="B1789" s="158" t="n"/>
      <c r="C1789" s="159" t="inlineStr">
        <is>
          <t>257</t>
        </is>
      </c>
      <c r="D1789" s="159" t="inlineStr">
        <is>
          <t>K</t>
        </is>
      </c>
      <c r="E1789" s="160" t="inlineStr">
        <is>
          <t>998763332</t>
        </is>
      </c>
      <c r="F1789" s="161" t="inlineStr">
        <is>
          <t>Přesun hmot tonážní pro konstrukce montované z desek ruční v objektech v přes 6 do 12 m</t>
        </is>
      </c>
      <c r="G1789" s="162" t="inlineStr">
        <is>
          <t>t</t>
        </is>
      </c>
      <c r="H1789" s="163" t="n">
        <v>22.749</v>
      </c>
      <c r="I1789" s="164" t="n"/>
      <c r="J1789" s="164">
        <f>ROUND(I1789*H1789,2)</f>
        <v/>
      </c>
      <c r="K1789" s="161" t="inlineStr">
        <is>
          <t>CS ÚRS 2026 02</t>
        </is>
      </c>
      <c r="L1789" s="48" t="n"/>
      <c r="M1789" s="165" t="inlineStr"/>
      <c r="N1789" s="166" t="inlineStr">
        <is>
          <t>snížená</t>
        </is>
      </c>
      <c r="O1789" s="167" t="n">
        <v>6.344</v>
      </c>
      <c r="P1789" s="167">
        <f>O1789*H1789</f>
        <v/>
      </c>
      <c r="Q1789" s="167" t="n">
        <v>0</v>
      </c>
      <c r="R1789" s="167">
        <f>Q1789*H1789</f>
        <v/>
      </c>
      <c r="S1789" s="167" t="n">
        <v>0</v>
      </c>
      <c r="T1789" s="168">
        <f>S1789*H1789</f>
        <v/>
      </c>
      <c r="U1789" s="174" t="n"/>
      <c r="V1789" s="174" t="n"/>
      <c r="W1789" s="174" t="n"/>
      <c r="X1789" s="174" t="n"/>
      <c r="Y1789" s="174" t="n"/>
      <c r="Z1789" s="174" t="n"/>
      <c r="AA1789" s="174" t="n"/>
      <c r="AB1789" s="174" t="n"/>
      <c r="AC1789" s="174" t="n"/>
      <c r="AD1789" s="174" t="n"/>
      <c r="AE1789" s="174" t="n"/>
      <c r="AR1789" s="169" t="inlineStr">
        <is>
          <t>16</t>
        </is>
      </c>
      <c r="AT1789" s="169" t="inlineStr">
        <is>
          <t>K</t>
        </is>
      </c>
      <c r="AU1789" s="169" t="inlineStr">
        <is>
          <t>2</t>
        </is>
      </c>
      <c r="AY1789" s="19" t="inlineStr">
        <is>
          <t>ROZPOCET</t>
        </is>
      </c>
      <c r="BE1789" s="170">
        <f>IF(N1789="základní",J1789,0)</f>
        <v/>
      </c>
      <c r="BF1789" s="170">
        <f>IF(N1789="snížená",J1789,0)</f>
        <v/>
      </c>
      <c r="BG1789" s="170">
        <f>IF(N1789="zákl. přenesená",J1789,0)</f>
        <v/>
      </c>
      <c r="BH1789" s="170">
        <f>IF(N1789="sníž. přenesená",J1789,0)</f>
        <v/>
      </c>
      <c r="BI1789" s="170">
        <f>IF(N1789="nulová",J1789,0)</f>
        <v/>
      </c>
      <c r="BJ1789" s="19" t="inlineStr">
        <is>
          <t>2</t>
        </is>
      </c>
      <c r="BK1789" s="170">
        <f>ROUND(I1789*H1789,2)</f>
        <v/>
      </c>
      <c r="BL1789" s="19" t="inlineStr">
        <is>
          <t>16</t>
        </is>
      </c>
      <c r="BM1789" s="169" t="inlineStr">
        <is>
          <t>169601268</t>
        </is>
      </c>
    </row>
    <row r="1790" customFormat="1" s="174">
      <c r="A1790" s="174" t="n"/>
      <c r="B1790" s="48" t="n"/>
      <c r="C1790" s="174" t="n"/>
      <c r="D1790" s="171" t="inlineStr">
        <is>
          <t>PP</t>
        </is>
      </c>
      <c r="E1790" s="174" t="n"/>
      <c r="F1790" s="172" t="inlineStr">
        <is>
          <t>Přesun hmot pro konstrukce montované z desek sádrokartonových, sádrovláknitých, cementovláknitých nebo cementových stanovený z hmotnosti přesunovaného materiálu vodorovná dopravní vzdálenost do 50 m ruční (bez užití mechanizace) v objektech výšky přes 6 do 12 m</t>
        </is>
      </c>
      <c r="G1790" s="174" t="n"/>
      <c r="H1790" s="174" t="n"/>
      <c r="I1790" s="174" t="n"/>
      <c r="J1790" s="174" t="n"/>
      <c r="K1790" s="174" t="n"/>
      <c r="L1790" s="48" t="n"/>
      <c r="M1790" s="173" t="n"/>
      <c r="N1790" s="174" t="n"/>
      <c r="O1790" s="174" t="n"/>
      <c r="P1790" s="174" t="n"/>
      <c r="Q1790" s="174" t="n"/>
      <c r="R1790" s="174" t="n"/>
      <c r="S1790" s="174" t="n"/>
      <c r="T1790" s="71" t="n"/>
      <c r="U1790" s="174" t="n"/>
      <c r="V1790" s="174" t="n"/>
      <c r="W1790" s="174" t="n"/>
      <c r="X1790" s="174" t="n"/>
      <c r="Y1790" s="174" t="n"/>
      <c r="Z1790" s="174" t="n"/>
      <c r="AA1790" s="174" t="n"/>
      <c r="AB1790" s="174" t="n"/>
      <c r="AC1790" s="174" t="n"/>
      <c r="AD1790" s="174" t="n"/>
      <c r="AE1790" s="174" t="n"/>
      <c r="AT1790" s="19" t="inlineStr">
        <is>
          <t>PP</t>
        </is>
      </c>
      <c r="AU1790" s="19" t="inlineStr">
        <is>
          <t>2</t>
        </is>
      </c>
    </row>
    <row r="1791" customFormat="1" s="174">
      <c r="A1791" s="174" t="n"/>
      <c r="B1791" s="48" t="n"/>
      <c r="C1791" s="174" t="n"/>
      <c r="D1791" s="175" t="inlineStr">
        <is>
          <t>Online PSC</t>
        </is>
      </c>
      <c r="E1791" s="174" t="n"/>
      <c r="F1791" s="176" t="inlineStr">
        <is>
          <t>https://podminky.urs.cz/item/CS_URS_2026_02/998763332</t>
        </is>
      </c>
      <c r="G1791" s="174" t="n"/>
      <c r="H1791" s="174" t="n"/>
      <c r="I1791" s="174" t="n"/>
      <c r="J1791" s="174" t="n"/>
      <c r="K1791" s="174" t="n"/>
      <c r="L1791" s="48" t="n"/>
      <c r="M1791" s="173" t="n"/>
      <c r="N1791" s="174" t="n"/>
      <c r="O1791" s="174" t="n"/>
      <c r="P1791" s="174" t="n"/>
      <c r="Q1791" s="174" t="n"/>
      <c r="R1791" s="174" t="n"/>
      <c r="S1791" s="174" t="n"/>
      <c r="T1791" s="71" t="n"/>
      <c r="U1791" s="174" t="n"/>
      <c r="V1791" s="174" t="n"/>
      <c r="W1791" s="174" t="n"/>
      <c r="X1791" s="174" t="n"/>
      <c r="Y1791" s="174" t="n"/>
      <c r="Z1791" s="174" t="n"/>
      <c r="AA1791" s="174" t="n"/>
      <c r="AB1791" s="174" t="n"/>
      <c r="AC1791" s="174" t="n"/>
      <c r="AD1791" s="174" t="n"/>
      <c r="AE1791" s="174" t="n"/>
      <c r="AT1791" s="19" t="inlineStr">
        <is>
          <t>Online PSC</t>
        </is>
      </c>
      <c r="AU1791" s="19" t="inlineStr">
        <is>
          <t>2</t>
        </is>
      </c>
    </row>
    <row r="1792" ht="22.8" customFormat="1" customHeight="1" s="151">
      <c r="A1792" s="151" t="n"/>
      <c r="B1792" s="146" t="n"/>
      <c r="C1792" s="151" t="n"/>
      <c r="D1792" s="147" t="inlineStr">
        <is>
          <t>D</t>
        </is>
      </c>
      <c r="E1792" s="156" t="inlineStr">
        <is>
          <t>764</t>
        </is>
      </c>
      <c r="F1792" s="156" t="inlineStr">
        <is>
          <t>Konstrukce klempířské</t>
        </is>
      </c>
      <c r="G1792" s="151" t="n"/>
      <c r="H1792" s="151" t="n"/>
      <c r="I1792" s="151" t="n"/>
      <c r="J1792" s="157">
        <f>BK1792</f>
        <v/>
      </c>
      <c r="K1792" s="151" t="n"/>
      <c r="L1792" s="146" t="n"/>
      <c r="M1792" s="150" t="n"/>
      <c r="N1792" s="151" t="n"/>
      <c r="O1792" s="151" t="n"/>
      <c r="P1792" s="152">
        <f>SUM(P1793:P1856)</f>
        <v/>
      </c>
      <c r="Q1792" s="151" t="n"/>
      <c r="R1792" s="152">
        <f>SUM(R1793:R1856)</f>
        <v/>
      </c>
      <c r="S1792" s="151" t="n"/>
      <c r="T1792" s="153">
        <f>SUM(T1793:T1856)</f>
        <v/>
      </c>
      <c r="U1792" s="151" t="n"/>
      <c r="V1792" s="151" t="n"/>
      <c r="W1792" s="151" t="n"/>
      <c r="X1792" s="151" t="n"/>
      <c r="Y1792" s="151" t="n"/>
      <c r="Z1792" s="151" t="n"/>
      <c r="AA1792" s="151" t="n"/>
      <c r="AB1792" s="151" t="n"/>
      <c r="AC1792" s="151" t="n"/>
      <c r="AD1792" s="151" t="n"/>
      <c r="AE1792" s="151" t="n"/>
      <c r="AR1792" s="147" t="inlineStr">
        <is>
          <t>2</t>
        </is>
      </c>
      <c r="AT1792" s="154" t="inlineStr">
        <is>
          <t>D</t>
        </is>
      </c>
      <c r="AU1792" s="154" t="inlineStr">
        <is>
          <t>1</t>
        </is>
      </c>
      <c r="AY1792" s="147" t="inlineStr">
        <is>
          <t>ROZPOCET</t>
        </is>
      </c>
      <c r="BK1792" s="155">
        <f>SUM(BK1793:BK1856)</f>
        <v/>
      </c>
    </row>
    <row r="1793" ht="16.5" customFormat="1" customHeight="1" s="174">
      <c r="A1793" s="174" t="n"/>
      <c r="B1793" s="158" t="n"/>
      <c r="C1793" s="159" t="inlineStr">
        <is>
          <t>258</t>
        </is>
      </c>
      <c r="D1793" s="159" t="inlineStr">
        <is>
          <t>K</t>
        </is>
      </c>
      <c r="E1793" s="160" t="inlineStr">
        <is>
          <t>764004801</t>
        </is>
      </c>
      <c r="F1793" s="161" t="inlineStr">
        <is>
          <t>Demontáž podokapního žlabu do suti</t>
        </is>
      </c>
      <c r="G1793" s="162" t="inlineStr">
        <is>
          <t>m</t>
        </is>
      </c>
      <c r="H1793" s="163" t="n">
        <v>62.847</v>
      </c>
      <c r="I1793" s="164" t="n"/>
      <c r="J1793" s="164">
        <f>ROUND(I1793*H1793,2)</f>
        <v/>
      </c>
      <c r="K1793" s="161" t="inlineStr">
        <is>
          <t>CS ÚRS 2026 02</t>
        </is>
      </c>
      <c r="L1793" s="48" t="n"/>
      <c r="M1793" s="165" t="inlineStr"/>
      <c r="N1793" s="166" t="inlineStr">
        <is>
          <t>snížená</t>
        </is>
      </c>
      <c r="O1793" s="167" t="n">
        <v>0.189</v>
      </c>
      <c r="P1793" s="167">
        <f>O1793*H1793</f>
        <v/>
      </c>
      <c r="Q1793" s="167" t="n">
        <v>0</v>
      </c>
      <c r="R1793" s="167">
        <f>Q1793*H1793</f>
        <v/>
      </c>
      <c r="S1793" s="167" t="n">
        <v>0.0026</v>
      </c>
      <c r="T1793" s="168">
        <f>S1793*H1793</f>
        <v/>
      </c>
      <c r="U1793" s="174" t="n"/>
      <c r="V1793" s="174" t="n"/>
      <c r="W1793" s="174" t="n"/>
      <c r="X1793" s="174" t="n"/>
      <c r="Y1793" s="174" t="n"/>
      <c r="Z1793" s="174" t="n"/>
      <c r="AA1793" s="174" t="n"/>
      <c r="AB1793" s="174" t="n"/>
      <c r="AC1793" s="174" t="n"/>
      <c r="AD1793" s="174" t="n"/>
      <c r="AE1793" s="174" t="n"/>
      <c r="AR1793" s="169" t="inlineStr">
        <is>
          <t>16</t>
        </is>
      </c>
      <c r="AT1793" s="169" t="inlineStr">
        <is>
          <t>K</t>
        </is>
      </c>
      <c r="AU1793" s="169" t="inlineStr">
        <is>
          <t>2</t>
        </is>
      </c>
      <c r="AY1793" s="19" t="inlineStr">
        <is>
          <t>ROZPOCET</t>
        </is>
      </c>
      <c r="BE1793" s="170">
        <f>IF(N1793="základní",J1793,0)</f>
        <v/>
      </c>
      <c r="BF1793" s="170">
        <f>IF(N1793="snížená",J1793,0)</f>
        <v/>
      </c>
      <c r="BG1793" s="170">
        <f>IF(N1793="zákl. přenesená",J1793,0)</f>
        <v/>
      </c>
      <c r="BH1793" s="170">
        <f>IF(N1793="sníž. přenesená",J1793,0)</f>
        <v/>
      </c>
      <c r="BI1793" s="170">
        <f>IF(N1793="nulová",J1793,0)</f>
        <v/>
      </c>
      <c r="BJ1793" s="19" t="inlineStr">
        <is>
          <t>2</t>
        </is>
      </c>
      <c r="BK1793" s="170">
        <f>ROUND(I1793*H1793,2)</f>
        <v/>
      </c>
      <c r="BL1793" s="19" t="inlineStr">
        <is>
          <t>16</t>
        </is>
      </c>
      <c r="BM1793" s="169" t="inlineStr">
        <is>
          <t>58163508</t>
        </is>
      </c>
    </row>
    <row r="1794" customFormat="1" s="174">
      <c r="A1794" s="174" t="n"/>
      <c r="B1794" s="48" t="n"/>
      <c r="C1794" s="174" t="n"/>
      <c r="D1794" s="171" t="inlineStr">
        <is>
          <t>PP</t>
        </is>
      </c>
      <c r="E1794" s="174" t="n"/>
      <c r="F1794" s="172" t="inlineStr">
        <is>
          <t>Demontáž klempířských konstrukcí žlabu podokapního do suti</t>
        </is>
      </c>
      <c r="G1794" s="174" t="n"/>
      <c r="H1794" s="174" t="n"/>
      <c r="I1794" s="174" t="n"/>
      <c r="J1794" s="174" t="n"/>
      <c r="K1794" s="174" t="n"/>
      <c r="L1794" s="48" t="n"/>
      <c r="M1794" s="173" t="n"/>
      <c r="N1794" s="174" t="n"/>
      <c r="O1794" s="174" t="n"/>
      <c r="P1794" s="174" t="n"/>
      <c r="Q1794" s="174" t="n"/>
      <c r="R1794" s="174" t="n"/>
      <c r="S1794" s="174" t="n"/>
      <c r="T1794" s="71" t="n"/>
      <c r="U1794" s="174" t="n"/>
      <c r="V1794" s="174" t="n"/>
      <c r="W1794" s="174" t="n"/>
      <c r="X1794" s="174" t="n"/>
      <c r="Y1794" s="174" t="n"/>
      <c r="Z1794" s="174" t="n"/>
      <c r="AA1794" s="174" t="n"/>
      <c r="AB1794" s="174" t="n"/>
      <c r="AC1794" s="174" t="n"/>
      <c r="AD1794" s="174" t="n"/>
      <c r="AE1794" s="174" t="n"/>
      <c r="AT1794" s="19" t="inlineStr">
        <is>
          <t>PP</t>
        </is>
      </c>
      <c r="AU1794" s="19" t="inlineStr">
        <is>
          <t>2</t>
        </is>
      </c>
    </row>
    <row r="1795" customFormat="1" s="174">
      <c r="A1795" s="174" t="n"/>
      <c r="B1795" s="48" t="n"/>
      <c r="C1795" s="174" t="n"/>
      <c r="D1795" s="175" t="inlineStr">
        <is>
          <t>Online PSC</t>
        </is>
      </c>
      <c r="E1795" s="174" t="n"/>
      <c r="F1795" s="176" t="inlineStr">
        <is>
          <t>https://podminky.urs.cz/item/CS_URS_2026_02/764004801</t>
        </is>
      </c>
      <c r="G1795" s="174" t="n"/>
      <c r="H1795" s="174" t="n"/>
      <c r="I1795" s="174" t="n"/>
      <c r="J1795" s="174" t="n"/>
      <c r="K1795" s="174" t="n"/>
      <c r="L1795" s="48" t="n"/>
      <c r="M1795" s="173" t="n"/>
      <c r="N1795" s="174" t="n"/>
      <c r="O1795" s="174" t="n"/>
      <c r="P1795" s="174" t="n"/>
      <c r="Q1795" s="174" t="n"/>
      <c r="R1795" s="174" t="n"/>
      <c r="S1795" s="174" t="n"/>
      <c r="T1795" s="71" t="n"/>
      <c r="U1795" s="174" t="n"/>
      <c r="V1795" s="174" t="n"/>
      <c r="W1795" s="174" t="n"/>
      <c r="X1795" s="174" t="n"/>
      <c r="Y1795" s="174" t="n"/>
      <c r="Z1795" s="174" t="n"/>
      <c r="AA1795" s="174" t="n"/>
      <c r="AB1795" s="174" t="n"/>
      <c r="AC1795" s="174" t="n"/>
      <c r="AD1795" s="174" t="n"/>
      <c r="AE1795" s="174" t="n"/>
      <c r="AT1795" s="19" t="inlineStr">
        <is>
          <t>Online PSC</t>
        </is>
      </c>
      <c r="AU1795" s="19" t="inlineStr">
        <is>
          <t>2</t>
        </is>
      </c>
    </row>
    <row r="1796" customFormat="1" s="188">
      <c r="A1796" s="188" t="n"/>
      <c r="B1796" s="183" t="n"/>
      <c r="C1796" s="188" t="n"/>
      <c r="D1796" s="171" t="inlineStr">
        <is>
          <t>VV</t>
        </is>
      </c>
      <c r="E1796" s="184" t="inlineStr"/>
      <c r="F1796" s="185" t="inlineStr">
        <is>
          <t>22,147+12,617+8,96+19,123</t>
        </is>
      </c>
      <c r="G1796" s="188" t="n"/>
      <c r="H1796" s="186" t="n">
        <v>62.847</v>
      </c>
      <c r="I1796" s="188" t="n"/>
      <c r="J1796" s="188" t="n"/>
      <c r="K1796" s="188" t="n"/>
      <c r="L1796" s="183" t="n"/>
      <c r="M1796" s="187" t="n"/>
      <c r="N1796" s="188" t="n"/>
      <c r="O1796" s="188" t="n"/>
      <c r="P1796" s="188" t="n"/>
      <c r="Q1796" s="188" t="n"/>
      <c r="R1796" s="188" t="n"/>
      <c r="S1796" s="188" t="n"/>
      <c r="T1796" s="189" t="n"/>
      <c r="U1796" s="188" t="n"/>
      <c r="V1796" s="188" t="n"/>
      <c r="W1796" s="188" t="n"/>
      <c r="X1796" s="188" t="n"/>
      <c r="Y1796" s="188" t="n"/>
      <c r="Z1796" s="188" t="n"/>
      <c r="AA1796" s="188" t="n"/>
      <c r="AB1796" s="188" t="n"/>
      <c r="AC1796" s="188" t="n"/>
      <c r="AD1796" s="188" t="n"/>
      <c r="AE1796" s="188" t="n"/>
      <c r="AT1796" s="184" t="inlineStr">
        <is>
          <t>VV</t>
        </is>
      </c>
      <c r="AU1796" s="184" t="inlineStr">
        <is>
          <t>2</t>
        </is>
      </c>
      <c r="AV1796" s="188" t="inlineStr">
        <is>
          <t>2</t>
        </is>
      </c>
      <c r="AW1796" s="188" t="inlineStr">
        <is>
          <t>True</t>
        </is>
      </c>
      <c r="AX1796" s="188" t="inlineStr">
        <is>
          <t>0</t>
        </is>
      </c>
      <c r="AY1796" s="184" t="inlineStr">
        <is>
          <t>ROZPOCET</t>
        </is>
      </c>
    </row>
    <row r="1797" customFormat="1" s="195">
      <c r="A1797" s="195" t="n"/>
      <c r="B1797" s="190" t="n"/>
      <c r="C1797" s="195" t="n"/>
      <c r="D1797" s="171" t="inlineStr">
        <is>
          <t>VV</t>
        </is>
      </c>
      <c r="E1797" s="191" t="inlineStr"/>
      <c r="F1797" s="192" t="inlineStr">
        <is>
          <t>Součet</t>
        </is>
      </c>
      <c r="G1797" s="195" t="n"/>
      <c r="H1797" s="193" t="n">
        <v>62.847</v>
      </c>
      <c r="I1797" s="195" t="n"/>
      <c r="J1797" s="195" t="n"/>
      <c r="K1797" s="195" t="n"/>
      <c r="L1797" s="190" t="n"/>
      <c r="M1797" s="194" t="n"/>
      <c r="N1797" s="195" t="n"/>
      <c r="O1797" s="195" t="n"/>
      <c r="P1797" s="195" t="n"/>
      <c r="Q1797" s="195" t="n"/>
      <c r="R1797" s="195" t="n"/>
      <c r="S1797" s="195" t="n"/>
      <c r="T1797" s="196" t="n"/>
      <c r="U1797" s="195" t="n"/>
      <c r="V1797" s="195" t="n"/>
      <c r="W1797" s="195" t="n"/>
      <c r="X1797" s="195" t="n"/>
      <c r="Y1797" s="195" t="n"/>
      <c r="Z1797" s="195" t="n"/>
      <c r="AA1797" s="195" t="n"/>
      <c r="AB1797" s="195" t="n"/>
      <c r="AC1797" s="195" t="n"/>
      <c r="AD1797" s="195" t="n"/>
      <c r="AE1797" s="195" t="n"/>
      <c r="AT1797" s="191" t="inlineStr">
        <is>
          <t>VV</t>
        </is>
      </c>
      <c r="AU1797" s="191" t="inlineStr">
        <is>
          <t>2</t>
        </is>
      </c>
      <c r="AV1797" s="195" t="inlineStr">
        <is>
          <t>4</t>
        </is>
      </c>
      <c r="AW1797" s="195" t="inlineStr">
        <is>
          <t>True</t>
        </is>
      </c>
      <c r="AX1797" s="195" t="inlineStr">
        <is>
          <t>1</t>
        </is>
      </c>
      <c r="AY1797" s="191" t="inlineStr">
        <is>
          <t>ROZPOCET</t>
        </is>
      </c>
    </row>
    <row r="1798" ht="16.5" customFormat="1" customHeight="1" s="174">
      <c r="A1798" s="174" t="n"/>
      <c r="B1798" s="158" t="n"/>
      <c r="C1798" s="159" t="inlineStr">
        <is>
          <t>259</t>
        </is>
      </c>
      <c r="D1798" s="159" t="inlineStr">
        <is>
          <t>K</t>
        </is>
      </c>
      <c r="E1798" s="160" t="inlineStr">
        <is>
          <t>764004841</t>
        </is>
      </c>
      <c r="F1798" s="161" t="inlineStr">
        <is>
          <t>Demontáž háku do suti</t>
        </is>
      </c>
      <c r="G1798" s="162" t="inlineStr">
        <is>
          <t>kus</t>
        </is>
      </c>
      <c r="H1798" s="163" t="n">
        <v>75</v>
      </c>
      <c r="I1798" s="164" t="n"/>
      <c r="J1798" s="164">
        <f>ROUND(I1798*H1798,2)</f>
        <v/>
      </c>
      <c r="K1798" s="161" t="inlineStr">
        <is>
          <t>CS ÚRS 2026 02</t>
        </is>
      </c>
      <c r="L1798" s="48" t="n"/>
      <c r="M1798" s="165" t="inlineStr"/>
      <c r="N1798" s="166" t="inlineStr">
        <is>
          <t>snížená</t>
        </is>
      </c>
      <c r="O1798" s="167" t="n">
        <v>0.101</v>
      </c>
      <c r="P1798" s="167">
        <f>O1798*H1798</f>
        <v/>
      </c>
      <c r="Q1798" s="167" t="n">
        <v>0</v>
      </c>
      <c r="R1798" s="167">
        <f>Q1798*H1798</f>
        <v/>
      </c>
      <c r="S1798" s="167" t="n">
        <v>0.0005999999999999999</v>
      </c>
      <c r="T1798" s="168">
        <f>S1798*H1798</f>
        <v/>
      </c>
      <c r="U1798" s="174" t="n"/>
      <c r="V1798" s="174" t="n"/>
      <c r="W1798" s="174" t="n"/>
      <c r="X1798" s="174" t="n"/>
      <c r="Y1798" s="174" t="n"/>
      <c r="Z1798" s="174" t="n"/>
      <c r="AA1798" s="174" t="n"/>
      <c r="AB1798" s="174" t="n"/>
      <c r="AC1798" s="174" t="n"/>
      <c r="AD1798" s="174" t="n"/>
      <c r="AE1798" s="174" t="n"/>
      <c r="AR1798" s="169" t="inlineStr">
        <is>
          <t>16</t>
        </is>
      </c>
      <c r="AT1798" s="169" t="inlineStr">
        <is>
          <t>K</t>
        </is>
      </c>
      <c r="AU1798" s="169" t="inlineStr">
        <is>
          <t>2</t>
        </is>
      </c>
      <c r="AY1798" s="19" t="inlineStr">
        <is>
          <t>ROZPOCET</t>
        </is>
      </c>
      <c r="BE1798" s="170">
        <f>IF(N1798="základní",J1798,0)</f>
        <v/>
      </c>
      <c r="BF1798" s="170">
        <f>IF(N1798="snížená",J1798,0)</f>
        <v/>
      </c>
      <c r="BG1798" s="170">
        <f>IF(N1798="zákl. přenesená",J1798,0)</f>
        <v/>
      </c>
      <c r="BH1798" s="170">
        <f>IF(N1798="sníž. přenesená",J1798,0)</f>
        <v/>
      </c>
      <c r="BI1798" s="170">
        <f>IF(N1798="nulová",J1798,0)</f>
        <v/>
      </c>
      <c r="BJ1798" s="19" t="inlineStr">
        <is>
          <t>2</t>
        </is>
      </c>
      <c r="BK1798" s="170">
        <f>ROUND(I1798*H1798,2)</f>
        <v/>
      </c>
      <c r="BL1798" s="19" t="inlineStr">
        <is>
          <t>16</t>
        </is>
      </c>
      <c r="BM1798" s="169" t="inlineStr">
        <is>
          <t>-1171276736</t>
        </is>
      </c>
    </row>
    <row r="1799" customFormat="1" s="174">
      <c r="A1799" s="174" t="n"/>
      <c r="B1799" s="48" t="n"/>
      <c r="C1799" s="174" t="n"/>
      <c r="D1799" s="171" t="inlineStr">
        <is>
          <t>PP</t>
        </is>
      </c>
      <c r="E1799" s="174" t="n"/>
      <c r="F1799" s="172" t="inlineStr">
        <is>
          <t>Demontáž klempířských konstrukcí háku do suti</t>
        </is>
      </c>
      <c r="G1799" s="174" t="n"/>
      <c r="H1799" s="174" t="n"/>
      <c r="I1799" s="174" t="n"/>
      <c r="J1799" s="174" t="n"/>
      <c r="K1799" s="174" t="n"/>
      <c r="L1799" s="48" t="n"/>
      <c r="M1799" s="173" t="n"/>
      <c r="N1799" s="174" t="n"/>
      <c r="O1799" s="174" t="n"/>
      <c r="P1799" s="174" t="n"/>
      <c r="Q1799" s="174" t="n"/>
      <c r="R1799" s="174" t="n"/>
      <c r="S1799" s="174" t="n"/>
      <c r="T1799" s="71" t="n"/>
      <c r="U1799" s="174" t="n"/>
      <c r="V1799" s="174" t="n"/>
      <c r="W1799" s="174" t="n"/>
      <c r="X1799" s="174" t="n"/>
      <c r="Y1799" s="174" t="n"/>
      <c r="Z1799" s="174" t="n"/>
      <c r="AA1799" s="174" t="n"/>
      <c r="AB1799" s="174" t="n"/>
      <c r="AC1799" s="174" t="n"/>
      <c r="AD1799" s="174" t="n"/>
      <c r="AE1799" s="174" t="n"/>
      <c r="AT1799" s="19" t="inlineStr">
        <is>
          <t>PP</t>
        </is>
      </c>
      <c r="AU1799" s="19" t="inlineStr">
        <is>
          <t>2</t>
        </is>
      </c>
    </row>
    <row r="1800" customFormat="1" s="174">
      <c r="A1800" s="174" t="n"/>
      <c r="B1800" s="48" t="n"/>
      <c r="C1800" s="174" t="n"/>
      <c r="D1800" s="175" t="inlineStr">
        <is>
          <t>Online PSC</t>
        </is>
      </c>
      <c r="E1800" s="174" t="n"/>
      <c r="F1800" s="176" t="inlineStr">
        <is>
          <t>https://podminky.urs.cz/item/CS_URS_2026_02/764004841</t>
        </is>
      </c>
      <c r="G1800" s="174" t="n"/>
      <c r="H1800" s="174" t="n"/>
      <c r="I1800" s="174" t="n"/>
      <c r="J1800" s="174" t="n"/>
      <c r="K1800" s="174" t="n"/>
      <c r="L1800" s="48" t="n"/>
      <c r="M1800" s="173" t="n"/>
      <c r="N1800" s="174" t="n"/>
      <c r="O1800" s="174" t="n"/>
      <c r="P1800" s="174" t="n"/>
      <c r="Q1800" s="174" t="n"/>
      <c r="R1800" s="174" t="n"/>
      <c r="S1800" s="174" t="n"/>
      <c r="T1800" s="71" t="n"/>
      <c r="U1800" s="174" t="n"/>
      <c r="V1800" s="174" t="n"/>
      <c r="W1800" s="174" t="n"/>
      <c r="X1800" s="174" t="n"/>
      <c r="Y1800" s="174" t="n"/>
      <c r="Z1800" s="174" t="n"/>
      <c r="AA1800" s="174" t="n"/>
      <c r="AB1800" s="174" t="n"/>
      <c r="AC1800" s="174" t="n"/>
      <c r="AD1800" s="174" t="n"/>
      <c r="AE1800" s="174" t="n"/>
      <c r="AT1800" s="19" t="inlineStr">
        <is>
          <t>Online PSC</t>
        </is>
      </c>
      <c r="AU1800" s="19" t="inlineStr">
        <is>
          <t>2</t>
        </is>
      </c>
    </row>
    <row r="1801" customFormat="1" s="188">
      <c r="A1801" s="188" t="n"/>
      <c r="B1801" s="183" t="n"/>
      <c r="C1801" s="188" t="n"/>
      <c r="D1801" s="171" t="inlineStr">
        <is>
          <t>VV</t>
        </is>
      </c>
      <c r="E1801" s="184" t="inlineStr"/>
      <c r="F1801" s="185" t="inlineStr">
        <is>
          <t>75</t>
        </is>
      </c>
      <c r="G1801" s="188" t="n"/>
      <c r="H1801" s="186" t="n">
        <v>75</v>
      </c>
      <c r="I1801" s="188" t="n"/>
      <c r="J1801" s="188" t="n"/>
      <c r="K1801" s="188" t="n"/>
      <c r="L1801" s="183" t="n"/>
      <c r="M1801" s="187" t="n"/>
      <c r="N1801" s="188" t="n"/>
      <c r="O1801" s="188" t="n"/>
      <c r="P1801" s="188" t="n"/>
      <c r="Q1801" s="188" t="n"/>
      <c r="R1801" s="188" t="n"/>
      <c r="S1801" s="188" t="n"/>
      <c r="T1801" s="189" t="n"/>
      <c r="U1801" s="188" t="n"/>
      <c r="V1801" s="188" t="n"/>
      <c r="W1801" s="188" t="n"/>
      <c r="X1801" s="188" t="n"/>
      <c r="Y1801" s="188" t="n"/>
      <c r="Z1801" s="188" t="n"/>
      <c r="AA1801" s="188" t="n"/>
      <c r="AB1801" s="188" t="n"/>
      <c r="AC1801" s="188" t="n"/>
      <c r="AD1801" s="188" t="n"/>
      <c r="AE1801" s="188" t="n"/>
      <c r="AT1801" s="184" t="inlineStr">
        <is>
          <t>VV</t>
        </is>
      </c>
      <c r="AU1801" s="184" t="inlineStr">
        <is>
          <t>2</t>
        </is>
      </c>
      <c r="AV1801" s="188" t="inlineStr">
        <is>
          <t>2</t>
        </is>
      </c>
      <c r="AW1801" s="188" t="inlineStr">
        <is>
          <t>True</t>
        </is>
      </c>
      <c r="AX1801" s="188" t="inlineStr">
        <is>
          <t>0</t>
        </is>
      </c>
      <c r="AY1801" s="184" t="inlineStr">
        <is>
          <t>ROZPOCET</t>
        </is>
      </c>
    </row>
    <row r="1802" customFormat="1" s="195">
      <c r="A1802" s="195" t="n"/>
      <c r="B1802" s="190" t="n"/>
      <c r="C1802" s="195" t="n"/>
      <c r="D1802" s="171" t="inlineStr">
        <is>
          <t>VV</t>
        </is>
      </c>
      <c r="E1802" s="191" t="inlineStr"/>
      <c r="F1802" s="192" t="inlineStr">
        <is>
          <t>Součet</t>
        </is>
      </c>
      <c r="G1802" s="195" t="n"/>
      <c r="H1802" s="193" t="n">
        <v>75</v>
      </c>
      <c r="I1802" s="195" t="n"/>
      <c r="J1802" s="195" t="n"/>
      <c r="K1802" s="195" t="n"/>
      <c r="L1802" s="190" t="n"/>
      <c r="M1802" s="194" t="n"/>
      <c r="N1802" s="195" t="n"/>
      <c r="O1802" s="195" t="n"/>
      <c r="P1802" s="195" t="n"/>
      <c r="Q1802" s="195" t="n"/>
      <c r="R1802" s="195" t="n"/>
      <c r="S1802" s="195" t="n"/>
      <c r="T1802" s="196" t="n"/>
      <c r="U1802" s="195" t="n"/>
      <c r="V1802" s="195" t="n"/>
      <c r="W1802" s="195" t="n"/>
      <c r="X1802" s="195" t="n"/>
      <c r="Y1802" s="195" t="n"/>
      <c r="Z1802" s="195" t="n"/>
      <c r="AA1802" s="195" t="n"/>
      <c r="AB1802" s="195" t="n"/>
      <c r="AC1802" s="195" t="n"/>
      <c r="AD1802" s="195" t="n"/>
      <c r="AE1802" s="195" t="n"/>
      <c r="AT1802" s="191" t="inlineStr">
        <is>
          <t>VV</t>
        </is>
      </c>
      <c r="AU1802" s="191" t="inlineStr">
        <is>
          <t>2</t>
        </is>
      </c>
      <c r="AV1802" s="195" t="inlineStr">
        <is>
          <t>4</t>
        </is>
      </c>
      <c r="AW1802" s="195" t="inlineStr">
        <is>
          <t>True</t>
        </is>
      </c>
      <c r="AX1802" s="195" t="inlineStr">
        <is>
          <t>1</t>
        </is>
      </c>
      <c r="AY1802" s="191" t="inlineStr">
        <is>
          <t>ROZPOCET</t>
        </is>
      </c>
    </row>
    <row r="1803" ht="16.5" customFormat="1" customHeight="1" s="174">
      <c r="A1803" s="174" t="n"/>
      <c r="B1803" s="158" t="n"/>
      <c r="C1803" s="159" t="inlineStr">
        <is>
          <t>260</t>
        </is>
      </c>
      <c r="D1803" s="159" t="inlineStr">
        <is>
          <t>K</t>
        </is>
      </c>
      <c r="E1803" s="160" t="inlineStr">
        <is>
          <t>764004861</t>
        </is>
      </c>
      <c r="F1803" s="161" t="inlineStr">
        <is>
          <t>Demontáž svodu do suti</t>
        </is>
      </c>
      <c r="G1803" s="162" t="inlineStr">
        <is>
          <t>m</t>
        </is>
      </c>
      <c r="H1803" s="163" t="n">
        <v>46.8</v>
      </c>
      <c r="I1803" s="164" t="n"/>
      <c r="J1803" s="164">
        <f>ROUND(I1803*H1803,2)</f>
        <v/>
      </c>
      <c r="K1803" s="161" t="inlineStr">
        <is>
          <t>CS ÚRS 2026 02</t>
        </is>
      </c>
      <c r="L1803" s="48" t="n"/>
      <c r="M1803" s="165" t="inlineStr"/>
      <c r="N1803" s="166" t="inlineStr">
        <is>
          <t>snížená</t>
        </is>
      </c>
      <c r="O1803" s="167" t="n">
        <v>0.147</v>
      </c>
      <c r="P1803" s="167">
        <f>O1803*H1803</f>
        <v/>
      </c>
      <c r="Q1803" s="167" t="n">
        <v>0</v>
      </c>
      <c r="R1803" s="167">
        <f>Q1803*H1803</f>
        <v/>
      </c>
      <c r="S1803" s="167" t="n">
        <v>0.00394</v>
      </c>
      <c r="T1803" s="168">
        <f>S1803*H1803</f>
        <v/>
      </c>
      <c r="U1803" s="174" t="n"/>
      <c r="V1803" s="174" t="n"/>
      <c r="W1803" s="174" t="n"/>
      <c r="X1803" s="174" t="n"/>
      <c r="Y1803" s="174" t="n"/>
      <c r="Z1803" s="174" t="n"/>
      <c r="AA1803" s="174" t="n"/>
      <c r="AB1803" s="174" t="n"/>
      <c r="AC1803" s="174" t="n"/>
      <c r="AD1803" s="174" t="n"/>
      <c r="AE1803" s="174" t="n"/>
      <c r="AR1803" s="169" t="inlineStr">
        <is>
          <t>16</t>
        </is>
      </c>
      <c r="AT1803" s="169" t="inlineStr">
        <is>
          <t>K</t>
        </is>
      </c>
      <c r="AU1803" s="169" t="inlineStr">
        <is>
          <t>2</t>
        </is>
      </c>
      <c r="AY1803" s="19" t="inlineStr">
        <is>
          <t>ROZPOCET</t>
        </is>
      </c>
      <c r="BE1803" s="170">
        <f>IF(N1803="základní",J1803,0)</f>
        <v/>
      </c>
      <c r="BF1803" s="170">
        <f>IF(N1803="snížená",J1803,0)</f>
        <v/>
      </c>
      <c r="BG1803" s="170">
        <f>IF(N1803="zákl. přenesená",J1803,0)</f>
        <v/>
      </c>
      <c r="BH1803" s="170">
        <f>IF(N1803="sníž. přenesená",J1803,0)</f>
        <v/>
      </c>
      <c r="BI1803" s="170">
        <f>IF(N1803="nulová",J1803,0)</f>
        <v/>
      </c>
      <c r="BJ1803" s="19" t="inlineStr">
        <is>
          <t>2</t>
        </is>
      </c>
      <c r="BK1803" s="170">
        <f>ROUND(I1803*H1803,2)</f>
        <v/>
      </c>
      <c r="BL1803" s="19" t="inlineStr">
        <is>
          <t>16</t>
        </is>
      </c>
      <c r="BM1803" s="169" t="inlineStr">
        <is>
          <t>-1982441032</t>
        </is>
      </c>
    </row>
    <row r="1804" customFormat="1" s="174">
      <c r="A1804" s="174" t="n"/>
      <c r="B1804" s="48" t="n"/>
      <c r="C1804" s="174" t="n"/>
      <c r="D1804" s="171" t="inlineStr">
        <is>
          <t>PP</t>
        </is>
      </c>
      <c r="E1804" s="174" t="n"/>
      <c r="F1804" s="172" t="inlineStr">
        <is>
          <t>Demontáž klempířských konstrukcí svodu do suti</t>
        </is>
      </c>
      <c r="G1804" s="174" t="n"/>
      <c r="H1804" s="174" t="n"/>
      <c r="I1804" s="174" t="n"/>
      <c r="J1804" s="174" t="n"/>
      <c r="K1804" s="174" t="n"/>
      <c r="L1804" s="48" t="n"/>
      <c r="M1804" s="173" t="n"/>
      <c r="N1804" s="174" t="n"/>
      <c r="O1804" s="174" t="n"/>
      <c r="P1804" s="174" t="n"/>
      <c r="Q1804" s="174" t="n"/>
      <c r="R1804" s="174" t="n"/>
      <c r="S1804" s="174" t="n"/>
      <c r="T1804" s="71" t="n"/>
      <c r="U1804" s="174" t="n"/>
      <c r="V1804" s="174" t="n"/>
      <c r="W1804" s="174" t="n"/>
      <c r="X1804" s="174" t="n"/>
      <c r="Y1804" s="174" t="n"/>
      <c r="Z1804" s="174" t="n"/>
      <c r="AA1804" s="174" t="n"/>
      <c r="AB1804" s="174" t="n"/>
      <c r="AC1804" s="174" t="n"/>
      <c r="AD1804" s="174" t="n"/>
      <c r="AE1804" s="174" t="n"/>
      <c r="AT1804" s="19" t="inlineStr">
        <is>
          <t>PP</t>
        </is>
      </c>
      <c r="AU1804" s="19" t="inlineStr">
        <is>
          <t>2</t>
        </is>
      </c>
    </row>
    <row r="1805" customFormat="1" s="174">
      <c r="A1805" s="174" t="n"/>
      <c r="B1805" s="48" t="n"/>
      <c r="C1805" s="174" t="n"/>
      <c r="D1805" s="175" t="inlineStr">
        <is>
          <t>Online PSC</t>
        </is>
      </c>
      <c r="E1805" s="174" t="n"/>
      <c r="F1805" s="176" t="inlineStr">
        <is>
          <t>https://podminky.urs.cz/item/CS_URS_2026_02/764004861</t>
        </is>
      </c>
      <c r="G1805" s="174" t="n"/>
      <c r="H1805" s="174" t="n"/>
      <c r="I1805" s="174" t="n"/>
      <c r="J1805" s="174" t="n"/>
      <c r="K1805" s="174" t="n"/>
      <c r="L1805" s="48" t="n"/>
      <c r="M1805" s="173" t="n"/>
      <c r="N1805" s="174" t="n"/>
      <c r="O1805" s="174" t="n"/>
      <c r="P1805" s="174" t="n"/>
      <c r="Q1805" s="174" t="n"/>
      <c r="R1805" s="174" t="n"/>
      <c r="S1805" s="174" t="n"/>
      <c r="T1805" s="71" t="n"/>
      <c r="U1805" s="174" t="n"/>
      <c r="V1805" s="174" t="n"/>
      <c r="W1805" s="174" t="n"/>
      <c r="X1805" s="174" t="n"/>
      <c r="Y1805" s="174" t="n"/>
      <c r="Z1805" s="174" t="n"/>
      <c r="AA1805" s="174" t="n"/>
      <c r="AB1805" s="174" t="n"/>
      <c r="AC1805" s="174" t="n"/>
      <c r="AD1805" s="174" t="n"/>
      <c r="AE1805" s="174" t="n"/>
      <c r="AT1805" s="19" t="inlineStr">
        <is>
          <t>Online PSC</t>
        </is>
      </c>
      <c r="AU1805" s="19" t="inlineStr">
        <is>
          <t>2</t>
        </is>
      </c>
    </row>
    <row r="1806" customFormat="1" s="188">
      <c r="A1806" s="188" t="n"/>
      <c r="B1806" s="183" t="n"/>
      <c r="C1806" s="188" t="n"/>
      <c r="D1806" s="171" t="inlineStr">
        <is>
          <t>VV</t>
        </is>
      </c>
      <c r="E1806" s="184" t="inlineStr"/>
      <c r="F1806" s="185" t="inlineStr">
        <is>
          <t>7,80*6</t>
        </is>
      </c>
      <c r="G1806" s="188" t="n"/>
      <c r="H1806" s="186" t="n">
        <v>46.8</v>
      </c>
      <c r="I1806" s="188" t="n"/>
      <c r="J1806" s="188" t="n"/>
      <c r="K1806" s="188" t="n"/>
      <c r="L1806" s="183" t="n"/>
      <c r="M1806" s="187" t="n"/>
      <c r="N1806" s="188" t="n"/>
      <c r="O1806" s="188" t="n"/>
      <c r="P1806" s="188" t="n"/>
      <c r="Q1806" s="188" t="n"/>
      <c r="R1806" s="188" t="n"/>
      <c r="S1806" s="188" t="n"/>
      <c r="T1806" s="189" t="n"/>
      <c r="U1806" s="188" t="n"/>
      <c r="V1806" s="188" t="n"/>
      <c r="W1806" s="188" t="n"/>
      <c r="X1806" s="188" t="n"/>
      <c r="Y1806" s="188" t="n"/>
      <c r="Z1806" s="188" t="n"/>
      <c r="AA1806" s="188" t="n"/>
      <c r="AB1806" s="188" t="n"/>
      <c r="AC1806" s="188" t="n"/>
      <c r="AD1806" s="188" t="n"/>
      <c r="AE1806" s="188" t="n"/>
      <c r="AT1806" s="184" t="inlineStr">
        <is>
          <t>VV</t>
        </is>
      </c>
      <c r="AU1806" s="184" t="inlineStr">
        <is>
          <t>2</t>
        </is>
      </c>
      <c r="AV1806" s="188" t="inlineStr">
        <is>
          <t>2</t>
        </is>
      </c>
      <c r="AW1806" s="188" t="inlineStr">
        <is>
          <t>True</t>
        </is>
      </c>
      <c r="AX1806" s="188" t="inlineStr">
        <is>
          <t>0</t>
        </is>
      </c>
      <c r="AY1806" s="184" t="inlineStr">
        <is>
          <t>ROZPOCET</t>
        </is>
      </c>
    </row>
    <row r="1807" customFormat="1" s="195">
      <c r="A1807" s="195" t="n"/>
      <c r="B1807" s="190" t="n"/>
      <c r="C1807" s="195" t="n"/>
      <c r="D1807" s="171" t="inlineStr">
        <is>
          <t>VV</t>
        </is>
      </c>
      <c r="E1807" s="191" t="inlineStr"/>
      <c r="F1807" s="192" t="inlineStr">
        <is>
          <t>Součet</t>
        </is>
      </c>
      <c r="G1807" s="195" t="n"/>
      <c r="H1807" s="193" t="n">
        <v>46.8</v>
      </c>
      <c r="I1807" s="195" t="n"/>
      <c r="J1807" s="195" t="n"/>
      <c r="K1807" s="195" t="n"/>
      <c r="L1807" s="190" t="n"/>
      <c r="M1807" s="194" t="n"/>
      <c r="N1807" s="195" t="n"/>
      <c r="O1807" s="195" t="n"/>
      <c r="P1807" s="195" t="n"/>
      <c r="Q1807" s="195" t="n"/>
      <c r="R1807" s="195" t="n"/>
      <c r="S1807" s="195" t="n"/>
      <c r="T1807" s="196" t="n"/>
      <c r="U1807" s="195" t="n"/>
      <c r="V1807" s="195" t="n"/>
      <c r="W1807" s="195" t="n"/>
      <c r="X1807" s="195" t="n"/>
      <c r="Y1807" s="195" t="n"/>
      <c r="Z1807" s="195" t="n"/>
      <c r="AA1807" s="195" t="n"/>
      <c r="AB1807" s="195" t="n"/>
      <c r="AC1807" s="195" t="n"/>
      <c r="AD1807" s="195" t="n"/>
      <c r="AE1807" s="195" t="n"/>
      <c r="AT1807" s="191" t="inlineStr">
        <is>
          <t>VV</t>
        </is>
      </c>
      <c r="AU1807" s="191" t="inlineStr">
        <is>
          <t>2</t>
        </is>
      </c>
      <c r="AV1807" s="195" t="inlineStr">
        <is>
          <t>4</t>
        </is>
      </c>
      <c r="AW1807" s="195" t="inlineStr">
        <is>
          <t>True</t>
        </is>
      </c>
      <c r="AX1807" s="195" t="inlineStr">
        <is>
          <t>1</t>
        </is>
      </c>
      <c r="AY1807" s="191" t="inlineStr">
        <is>
          <t>ROZPOCET</t>
        </is>
      </c>
    </row>
    <row r="1808" ht="24.15" customFormat="1" customHeight="1" s="174">
      <c r="A1808" s="174" t="n"/>
      <c r="B1808" s="158" t="n"/>
      <c r="C1808" s="159" t="inlineStr">
        <is>
          <t>261</t>
        </is>
      </c>
      <c r="D1808" s="159" t="inlineStr">
        <is>
          <t>K</t>
        </is>
      </c>
      <c r="E1808" s="160" t="inlineStr">
        <is>
          <t>764212607</t>
        </is>
      </c>
      <c r="F1808" s="161" t="inlineStr">
        <is>
          <t>Oplechování úžlabí z Pz s povrchovou úpravou rš 670 mm</t>
        </is>
      </c>
      <c r="G1808" s="162" t="inlineStr">
        <is>
          <t>m</t>
        </is>
      </c>
      <c r="H1808" s="163" t="n">
        <v>9.811999999999999</v>
      </c>
      <c r="I1808" s="164" t="n"/>
      <c r="J1808" s="164">
        <f>ROUND(I1808*H1808,2)</f>
        <v/>
      </c>
      <c r="K1808" s="161" t="inlineStr">
        <is>
          <t>CS ÚRS 2026 02</t>
        </is>
      </c>
      <c r="L1808" s="48" t="n"/>
      <c r="M1808" s="165" t="inlineStr"/>
      <c r="N1808" s="166" t="inlineStr">
        <is>
          <t>snížená</t>
        </is>
      </c>
      <c r="O1808" s="167" t="n">
        <v>0.347</v>
      </c>
      <c r="P1808" s="167">
        <f>O1808*H1808</f>
        <v/>
      </c>
      <c r="Q1808" s="167" t="n">
        <v>0.00598</v>
      </c>
      <c r="R1808" s="167">
        <f>Q1808*H1808</f>
        <v/>
      </c>
      <c r="S1808" s="167" t="n">
        <v>0</v>
      </c>
      <c r="T1808" s="168">
        <f>S1808*H1808</f>
        <v/>
      </c>
      <c r="U1808" s="174" t="n"/>
      <c r="V1808" s="174" t="n"/>
      <c r="W1808" s="174" t="n"/>
      <c r="X1808" s="174" t="n"/>
      <c r="Y1808" s="174" t="n"/>
      <c r="Z1808" s="174" t="n"/>
      <c r="AA1808" s="174" t="n"/>
      <c r="AB1808" s="174" t="n"/>
      <c r="AC1808" s="174" t="n"/>
      <c r="AD1808" s="174" t="n"/>
      <c r="AE1808" s="174" t="n"/>
      <c r="AR1808" s="169" t="inlineStr">
        <is>
          <t>16</t>
        </is>
      </c>
      <c r="AT1808" s="169" t="inlineStr">
        <is>
          <t>K</t>
        </is>
      </c>
      <c r="AU1808" s="169" t="inlineStr">
        <is>
          <t>2</t>
        </is>
      </c>
      <c r="AY1808" s="19" t="inlineStr">
        <is>
          <t>ROZPOCET</t>
        </is>
      </c>
      <c r="BE1808" s="170">
        <f>IF(N1808="základní",J1808,0)</f>
        <v/>
      </c>
      <c r="BF1808" s="170">
        <f>IF(N1808="snížená",J1808,0)</f>
        <v/>
      </c>
      <c r="BG1808" s="170">
        <f>IF(N1808="zákl. přenesená",J1808,0)</f>
        <v/>
      </c>
      <c r="BH1808" s="170">
        <f>IF(N1808="sníž. přenesená",J1808,0)</f>
        <v/>
      </c>
      <c r="BI1808" s="170">
        <f>IF(N1808="nulová",J1808,0)</f>
        <v/>
      </c>
      <c r="BJ1808" s="19" t="inlineStr">
        <is>
          <t>2</t>
        </is>
      </c>
      <c r="BK1808" s="170">
        <f>ROUND(I1808*H1808,2)</f>
        <v/>
      </c>
      <c r="BL1808" s="19" t="inlineStr">
        <is>
          <t>16</t>
        </is>
      </c>
      <c r="BM1808" s="169" t="inlineStr">
        <is>
          <t>-161894876</t>
        </is>
      </c>
    </row>
    <row r="1809" customFormat="1" s="174">
      <c r="A1809" s="174" t="n"/>
      <c r="B1809" s="48" t="n"/>
      <c r="C1809" s="174" t="n"/>
      <c r="D1809" s="171" t="inlineStr">
        <is>
          <t>PP</t>
        </is>
      </c>
      <c r="E1809" s="174" t="n"/>
      <c r="F1809" s="172" t="inlineStr">
        <is>
          <t>Oplechování střešních prvků z pozinkovaného plechu s povrchovou úpravou úžlabí rš 670 mm</t>
        </is>
      </c>
      <c r="G1809" s="174" t="n"/>
      <c r="H1809" s="174" t="n"/>
      <c r="I1809" s="174" t="n"/>
      <c r="J1809" s="174" t="n"/>
      <c r="K1809" s="174" t="n"/>
      <c r="L1809" s="48" t="n"/>
      <c r="M1809" s="173" t="n"/>
      <c r="N1809" s="174" t="n"/>
      <c r="O1809" s="174" t="n"/>
      <c r="P1809" s="174" t="n"/>
      <c r="Q1809" s="174" t="n"/>
      <c r="R1809" s="174" t="n"/>
      <c r="S1809" s="174" t="n"/>
      <c r="T1809" s="71" t="n"/>
      <c r="U1809" s="174" t="n"/>
      <c r="V1809" s="174" t="n"/>
      <c r="W1809" s="174" t="n"/>
      <c r="X1809" s="174" t="n"/>
      <c r="Y1809" s="174" t="n"/>
      <c r="Z1809" s="174" t="n"/>
      <c r="AA1809" s="174" t="n"/>
      <c r="AB1809" s="174" t="n"/>
      <c r="AC1809" s="174" t="n"/>
      <c r="AD1809" s="174" t="n"/>
      <c r="AE1809" s="174" t="n"/>
      <c r="AT1809" s="19" t="inlineStr">
        <is>
          <t>PP</t>
        </is>
      </c>
      <c r="AU1809" s="19" t="inlineStr">
        <is>
          <t>2</t>
        </is>
      </c>
    </row>
    <row r="1810" customFormat="1" s="174">
      <c r="A1810" s="174" t="n"/>
      <c r="B1810" s="48" t="n"/>
      <c r="C1810" s="174" t="n"/>
      <c r="D1810" s="175" t="inlineStr">
        <is>
          <t>Online PSC</t>
        </is>
      </c>
      <c r="E1810" s="174" t="n"/>
      <c r="F1810" s="176" t="inlineStr">
        <is>
          <t>https://podminky.urs.cz/item/CS_URS_2026_02/764212607</t>
        </is>
      </c>
      <c r="G1810" s="174" t="n"/>
      <c r="H1810" s="174" t="n"/>
      <c r="I1810" s="174" t="n"/>
      <c r="J1810" s="174" t="n"/>
      <c r="K1810" s="174" t="n"/>
      <c r="L1810" s="48" t="n"/>
      <c r="M1810" s="173" t="n"/>
      <c r="N1810" s="174" t="n"/>
      <c r="O1810" s="174" t="n"/>
      <c r="P1810" s="174" t="n"/>
      <c r="Q1810" s="174" t="n"/>
      <c r="R1810" s="174" t="n"/>
      <c r="S1810" s="174" t="n"/>
      <c r="T1810" s="71" t="n"/>
      <c r="U1810" s="174" t="n"/>
      <c r="V1810" s="174" t="n"/>
      <c r="W1810" s="174" t="n"/>
      <c r="X1810" s="174" t="n"/>
      <c r="Y1810" s="174" t="n"/>
      <c r="Z1810" s="174" t="n"/>
      <c r="AA1810" s="174" t="n"/>
      <c r="AB1810" s="174" t="n"/>
      <c r="AC1810" s="174" t="n"/>
      <c r="AD1810" s="174" t="n"/>
      <c r="AE1810" s="174" t="n"/>
      <c r="AT1810" s="19" t="inlineStr">
        <is>
          <t>Online PSC</t>
        </is>
      </c>
      <c r="AU1810" s="19" t="inlineStr">
        <is>
          <t>2</t>
        </is>
      </c>
    </row>
    <row r="1811" customFormat="1" s="188">
      <c r="A1811" s="188" t="n"/>
      <c r="B1811" s="183" t="n"/>
      <c r="C1811" s="188" t="n"/>
      <c r="D1811" s="171" t="inlineStr">
        <is>
          <t>VV</t>
        </is>
      </c>
      <c r="E1811" s="184" t="inlineStr"/>
      <c r="F1811" s="185" t="inlineStr">
        <is>
          <t>7,103/cos(43,62)</t>
        </is>
      </c>
      <c r="G1811" s="188" t="n"/>
      <c r="H1811" s="186" t="n">
        <v>9.811999999999999</v>
      </c>
      <c r="I1811" s="188" t="n"/>
      <c r="J1811" s="188" t="n"/>
      <c r="K1811" s="188" t="n"/>
      <c r="L1811" s="183" t="n"/>
      <c r="M1811" s="187" t="n"/>
      <c r="N1811" s="188" t="n"/>
      <c r="O1811" s="188" t="n"/>
      <c r="P1811" s="188" t="n"/>
      <c r="Q1811" s="188" t="n"/>
      <c r="R1811" s="188" t="n"/>
      <c r="S1811" s="188" t="n"/>
      <c r="T1811" s="189" t="n"/>
      <c r="U1811" s="188" t="n"/>
      <c r="V1811" s="188" t="n"/>
      <c r="W1811" s="188" t="n"/>
      <c r="X1811" s="188" t="n"/>
      <c r="Y1811" s="188" t="n"/>
      <c r="Z1811" s="188" t="n"/>
      <c r="AA1811" s="188" t="n"/>
      <c r="AB1811" s="188" t="n"/>
      <c r="AC1811" s="188" t="n"/>
      <c r="AD1811" s="188" t="n"/>
      <c r="AE1811" s="188" t="n"/>
      <c r="AT1811" s="184" t="inlineStr">
        <is>
          <t>VV</t>
        </is>
      </c>
      <c r="AU1811" s="184" t="inlineStr">
        <is>
          <t>2</t>
        </is>
      </c>
      <c r="AV1811" s="188" t="inlineStr">
        <is>
          <t>2</t>
        </is>
      </c>
      <c r="AW1811" s="188" t="inlineStr">
        <is>
          <t>True</t>
        </is>
      </c>
      <c r="AX1811" s="188" t="inlineStr">
        <is>
          <t>0</t>
        </is>
      </c>
      <c r="AY1811" s="184" t="inlineStr">
        <is>
          <t>ROZPOCET</t>
        </is>
      </c>
    </row>
    <row r="1812" customFormat="1" s="195">
      <c r="A1812" s="195" t="n"/>
      <c r="B1812" s="190" t="n"/>
      <c r="C1812" s="195" t="n"/>
      <c r="D1812" s="171" t="inlineStr">
        <is>
          <t>VV</t>
        </is>
      </c>
      <c r="E1812" s="191" t="inlineStr"/>
      <c r="F1812" s="192" t="inlineStr">
        <is>
          <t>Součet</t>
        </is>
      </c>
      <c r="G1812" s="195" t="n"/>
      <c r="H1812" s="193" t="n">
        <v>9.811999999999999</v>
      </c>
      <c r="I1812" s="195" t="n"/>
      <c r="J1812" s="195" t="n"/>
      <c r="K1812" s="195" t="n"/>
      <c r="L1812" s="190" t="n"/>
      <c r="M1812" s="194" t="n"/>
      <c r="N1812" s="195" t="n"/>
      <c r="O1812" s="195" t="n"/>
      <c r="P1812" s="195" t="n"/>
      <c r="Q1812" s="195" t="n"/>
      <c r="R1812" s="195" t="n"/>
      <c r="S1812" s="195" t="n"/>
      <c r="T1812" s="196" t="n"/>
      <c r="U1812" s="195" t="n"/>
      <c r="V1812" s="195" t="n"/>
      <c r="W1812" s="195" t="n"/>
      <c r="X1812" s="195" t="n"/>
      <c r="Y1812" s="195" t="n"/>
      <c r="Z1812" s="195" t="n"/>
      <c r="AA1812" s="195" t="n"/>
      <c r="AB1812" s="195" t="n"/>
      <c r="AC1812" s="195" t="n"/>
      <c r="AD1812" s="195" t="n"/>
      <c r="AE1812" s="195" t="n"/>
      <c r="AT1812" s="191" t="inlineStr">
        <is>
          <t>VV</t>
        </is>
      </c>
      <c r="AU1812" s="191" t="inlineStr">
        <is>
          <t>2</t>
        </is>
      </c>
      <c r="AV1812" s="195" t="inlineStr">
        <is>
          <t>4</t>
        </is>
      </c>
      <c r="AW1812" s="195" t="inlineStr">
        <is>
          <t>True</t>
        </is>
      </c>
      <c r="AX1812" s="195" t="inlineStr">
        <is>
          <t>1</t>
        </is>
      </c>
      <c r="AY1812" s="191" t="inlineStr">
        <is>
          <t>ROZPOCET</t>
        </is>
      </c>
    </row>
    <row r="1813" ht="24.15" customFormat="1" customHeight="1" s="174">
      <c r="A1813" s="174" t="n"/>
      <c r="B1813" s="158" t="n"/>
      <c r="C1813" s="159" t="inlineStr">
        <is>
          <t>262</t>
        </is>
      </c>
      <c r="D1813" s="159" t="inlineStr">
        <is>
          <t>K</t>
        </is>
      </c>
      <c r="E1813" s="160" t="inlineStr">
        <is>
          <t>764212635</t>
        </is>
      </c>
      <c r="F1813" s="161" t="inlineStr">
        <is>
          <t>Oplechování štítu závětrnou lištou z Pz s povrchovou úpravou rš 400 mm</t>
        </is>
      </c>
      <c r="G1813" s="162" t="inlineStr">
        <is>
          <t>m</t>
        </is>
      </c>
      <c r="H1813" s="163" t="n">
        <v>27.358</v>
      </c>
      <c r="I1813" s="164" t="n"/>
      <c r="J1813" s="164">
        <f>ROUND(I1813*H1813,2)</f>
        <v/>
      </c>
      <c r="K1813" s="161" t="inlineStr">
        <is>
          <t>CS ÚRS 2026 02</t>
        </is>
      </c>
      <c r="L1813" s="48" t="n"/>
      <c r="M1813" s="165" t="inlineStr"/>
      <c r="N1813" s="166" t="inlineStr">
        <is>
          <t>snížená</t>
        </is>
      </c>
      <c r="O1813" s="167" t="n">
        <v>0.332</v>
      </c>
      <c r="P1813" s="167">
        <f>O1813*H1813</f>
        <v/>
      </c>
      <c r="Q1813" s="167" t="n">
        <v>0.00347</v>
      </c>
      <c r="R1813" s="167">
        <f>Q1813*H1813</f>
        <v/>
      </c>
      <c r="S1813" s="167" t="n">
        <v>0</v>
      </c>
      <c r="T1813" s="168">
        <f>S1813*H1813</f>
        <v/>
      </c>
      <c r="U1813" s="174" t="n"/>
      <c r="V1813" s="174" t="n"/>
      <c r="W1813" s="174" t="n"/>
      <c r="X1813" s="174" t="n"/>
      <c r="Y1813" s="174" t="n"/>
      <c r="Z1813" s="174" t="n"/>
      <c r="AA1813" s="174" t="n"/>
      <c r="AB1813" s="174" t="n"/>
      <c r="AC1813" s="174" t="n"/>
      <c r="AD1813" s="174" t="n"/>
      <c r="AE1813" s="174" t="n"/>
      <c r="AR1813" s="169" t="inlineStr">
        <is>
          <t>16</t>
        </is>
      </c>
      <c r="AT1813" s="169" t="inlineStr">
        <is>
          <t>K</t>
        </is>
      </c>
      <c r="AU1813" s="169" t="inlineStr">
        <is>
          <t>2</t>
        </is>
      </c>
      <c r="AY1813" s="19" t="inlineStr">
        <is>
          <t>ROZPOCET</t>
        </is>
      </c>
      <c r="BE1813" s="170">
        <f>IF(N1813="základní",J1813,0)</f>
        <v/>
      </c>
      <c r="BF1813" s="170">
        <f>IF(N1813="snížená",J1813,0)</f>
        <v/>
      </c>
      <c r="BG1813" s="170">
        <f>IF(N1813="zákl. přenesená",J1813,0)</f>
        <v/>
      </c>
      <c r="BH1813" s="170">
        <f>IF(N1813="sníž. přenesená",J1813,0)</f>
        <v/>
      </c>
      <c r="BI1813" s="170">
        <f>IF(N1813="nulová",J1813,0)</f>
        <v/>
      </c>
      <c r="BJ1813" s="19" t="inlineStr">
        <is>
          <t>2</t>
        </is>
      </c>
      <c r="BK1813" s="170">
        <f>ROUND(I1813*H1813,2)</f>
        <v/>
      </c>
      <c r="BL1813" s="19" t="inlineStr">
        <is>
          <t>16</t>
        </is>
      </c>
      <c r="BM1813" s="169" t="inlineStr">
        <is>
          <t>178382523</t>
        </is>
      </c>
    </row>
    <row r="1814" customFormat="1" s="174">
      <c r="A1814" s="174" t="n"/>
      <c r="B1814" s="48" t="n"/>
      <c r="C1814" s="174" t="n"/>
      <c r="D1814" s="171" t="inlineStr">
        <is>
          <t>PP</t>
        </is>
      </c>
      <c r="E1814" s="174" t="n"/>
      <c r="F1814" s="172" t="inlineStr">
        <is>
          <t>Oplechování střešních prvků z pozinkovaného plechu s povrchovou úpravou štítu závětrnou lištou rš 400 mm</t>
        </is>
      </c>
      <c r="G1814" s="174" t="n"/>
      <c r="H1814" s="174" t="n"/>
      <c r="I1814" s="174" t="n"/>
      <c r="J1814" s="174" t="n"/>
      <c r="K1814" s="174" t="n"/>
      <c r="L1814" s="48" t="n"/>
      <c r="M1814" s="173" t="n"/>
      <c r="N1814" s="174" t="n"/>
      <c r="O1814" s="174" t="n"/>
      <c r="P1814" s="174" t="n"/>
      <c r="Q1814" s="174" t="n"/>
      <c r="R1814" s="174" t="n"/>
      <c r="S1814" s="174" t="n"/>
      <c r="T1814" s="71" t="n"/>
      <c r="U1814" s="174" t="n"/>
      <c r="V1814" s="174" t="n"/>
      <c r="W1814" s="174" t="n"/>
      <c r="X1814" s="174" t="n"/>
      <c r="Y1814" s="174" t="n"/>
      <c r="Z1814" s="174" t="n"/>
      <c r="AA1814" s="174" t="n"/>
      <c r="AB1814" s="174" t="n"/>
      <c r="AC1814" s="174" t="n"/>
      <c r="AD1814" s="174" t="n"/>
      <c r="AE1814" s="174" t="n"/>
      <c r="AT1814" s="19" t="inlineStr">
        <is>
          <t>PP</t>
        </is>
      </c>
      <c r="AU1814" s="19" t="inlineStr">
        <is>
          <t>2</t>
        </is>
      </c>
    </row>
    <row r="1815" customFormat="1" s="174">
      <c r="A1815" s="174" t="n"/>
      <c r="B1815" s="48" t="n"/>
      <c r="C1815" s="174" t="n"/>
      <c r="D1815" s="175" t="inlineStr">
        <is>
          <t>Online PSC</t>
        </is>
      </c>
      <c r="E1815" s="174" t="n"/>
      <c r="F1815" s="176" t="inlineStr">
        <is>
          <t>https://podminky.urs.cz/item/CS_URS_2026_02/764212635</t>
        </is>
      </c>
      <c r="G1815" s="174" t="n"/>
      <c r="H1815" s="174" t="n"/>
      <c r="I1815" s="174" t="n"/>
      <c r="J1815" s="174" t="n"/>
      <c r="K1815" s="174" t="n"/>
      <c r="L1815" s="48" t="n"/>
      <c r="M1815" s="173" t="n"/>
      <c r="N1815" s="174" t="n"/>
      <c r="O1815" s="174" t="n"/>
      <c r="P1815" s="174" t="n"/>
      <c r="Q1815" s="174" t="n"/>
      <c r="R1815" s="174" t="n"/>
      <c r="S1815" s="174" t="n"/>
      <c r="T1815" s="71" t="n"/>
      <c r="U1815" s="174" t="n"/>
      <c r="V1815" s="174" t="n"/>
      <c r="W1815" s="174" t="n"/>
      <c r="X1815" s="174" t="n"/>
      <c r="Y1815" s="174" t="n"/>
      <c r="Z1815" s="174" t="n"/>
      <c r="AA1815" s="174" t="n"/>
      <c r="AB1815" s="174" t="n"/>
      <c r="AC1815" s="174" t="n"/>
      <c r="AD1815" s="174" t="n"/>
      <c r="AE1815" s="174" t="n"/>
      <c r="AT1815" s="19" t="inlineStr">
        <is>
          <t>Online PSC</t>
        </is>
      </c>
      <c r="AU1815" s="19" t="inlineStr">
        <is>
          <t>2</t>
        </is>
      </c>
    </row>
    <row r="1816" customFormat="1" s="188">
      <c r="A1816" s="188" t="n"/>
      <c r="B1816" s="183" t="n"/>
      <c r="C1816" s="188" t="n"/>
      <c r="D1816" s="171" t="inlineStr">
        <is>
          <t>VV</t>
        </is>
      </c>
      <c r="E1816" s="184" t="inlineStr"/>
      <c r="F1816" s="185" t="inlineStr">
        <is>
          <t>4,854/cos(43,62)</t>
        </is>
      </c>
      <c r="G1816" s="188" t="n"/>
      <c r="H1816" s="186" t="n">
        <v>6.705</v>
      </c>
      <c r="I1816" s="188" t="n"/>
      <c r="J1816" s="188" t="n"/>
      <c r="K1816" s="188" t="n"/>
      <c r="L1816" s="183" t="n"/>
      <c r="M1816" s="187" t="n"/>
      <c r="N1816" s="188" t="n"/>
      <c r="O1816" s="188" t="n"/>
      <c r="P1816" s="188" t="n"/>
      <c r="Q1816" s="188" t="n"/>
      <c r="R1816" s="188" t="n"/>
      <c r="S1816" s="188" t="n"/>
      <c r="T1816" s="189" t="n"/>
      <c r="U1816" s="188" t="n"/>
      <c r="V1816" s="188" t="n"/>
      <c r="W1816" s="188" t="n"/>
      <c r="X1816" s="188" t="n"/>
      <c r="Y1816" s="188" t="n"/>
      <c r="Z1816" s="188" t="n"/>
      <c r="AA1816" s="188" t="n"/>
      <c r="AB1816" s="188" t="n"/>
      <c r="AC1816" s="188" t="n"/>
      <c r="AD1816" s="188" t="n"/>
      <c r="AE1816" s="188" t="n"/>
      <c r="AT1816" s="184" t="inlineStr">
        <is>
          <t>VV</t>
        </is>
      </c>
      <c r="AU1816" s="184" t="inlineStr">
        <is>
          <t>2</t>
        </is>
      </c>
      <c r="AV1816" s="188" t="inlineStr">
        <is>
          <t>2</t>
        </is>
      </c>
      <c r="AW1816" s="188" t="inlineStr">
        <is>
          <t>True</t>
        </is>
      </c>
      <c r="AX1816" s="188" t="inlineStr">
        <is>
          <t>0</t>
        </is>
      </c>
      <c r="AY1816" s="184" t="inlineStr">
        <is>
          <t>ROZPOCET</t>
        </is>
      </c>
    </row>
    <row r="1817" customFormat="1" s="188">
      <c r="A1817" s="188" t="n"/>
      <c r="B1817" s="183" t="n"/>
      <c r="C1817" s="188" t="n"/>
      <c r="D1817" s="171" t="inlineStr">
        <is>
          <t>VV</t>
        </is>
      </c>
      <c r="E1817" s="184" t="inlineStr"/>
      <c r="F1817" s="185" t="inlineStr">
        <is>
          <t>4,806/cos(43,78)</t>
        </is>
      </c>
      <c r="G1817" s="188" t="n"/>
      <c r="H1817" s="186" t="n">
        <v>6.656</v>
      </c>
      <c r="I1817" s="188" t="n"/>
      <c r="J1817" s="188" t="n"/>
      <c r="K1817" s="188" t="n"/>
      <c r="L1817" s="183" t="n"/>
      <c r="M1817" s="187" t="n"/>
      <c r="N1817" s="188" t="n"/>
      <c r="O1817" s="188" t="n"/>
      <c r="P1817" s="188" t="n"/>
      <c r="Q1817" s="188" t="n"/>
      <c r="R1817" s="188" t="n"/>
      <c r="S1817" s="188" t="n"/>
      <c r="T1817" s="189" t="n"/>
      <c r="U1817" s="188" t="n"/>
      <c r="V1817" s="188" t="n"/>
      <c r="W1817" s="188" t="n"/>
      <c r="X1817" s="188" t="n"/>
      <c r="Y1817" s="188" t="n"/>
      <c r="Z1817" s="188" t="n"/>
      <c r="AA1817" s="188" t="n"/>
      <c r="AB1817" s="188" t="n"/>
      <c r="AC1817" s="188" t="n"/>
      <c r="AD1817" s="188" t="n"/>
      <c r="AE1817" s="188" t="n"/>
      <c r="AT1817" s="184" t="inlineStr">
        <is>
          <t>VV</t>
        </is>
      </c>
      <c r="AU1817" s="184" t="inlineStr">
        <is>
          <t>2</t>
        </is>
      </c>
      <c r="AV1817" s="188" t="inlineStr">
        <is>
          <t>2</t>
        </is>
      </c>
      <c r="AW1817" s="188" t="inlineStr">
        <is>
          <t>True</t>
        </is>
      </c>
      <c r="AX1817" s="188" t="inlineStr">
        <is>
          <t>0</t>
        </is>
      </c>
      <c r="AY1817" s="184" t="inlineStr">
        <is>
          <t>ROZPOCET</t>
        </is>
      </c>
    </row>
    <row r="1818" customFormat="1" s="188">
      <c r="A1818" s="188" t="n"/>
      <c r="B1818" s="183" t="n"/>
      <c r="C1818" s="188" t="n"/>
      <c r="D1818" s="171" t="inlineStr">
        <is>
          <t>VV</t>
        </is>
      </c>
      <c r="E1818" s="184" t="inlineStr"/>
      <c r="F1818" s="185" t="inlineStr">
        <is>
          <t>5,147/cos(41,91)</t>
        </is>
      </c>
      <c r="G1818" s="188" t="n"/>
      <c r="H1818" s="186" t="n">
        <v>6.916</v>
      </c>
      <c r="I1818" s="188" t="n"/>
      <c r="J1818" s="188" t="n"/>
      <c r="K1818" s="188" t="n"/>
      <c r="L1818" s="183" t="n"/>
      <c r="M1818" s="187" t="n"/>
      <c r="N1818" s="188" t="n"/>
      <c r="O1818" s="188" t="n"/>
      <c r="P1818" s="188" t="n"/>
      <c r="Q1818" s="188" t="n"/>
      <c r="R1818" s="188" t="n"/>
      <c r="S1818" s="188" t="n"/>
      <c r="T1818" s="189" t="n"/>
      <c r="U1818" s="188" t="n"/>
      <c r="V1818" s="188" t="n"/>
      <c r="W1818" s="188" t="n"/>
      <c r="X1818" s="188" t="n"/>
      <c r="Y1818" s="188" t="n"/>
      <c r="Z1818" s="188" t="n"/>
      <c r="AA1818" s="188" t="n"/>
      <c r="AB1818" s="188" t="n"/>
      <c r="AC1818" s="188" t="n"/>
      <c r="AD1818" s="188" t="n"/>
      <c r="AE1818" s="188" t="n"/>
      <c r="AT1818" s="184" t="inlineStr">
        <is>
          <t>VV</t>
        </is>
      </c>
      <c r="AU1818" s="184" t="inlineStr">
        <is>
          <t>2</t>
        </is>
      </c>
      <c r="AV1818" s="188" t="inlineStr">
        <is>
          <t>2</t>
        </is>
      </c>
      <c r="AW1818" s="188" t="inlineStr">
        <is>
          <t>True</t>
        </is>
      </c>
      <c r="AX1818" s="188" t="inlineStr">
        <is>
          <t>0</t>
        </is>
      </c>
      <c r="AY1818" s="184" t="inlineStr">
        <is>
          <t>ROZPOCET</t>
        </is>
      </c>
    </row>
    <row r="1819" customFormat="1" s="188">
      <c r="A1819" s="188" t="n"/>
      <c r="B1819" s="183" t="n"/>
      <c r="C1819" s="188" t="n"/>
      <c r="D1819" s="171" t="inlineStr">
        <is>
          <t>VV</t>
        </is>
      </c>
      <c r="E1819" s="184" t="inlineStr"/>
      <c r="F1819" s="185" t="inlineStr">
        <is>
          <t>5,284/cos(41,74)</t>
        </is>
      </c>
      <c r="G1819" s="188" t="n"/>
      <c r="H1819" s="186" t="n">
        <v>7.081</v>
      </c>
      <c r="I1819" s="188" t="n"/>
      <c r="J1819" s="188" t="n"/>
      <c r="K1819" s="188" t="n"/>
      <c r="L1819" s="183" t="n"/>
      <c r="M1819" s="187" t="n"/>
      <c r="N1819" s="188" t="n"/>
      <c r="O1819" s="188" t="n"/>
      <c r="P1819" s="188" t="n"/>
      <c r="Q1819" s="188" t="n"/>
      <c r="R1819" s="188" t="n"/>
      <c r="S1819" s="188" t="n"/>
      <c r="T1819" s="189" t="n"/>
      <c r="U1819" s="188" t="n"/>
      <c r="V1819" s="188" t="n"/>
      <c r="W1819" s="188" t="n"/>
      <c r="X1819" s="188" t="n"/>
      <c r="Y1819" s="188" t="n"/>
      <c r="Z1819" s="188" t="n"/>
      <c r="AA1819" s="188" t="n"/>
      <c r="AB1819" s="188" t="n"/>
      <c r="AC1819" s="188" t="n"/>
      <c r="AD1819" s="188" t="n"/>
      <c r="AE1819" s="188" t="n"/>
      <c r="AT1819" s="184" t="inlineStr">
        <is>
          <t>VV</t>
        </is>
      </c>
      <c r="AU1819" s="184" t="inlineStr">
        <is>
          <t>2</t>
        </is>
      </c>
      <c r="AV1819" s="188" t="inlineStr">
        <is>
          <t>2</t>
        </is>
      </c>
      <c r="AW1819" s="188" t="inlineStr">
        <is>
          <t>True</t>
        </is>
      </c>
      <c r="AX1819" s="188" t="inlineStr">
        <is>
          <t>0</t>
        </is>
      </c>
      <c r="AY1819" s="184" t="inlineStr">
        <is>
          <t>ROZPOCET</t>
        </is>
      </c>
    </row>
    <row r="1820" customFormat="1" s="195">
      <c r="A1820" s="195" t="n"/>
      <c r="B1820" s="190" t="n"/>
      <c r="C1820" s="195" t="n"/>
      <c r="D1820" s="171" t="inlineStr">
        <is>
          <t>VV</t>
        </is>
      </c>
      <c r="E1820" s="191" t="inlineStr"/>
      <c r="F1820" s="192" t="inlineStr">
        <is>
          <t>Součet</t>
        </is>
      </c>
      <c r="G1820" s="195" t="n"/>
      <c r="H1820" s="193" t="n">
        <v>27.358</v>
      </c>
      <c r="I1820" s="195" t="n"/>
      <c r="J1820" s="195" t="n"/>
      <c r="K1820" s="195" t="n"/>
      <c r="L1820" s="190" t="n"/>
      <c r="M1820" s="194" t="n"/>
      <c r="N1820" s="195" t="n"/>
      <c r="O1820" s="195" t="n"/>
      <c r="P1820" s="195" t="n"/>
      <c r="Q1820" s="195" t="n"/>
      <c r="R1820" s="195" t="n"/>
      <c r="S1820" s="195" t="n"/>
      <c r="T1820" s="196" t="n"/>
      <c r="U1820" s="195" t="n"/>
      <c r="V1820" s="195" t="n"/>
      <c r="W1820" s="195" t="n"/>
      <c r="X1820" s="195" t="n"/>
      <c r="Y1820" s="195" t="n"/>
      <c r="Z1820" s="195" t="n"/>
      <c r="AA1820" s="195" t="n"/>
      <c r="AB1820" s="195" t="n"/>
      <c r="AC1820" s="195" t="n"/>
      <c r="AD1820" s="195" t="n"/>
      <c r="AE1820" s="195" t="n"/>
      <c r="AT1820" s="191" t="inlineStr">
        <is>
          <t>VV</t>
        </is>
      </c>
      <c r="AU1820" s="191" t="inlineStr">
        <is>
          <t>2</t>
        </is>
      </c>
      <c r="AV1820" s="195" t="inlineStr">
        <is>
          <t>4</t>
        </is>
      </c>
      <c r="AW1820" s="195" t="inlineStr">
        <is>
          <t>True</t>
        </is>
      </c>
      <c r="AX1820" s="195" t="inlineStr">
        <is>
          <t>1</t>
        </is>
      </c>
      <c r="AY1820" s="191" t="inlineStr">
        <is>
          <t>ROZPOCET</t>
        </is>
      </c>
    </row>
    <row r="1821" ht="24.15" customFormat="1" customHeight="1" s="174">
      <c r="A1821" s="174" t="n"/>
      <c r="B1821" s="158" t="n"/>
      <c r="C1821" s="159" t="inlineStr">
        <is>
          <t>263</t>
        </is>
      </c>
      <c r="D1821" s="159" t="inlineStr">
        <is>
          <t>K</t>
        </is>
      </c>
      <c r="E1821" s="160" t="inlineStr">
        <is>
          <t>764212660</t>
        </is>
      </c>
      <c r="F1821" s="161" t="inlineStr">
        <is>
          <t>Oplechování rovné okapové hrany z Pz s povrchovou úpravou rš 120 mm</t>
        </is>
      </c>
      <c r="G1821" s="162" t="inlineStr">
        <is>
          <t>m</t>
        </is>
      </c>
      <c r="H1821" s="163" t="n">
        <v>62.847</v>
      </c>
      <c r="I1821" s="164" t="n"/>
      <c r="J1821" s="164">
        <f>ROUND(I1821*H1821,2)</f>
        <v/>
      </c>
      <c r="K1821" s="161" t="inlineStr">
        <is>
          <t>CS ÚRS 2026 02</t>
        </is>
      </c>
      <c r="L1821" s="48" t="n"/>
      <c r="M1821" s="165" t="inlineStr"/>
      <c r="N1821" s="166" t="inlineStr">
        <is>
          <t>snížená</t>
        </is>
      </c>
      <c r="O1821" s="167" t="n">
        <v>0.186</v>
      </c>
      <c r="P1821" s="167">
        <f>O1821*H1821</f>
        <v/>
      </c>
      <c r="Q1821" s="167" t="n">
        <v>0.0013815</v>
      </c>
      <c r="R1821" s="167">
        <f>Q1821*H1821</f>
        <v/>
      </c>
      <c r="S1821" s="167" t="n">
        <v>0</v>
      </c>
      <c r="T1821" s="168">
        <f>S1821*H1821</f>
        <v/>
      </c>
      <c r="U1821" s="174" t="n"/>
      <c r="V1821" s="174" t="n"/>
      <c r="W1821" s="174" t="n"/>
      <c r="X1821" s="174" t="n"/>
      <c r="Y1821" s="174" t="n"/>
      <c r="Z1821" s="174" t="n"/>
      <c r="AA1821" s="174" t="n"/>
      <c r="AB1821" s="174" t="n"/>
      <c r="AC1821" s="174" t="n"/>
      <c r="AD1821" s="174" t="n"/>
      <c r="AE1821" s="174" t="n"/>
      <c r="AR1821" s="169" t="inlineStr">
        <is>
          <t>16</t>
        </is>
      </c>
      <c r="AT1821" s="169" t="inlineStr">
        <is>
          <t>K</t>
        </is>
      </c>
      <c r="AU1821" s="169" t="inlineStr">
        <is>
          <t>2</t>
        </is>
      </c>
      <c r="AY1821" s="19" t="inlineStr">
        <is>
          <t>ROZPOCET</t>
        </is>
      </c>
      <c r="BE1821" s="170">
        <f>IF(N1821="základní",J1821,0)</f>
        <v/>
      </c>
      <c r="BF1821" s="170">
        <f>IF(N1821="snížená",J1821,0)</f>
        <v/>
      </c>
      <c r="BG1821" s="170">
        <f>IF(N1821="zákl. přenesená",J1821,0)</f>
        <v/>
      </c>
      <c r="BH1821" s="170">
        <f>IF(N1821="sníž. přenesená",J1821,0)</f>
        <v/>
      </c>
      <c r="BI1821" s="170">
        <f>IF(N1821="nulová",J1821,0)</f>
        <v/>
      </c>
      <c r="BJ1821" s="19" t="inlineStr">
        <is>
          <t>2</t>
        </is>
      </c>
      <c r="BK1821" s="170">
        <f>ROUND(I1821*H1821,2)</f>
        <v/>
      </c>
      <c r="BL1821" s="19" t="inlineStr">
        <is>
          <t>16</t>
        </is>
      </c>
      <c r="BM1821" s="169" t="inlineStr">
        <is>
          <t>1740883106</t>
        </is>
      </c>
    </row>
    <row r="1822" customFormat="1" s="174">
      <c r="A1822" s="174" t="n"/>
      <c r="B1822" s="48" t="n"/>
      <c r="C1822" s="174" t="n"/>
      <c r="D1822" s="171" t="inlineStr">
        <is>
          <t>PP</t>
        </is>
      </c>
      <c r="E1822" s="174" t="n"/>
      <c r="F1822" s="172" t="inlineStr">
        <is>
          <t>Oplechování střešních prvků z pozinkovaného plechu s povrchovou úpravou okapu střechy rovné okapovým plechem rš 120 mm</t>
        </is>
      </c>
      <c r="G1822" s="174" t="n"/>
      <c r="H1822" s="174" t="n"/>
      <c r="I1822" s="174" t="n"/>
      <c r="J1822" s="174" t="n"/>
      <c r="K1822" s="174" t="n"/>
      <c r="L1822" s="48" t="n"/>
      <c r="M1822" s="173" t="n"/>
      <c r="N1822" s="174" t="n"/>
      <c r="O1822" s="174" t="n"/>
      <c r="P1822" s="174" t="n"/>
      <c r="Q1822" s="174" t="n"/>
      <c r="R1822" s="174" t="n"/>
      <c r="S1822" s="174" t="n"/>
      <c r="T1822" s="71" t="n"/>
      <c r="U1822" s="174" t="n"/>
      <c r="V1822" s="174" t="n"/>
      <c r="W1822" s="174" t="n"/>
      <c r="X1822" s="174" t="n"/>
      <c r="Y1822" s="174" t="n"/>
      <c r="Z1822" s="174" t="n"/>
      <c r="AA1822" s="174" t="n"/>
      <c r="AB1822" s="174" t="n"/>
      <c r="AC1822" s="174" t="n"/>
      <c r="AD1822" s="174" t="n"/>
      <c r="AE1822" s="174" t="n"/>
      <c r="AT1822" s="19" t="inlineStr">
        <is>
          <t>PP</t>
        </is>
      </c>
      <c r="AU1822" s="19" t="inlineStr">
        <is>
          <t>2</t>
        </is>
      </c>
    </row>
    <row r="1823" customFormat="1" s="174">
      <c r="A1823" s="174" t="n"/>
      <c r="B1823" s="48" t="n"/>
      <c r="C1823" s="174" t="n"/>
      <c r="D1823" s="175" t="inlineStr">
        <is>
          <t>Online PSC</t>
        </is>
      </c>
      <c r="E1823" s="174" t="n"/>
      <c r="F1823" s="176" t="inlineStr">
        <is>
          <t>https://podminky.urs.cz/item/CS_URS_2026_02/764212660</t>
        </is>
      </c>
      <c r="G1823" s="174" t="n"/>
      <c r="H1823" s="174" t="n"/>
      <c r="I1823" s="174" t="n"/>
      <c r="J1823" s="174" t="n"/>
      <c r="K1823" s="174" t="n"/>
      <c r="L1823" s="48" t="n"/>
      <c r="M1823" s="173" t="n"/>
      <c r="N1823" s="174" t="n"/>
      <c r="O1823" s="174" t="n"/>
      <c r="P1823" s="174" t="n"/>
      <c r="Q1823" s="174" t="n"/>
      <c r="R1823" s="174" t="n"/>
      <c r="S1823" s="174" t="n"/>
      <c r="T1823" s="71" t="n"/>
      <c r="U1823" s="174" t="n"/>
      <c r="V1823" s="174" t="n"/>
      <c r="W1823" s="174" t="n"/>
      <c r="X1823" s="174" t="n"/>
      <c r="Y1823" s="174" t="n"/>
      <c r="Z1823" s="174" t="n"/>
      <c r="AA1823" s="174" t="n"/>
      <c r="AB1823" s="174" t="n"/>
      <c r="AC1823" s="174" t="n"/>
      <c r="AD1823" s="174" t="n"/>
      <c r="AE1823" s="174" t="n"/>
      <c r="AT1823" s="19" t="inlineStr">
        <is>
          <t>Online PSC</t>
        </is>
      </c>
      <c r="AU1823" s="19" t="inlineStr">
        <is>
          <t>2</t>
        </is>
      </c>
    </row>
    <row r="1824" customFormat="1" s="181">
      <c r="A1824" s="181" t="n"/>
      <c r="B1824" s="177" t="n"/>
      <c r="C1824" s="181" t="n"/>
      <c r="D1824" s="171" t="inlineStr">
        <is>
          <t>VV</t>
        </is>
      </c>
      <c r="E1824" s="178" t="inlineStr"/>
      <c r="F1824" s="179" t="inlineStr">
        <is>
          <t>okapnice k fólii</t>
        </is>
      </c>
      <c r="G1824" s="181" t="n"/>
      <c r="H1824" s="178" t="inlineStr"/>
      <c r="I1824" s="181" t="n"/>
      <c r="J1824" s="181" t="n"/>
      <c r="K1824" s="181" t="n"/>
      <c r="L1824" s="177" t="n"/>
      <c r="M1824" s="180" t="n"/>
      <c r="N1824" s="181" t="n"/>
      <c r="O1824" s="181" t="n"/>
      <c r="P1824" s="181" t="n"/>
      <c r="Q1824" s="181" t="n"/>
      <c r="R1824" s="181" t="n"/>
      <c r="S1824" s="181" t="n"/>
      <c r="T1824" s="182" t="n"/>
      <c r="U1824" s="181" t="n"/>
      <c r="V1824" s="181" t="n"/>
      <c r="W1824" s="181" t="n"/>
      <c r="X1824" s="181" t="n"/>
      <c r="Y1824" s="181" t="n"/>
      <c r="Z1824" s="181" t="n"/>
      <c r="AA1824" s="181" t="n"/>
      <c r="AB1824" s="181" t="n"/>
      <c r="AC1824" s="181" t="n"/>
      <c r="AD1824" s="181" t="n"/>
      <c r="AE1824" s="181" t="n"/>
      <c r="AT1824" s="178" t="inlineStr">
        <is>
          <t>VV</t>
        </is>
      </c>
      <c r="AU1824" s="178" t="inlineStr">
        <is>
          <t>2</t>
        </is>
      </c>
      <c r="AV1824" s="181" t="inlineStr">
        <is>
          <t>1</t>
        </is>
      </c>
      <c r="AW1824" s="181" t="inlineStr">
        <is>
          <t>True</t>
        </is>
      </c>
      <c r="AX1824" s="181" t="inlineStr">
        <is>
          <t>0</t>
        </is>
      </c>
      <c r="AY1824" s="178" t="inlineStr">
        <is>
          <t>ROZPOCET</t>
        </is>
      </c>
    </row>
    <row r="1825" customFormat="1" s="188">
      <c r="A1825" s="188" t="n"/>
      <c r="B1825" s="183" t="n"/>
      <c r="C1825" s="188" t="n"/>
      <c r="D1825" s="171" t="inlineStr">
        <is>
          <t>VV</t>
        </is>
      </c>
      <c r="E1825" s="184" t="inlineStr"/>
      <c r="F1825" s="185" t="inlineStr">
        <is>
          <t>22,147+12,617+8,96+19,123</t>
        </is>
      </c>
      <c r="G1825" s="188" t="n"/>
      <c r="H1825" s="186" t="n">
        <v>62.847</v>
      </c>
      <c r="I1825" s="188" t="n"/>
      <c r="J1825" s="188" t="n"/>
      <c r="K1825" s="188" t="n"/>
      <c r="L1825" s="183" t="n"/>
      <c r="M1825" s="187" t="n"/>
      <c r="N1825" s="188" t="n"/>
      <c r="O1825" s="188" t="n"/>
      <c r="P1825" s="188" t="n"/>
      <c r="Q1825" s="188" t="n"/>
      <c r="R1825" s="188" t="n"/>
      <c r="S1825" s="188" t="n"/>
      <c r="T1825" s="189" t="n"/>
      <c r="U1825" s="188" t="n"/>
      <c r="V1825" s="188" t="n"/>
      <c r="W1825" s="188" t="n"/>
      <c r="X1825" s="188" t="n"/>
      <c r="Y1825" s="188" t="n"/>
      <c r="Z1825" s="188" t="n"/>
      <c r="AA1825" s="188" t="n"/>
      <c r="AB1825" s="188" t="n"/>
      <c r="AC1825" s="188" t="n"/>
      <c r="AD1825" s="188" t="n"/>
      <c r="AE1825" s="188" t="n"/>
      <c r="AT1825" s="184" t="inlineStr">
        <is>
          <t>VV</t>
        </is>
      </c>
      <c r="AU1825" s="184" t="inlineStr">
        <is>
          <t>2</t>
        </is>
      </c>
      <c r="AV1825" s="188" t="inlineStr">
        <is>
          <t>2</t>
        </is>
      </c>
      <c r="AW1825" s="188" t="inlineStr">
        <is>
          <t>True</t>
        </is>
      </c>
      <c r="AX1825" s="188" t="inlineStr">
        <is>
          <t>0</t>
        </is>
      </c>
      <c r="AY1825" s="184" t="inlineStr">
        <is>
          <t>ROZPOCET</t>
        </is>
      </c>
    </row>
    <row r="1826" customFormat="1" s="195">
      <c r="A1826" s="195" t="n"/>
      <c r="B1826" s="190" t="n"/>
      <c r="C1826" s="195" t="n"/>
      <c r="D1826" s="171" t="inlineStr">
        <is>
          <t>VV</t>
        </is>
      </c>
      <c r="E1826" s="191" t="inlineStr"/>
      <c r="F1826" s="192" t="inlineStr">
        <is>
          <t>Součet</t>
        </is>
      </c>
      <c r="G1826" s="195" t="n"/>
      <c r="H1826" s="193" t="n">
        <v>62.847</v>
      </c>
      <c r="I1826" s="195" t="n"/>
      <c r="J1826" s="195" t="n"/>
      <c r="K1826" s="195" t="n"/>
      <c r="L1826" s="190" t="n"/>
      <c r="M1826" s="194" t="n"/>
      <c r="N1826" s="195" t="n"/>
      <c r="O1826" s="195" t="n"/>
      <c r="P1826" s="195" t="n"/>
      <c r="Q1826" s="195" t="n"/>
      <c r="R1826" s="195" t="n"/>
      <c r="S1826" s="195" t="n"/>
      <c r="T1826" s="196" t="n"/>
      <c r="U1826" s="195" t="n"/>
      <c r="V1826" s="195" t="n"/>
      <c r="W1826" s="195" t="n"/>
      <c r="X1826" s="195" t="n"/>
      <c r="Y1826" s="195" t="n"/>
      <c r="Z1826" s="195" t="n"/>
      <c r="AA1826" s="195" t="n"/>
      <c r="AB1826" s="195" t="n"/>
      <c r="AC1826" s="195" t="n"/>
      <c r="AD1826" s="195" t="n"/>
      <c r="AE1826" s="195" t="n"/>
      <c r="AT1826" s="191" t="inlineStr">
        <is>
          <t>VV</t>
        </is>
      </c>
      <c r="AU1826" s="191" t="inlineStr">
        <is>
          <t>2</t>
        </is>
      </c>
      <c r="AV1826" s="195" t="inlineStr">
        <is>
          <t>4</t>
        </is>
      </c>
      <c r="AW1826" s="195" t="inlineStr">
        <is>
          <t>True</t>
        </is>
      </c>
      <c r="AX1826" s="195" t="inlineStr">
        <is>
          <t>1</t>
        </is>
      </c>
      <c r="AY1826" s="191" t="inlineStr">
        <is>
          <t>ROZPOCET</t>
        </is>
      </c>
    </row>
    <row r="1827" ht="24.15" customFormat="1" customHeight="1" s="174">
      <c r="A1827" s="174" t="n"/>
      <c r="B1827" s="158" t="n"/>
      <c r="C1827" s="159" t="inlineStr">
        <is>
          <t>264</t>
        </is>
      </c>
      <c r="D1827" s="159" t="inlineStr">
        <is>
          <t>K</t>
        </is>
      </c>
      <c r="E1827" s="160" t="inlineStr">
        <is>
          <t>764216644</t>
        </is>
      </c>
      <c r="F1827" s="161" t="inlineStr">
        <is>
          <t>Oplechování rovných parapetů celoplošně lepené z Pz s povrchovou úpravou rš 330 mm</t>
        </is>
      </c>
      <c r="G1827" s="162" t="inlineStr">
        <is>
          <t>m</t>
        </is>
      </c>
      <c r="H1827" s="163" t="n">
        <v>31.3</v>
      </c>
      <c r="I1827" s="164" t="n"/>
      <c r="J1827" s="164">
        <f>ROUND(I1827*H1827,2)</f>
        <v/>
      </c>
      <c r="K1827" s="161" t="inlineStr">
        <is>
          <t>CS ÚRS 2026 02</t>
        </is>
      </c>
      <c r="L1827" s="48" t="n"/>
      <c r="M1827" s="165" t="inlineStr"/>
      <c r="N1827" s="166" t="inlineStr">
        <is>
          <t>snížená</t>
        </is>
      </c>
      <c r="O1827" s="167" t="n">
        <v>0.347</v>
      </c>
      <c r="P1827" s="167">
        <f>O1827*H1827</f>
        <v/>
      </c>
      <c r="Q1827" s="167" t="n">
        <v>0.00362</v>
      </c>
      <c r="R1827" s="167">
        <f>Q1827*H1827</f>
        <v/>
      </c>
      <c r="S1827" s="167" t="n">
        <v>0</v>
      </c>
      <c r="T1827" s="168">
        <f>S1827*H1827</f>
        <v/>
      </c>
      <c r="U1827" s="174" t="n"/>
      <c r="V1827" s="174" t="n"/>
      <c r="W1827" s="174" t="n"/>
      <c r="X1827" s="174" t="n"/>
      <c r="Y1827" s="174" t="n"/>
      <c r="Z1827" s="174" t="n"/>
      <c r="AA1827" s="174" t="n"/>
      <c r="AB1827" s="174" t="n"/>
      <c r="AC1827" s="174" t="n"/>
      <c r="AD1827" s="174" t="n"/>
      <c r="AE1827" s="174" t="n"/>
      <c r="AR1827" s="169" t="inlineStr">
        <is>
          <t>16</t>
        </is>
      </c>
      <c r="AT1827" s="169" t="inlineStr">
        <is>
          <t>K</t>
        </is>
      </c>
      <c r="AU1827" s="169" t="inlineStr">
        <is>
          <t>2</t>
        </is>
      </c>
      <c r="AY1827" s="19" t="inlineStr">
        <is>
          <t>ROZPOCET</t>
        </is>
      </c>
      <c r="BE1827" s="170">
        <f>IF(N1827="základní",J1827,0)</f>
        <v/>
      </c>
      <c r="BF1827" s="170">
        <f>IF(N1827="snížená",J1827,0)</f>
        <v/>
      </c>
      <c r="BG1827" s="170">
        <f>IF(N1827="zákl. přenesená",J1827,0)</f>
        <v/>
      </c>
      <c r="BH1827" s="170">
        <f>IF(N1827="sníž. přenesená",J1827,0)</f>
        <v/>
      </c>
      <c r="BI1827" s="170">
        <f>IF(N1827="nulová",J1827,0)</f>
        <v/>
      </c>
      <c r="BJ1827" s="19" t="inlineStr">
        <is>
          <t>2</t>
        </is>
      </c>
      <c r="BK1827" s="170">
        <f>ROUND(I1827*H1827,2)</f>
        <v/>
      </c>
      <c r="BL1827" s="19" t="inlineStr">
        <is>
          <t>16</t>
        </is>
      </c>
      <c r="BM1827" s="169" t="inlineStr">
        <is>
          <t>459344048</t>
        </is>
      </c>
    </row>
    <row r="1828" customFormat="1" s="174">
      <c r="A1828" s="174" t="n"/>
      <c r="B1828" s="48" t="n"/>
      <c r="C1828" s="174" t="n"/>
      <c r="D1828" s="171" t="inlineStr">
        <is>
          <t>PP</t>
        </is>
      </c>
      <c r="E1828" s="174" t="n"/>
      <c r="F1828" s="172" t="inlineStr">
        <is>
          <t>Oplechování parapetů z pozinkovaného plechu s povrchovou úpravou rovných celoplošně lepené, bez rohů rš 330 mm</t>
        </is>
      </c>
      <c r="G1828" s="174" t="n"/>
      <c r="H1828" s="174" t="n"/>
      <c r="I1828" s="174" t="n"/>
      <c r="J1828" s="174" t="n"/>
      <c r="K1828" s="174" t="n"/>
      <c r="L1828" s="48" t="n"/>
      <c r="M1828" s="173" t="n"/>
      <c r="N1828" s="174" t="n"/>
      <c r="O1828" s="174" t="n"/>
      <c r="P1828" s="174" t="n"/>
      <c r="Q1828" s="174" t="n"/>
      <c r="R1828" s="174" t="n"/>
      <c r="S1828" s="174" t="n"/>
      <c r="T1828" s="71" t="n"/>
      <c r="U1828" s="174" t="n"/>
      <c r="V1828" s="174" t="n"/>
      <c r="W1828" s="174" t="n"/>
      <c r="X1828" s="174" t="n"/>
      <c r="Y1828" s="174" t="n"/>
      <c r="Z1828" s="174" t="n"/>
      <c r="AA1828" s="174" t="n"/>
      <c r="AB1828" s="174" t="n"/>
      <c r="AC1828" s="174" t="n"/>
      <c r="AD1828" s="174" t="n"/>
      <c r="AE1828" s="174" t="n"/>
      <c r="AT1828" s="19" t="inlineStr">
        <is>
          <t>PP</t>
        </is>
      </c>
      <c r="AU1828" s="19" t="inlineStr">
        <is>
          <t>2</t>
        </is>
      </c>
    </row>
    <row r="1829" customFormat="1" s="174">
      <c r="A1829" s="174" t="n"/>
      <c r="B1829" s="48" t="n"/>
      <c r="C1829" s="174" t="n"/>
      <c r="D1829" s="175" t="inlineStr">
        <is>
          <t>Online PSC</t>
        </is>
      </c>
      <c r="E1829" s="174" t="n"/>
      <c r="F1829" s="176" t="inlineStr">
        <is>
          <t>https://podminky.urs.cz/item/CS_URS_2026_02/764216644</t>
        </is>
      </c>
      <c r="G1829" s="174" t="n"/>
      <c r="H1829" s="174" t="n"/>
      <c r="I1829" s="174" t="n"/>
      <c r="J1829" s="174" t="n"/>
      <c r="K1829" s="174" t="n"/>
      <c r="L1829" s="48" t="n"/>
      <c r="M1829" s="173" t="n"/>
      <c r="N1829" s="174" t="n"/>
      <c r="O1829" s="174" t="n"/>
      <c r="P1829" s="174" t="n"/>
      <c r="Q1829" s="174" t="n"/>
      <c r="R1829" s="174" t="n"/>
      <c r="S1829" s="174" t="n"/>
      <c r="T1829" s="71" t="n"/>
      <c r="U1829" s="174" t="n"/>
      <c r="V1829" s="174" t="n"/>
      <c r="W1829" s="174" t="n"/>
      <c r="X1829" s="174" t="n"/>
      <c r="Y1829" s="174" t="n"/>
      <c r="Z1829" s="174" t="n"/>
      <c r="AA1829" s="174" t="n"/>
      <c r="AB1829" s="174" t="n"/>
      <c r="AC1829" s="174" t="n"/>
      <c r="AD1829" s="174" t="n"/>
      <c r="AE1829" s="174" t="n"/>
      <c r="AT1829" s="19" t="inlineStr">
        <is>
          <t>Online PSC</t>
        </is>
      </c>
      <c r="AU1829" s="19" t="inlineStr">
        <is>
          <t>2</t>
        </is>
      </c>
    </row>
    <row r="1830" customFormat="1" s="188">
      <c r="A1830" s="188" t="n"/>
      <c r="B1830" s="183" t="n"/>
      <c r="C1830" s="188" t="n"/>
      <c r="D1830" s="171" t="inlineStr">
        <is>
          <t>VV</t>
        </is>
      </c>
      <c r="E1830" s="184" t="inlineStr"/>
      <c r="F1830" s="185" t="inlineStr">
        <is>
          <t>0,85*(6+1+1+6+20)+0,80*3</t>
        </is>
      </c>
      <c r="G1830" s="188" t="n"/>
      <c r="H1830" s="186" t="n">
        <v>31.3</v>
      </c>
      <c r="I1830" s="188" t="n"/>
      <c r="J1830" s="188" t="n"/>
      <c r="K1830" s="188" t="n"/>
      <c r="L1830" s="183" t="n"/>
      <c r="M1830" s="187" t="n"/>
      <c r="N1830" s="188" t="n"/>
      <c r="O1830" s="188" t="n"/>
      <c r="P1830" s="188" t="n"/>
      <c r="Q1830" s="188" t="n"/>
      <c r="R1830" s="188" t="n"/>
      <c r="S1830" s="188" t="n"/>
      <c r="T1830" s="189" t="n"/>
      <c r="U1830" s="188" t="n"/>
      <c r="V1830" s="188" t="n"/>
      <c r="W1830" s="188" t="n"/>
      <c r="X1830" s="188" t="n"/>
      <c r="Y1830" s="188" t="n"/>
      <c r="Z1830" s="188" t="n"/>
      <c r="AA1830" s="188" t="n"/>
      <c r="AB1830" s="188" t="n"/>
      <c r="AC1830" s="188" t="n"/>
      <c r="AD1830" s="188" t="n"/>
      <c r="AE1830" s="188" t="n"/>
      <c r="AT1830" s="184" t="inlineStr">
        <is>
          <t>VV</t>
        </is>
      </c>
      <c r="AU1830" s="184" t="inlineStr">
        <is>
          <t>2</t>
        </is>
      </c>
      <c r="AV1830" s="188" t="inlineStr">
        <is>
          <t>2</t>
        </is>
      </c>
      <c r="AW1830" s="188" t="inlineStr">
        <is>
          <t>True</t>
        </is>
      </c>
      <c r="AX1830" s="188" t="inlineStr">
        <is>
          <t>0</t>
        </is>
      </c>
      <c r="AY1830" s="184" t="inlineStr">
        <is>
          <t>ROZPOCET</t>
        </is>
      </c>
    </row>
    <row r="1831" customFormat="1" s="195">
      <c r="A1831" s="195" t="n"/>
      <c r="B1831" s="190" t="n"/>
      <c r="C1831" s="195" t="n"/>
      <c r="D1831" s="171" t="inlineStr">
        <is>
          <t>VV</t>
        </is>
      </c>
      <c r="E1831" s="191" t="inlineStr"/>
      <c r="F1831" s="192" t="inlineStr">
        <is>
          <t>Součet</t>
        </is>
      </c>
      <c r="G1831" s="195" t="n"/>
      <c r="H1831" s="193" t="n">
        <v>31.3</v>
      </c>
      <c r="I1831" s="195" t="n"/>
      <c r="J1831" s="195" t="n"/>
      <c r="K1831" s="195" t="n"/>
      <c r="L1831" s="190" t="n"/>
      <c r="M1831" s="194" t="n"/>
      <c r="N1831" s="195" t="n"/>
      <c r="O1831" s="195" t="n"/>
      <c r="P1831" s="195" t="n"/>
      <c r="Q1831" s="195" t="n"/>
      <c r="R1831" s="195" t="n"/>
      <c r="S1831" s="195" t="n"/>
      <c r="T1831" s="196" t="n"/>
      <c r="U1831" s="195" t="n"/>
      <c r="V1831" s="195" t="n"/>
      <c r="W1831" s="195" t="n"/>
      <c r="X1831" s="195" t="n"/>
      <c r="Y1831" s="195" t="n"/>
      <c r="Z1831" s="195" t="n"/>
      <c r="AA1831" s="195" t="n"/>
      <c r="AB1831" s="195" t="n"/>
      <c r="AC1831" s="195" t="n"/>
      <c r="AD1831" s="195" t="n"/>
      <c r="AE1831" s="195" t="n"/>
      <c r="AT1831" s="191" t="inlineStr">
        <is>
          <t>VV</t>
        </is>
      </c>
      <c r="AU1831" s="191" t="inlineStr">
        <is>
          <t>2</t>
        </is>
      </c>
      <c r="AV1831" s="195" t="inlineStr">
        <is>
          <t>4</t>
        </is>
      </c>
      <c r="AW1831" s="195" t="inlineStr">
        <is>
          <t>True</t>
        </is>
      </c>
      <c r="AX1831" s="195" t="inlineStr">
        <is>
          <t>1</t>
        </is>
      </c>
      <c r="AY1831" s="191" t="inlineStr">
        <is>
          <t>ROZPOCET</t>
        </is>
      </c>
    </row>
    <row r="1832" ht="33" customFormat="1" customHeight="1" s="174">
      <c r="A1832" s="174" t="n"/>
      <c r="B1832" s="158" t="n"/>
      <c r="C1832" s="159" t="inlineStr">
        <is>
          <t>265</t>
        </is>
      </c>
      <c r="D1832" s="159" t="inlineStr">
        <is>
          <t>K</t>
        </is>
      </c>
      <c r="E1832" s="160" t="inlineStr">
        <is>
          <t>764314612</t>
        </is>
      </c>
      <c r="F1832" s="161" t="inlineStr">
        <is>
          <t>Lemování prostupů střech s krytinou skládanou nebo plechovou bez lišty z Pz s povrchovou úpravou</t>
        </is>
      </c>
      <c r="G1832" s="162" t="inlineStr">
        <is>
          <t>m2</t>
        </is>
      </c>
      <c r="H1832" s="163" t="n">
        <v>6</v>
      </c>
      <c r="I1832" s="164" t="n"/>
      <c r="J1832" s="164">
        <f>ROUND(I1832*H1832,2)</f>
        <v/>
      </c>
      <c r="K1832" s="161" t="inlineStr">
        <is>
          <t>CS ÚRS 2026 02</t>
        </is>
      </c>
      <c r="L1832" s="48" t="n"/>
      <c r="M1832" s="165" t="inlineStr"/>
      <c r="N1832" s="166" t="inlineStr">
        <is>
          <t>snížená</t>
        </is>
      </c>
      <c r="O1832" s="167" t="n">
        <v>1.593</v>
      </c>
      <c r="P1832" s="167">
        <f>O1832*H1832</f>
        <v/>
      </c>
      <c r="Q1832" s="167" t="n">
        <v>0.0109</v>
      </c>
      <c r="R1832" s="167">
        <f>Q1832*H1832</f>
        <v/>
      </c>
      <c r="S1832" s="167" t="n">
        <v>0</v>
      </c>
      <c r="T1832" s="168">
        <f>S1832*H1832</f>
        <v/>
      </c>
      <c r="U1832" s="174" t="n"/>
      <c r="V1832" s="174" t="n"/>
      <c r="W1832" s="174" t="n"/>
      <c r="X1832" s="174" t="n"/>
      <c r="Y1832" s="174" t="n"/>
      <c r="Z1832" s="174" t="n"/>
      <c r="AA1832" s="174" t="n"/>
      <c r="AB1832" s="174" t="n"/>
      <c r="AC1832" s="174" t="n"/>
      <c r="AD1832" s="174" t="n"/>
      <c r="AE1832" s="174" t="n"/>
      <c r="AR1832" s="169" t="inlineStr">
        <is>
          <t>16</t>
        </is>
      </c>
      <c r="AT1832" s="169" t="inlineStr">
        <is>
          <t>K</t>
        </is>
      </c>
      <c r="AU1832" s="169" t="inlineStr">
        <is>
          <t>2</t>
        </is>
      </c>
      <c r="AY1832" s="19" t="inlineStr">
        <is>
          <t>ROZPOCET</t>
        </is>
      </c>
      <c r="BE1832" s="170">
        <f>IF(N1832="základní",J1832,0)</f>
        <v/>
      </c>
      <c r="BF1832" s="170">
        <f>IF(N1832="snížená",J1832,0)</f>
        <v/>
      </c>
      <c r="BG1832" s="170">
        <f>IF(N1832="zákl. přenesená",J1832,0)</f>
        <v/>
      </c>
      <c r="BH1832" s="170">
        <f>IF(N1832="sníž. přenesená",J1832,0)</f>
        <v/>
      </c>
      <c r="BI1832" s="170">
        <f>IF(N1832="nulová",J1832,0)</f>
        <v/>
      </c>
      <c r="BJ1832" s="19" t="inlineStr">
        <is>
          <t>2</t>
        </is>
      </c>
      <c r="BK1832" s="170">
        <f>ROUND(I1832*H1832,2)</f>
        <v/>
      </c>
      <c r="BL1832" s="19" t="inlineStr">
        <is>
          <t>16</t>
        </is>
      </c>
      <c r="BM1832" s="169" t="inlineStr">
        <is>
          <t>1457974356</t>
        </is>
      </c>
    </row>
    <row r="1833" customFormat="1" s="174">
      <c r="A1833" s="174" t="n"/>
      <c r="B1833" s="48" t="n"/>
      <c r="C1833" s="174" t="n"/>
      <c r="D1833" s="171" t="inlineStr">
        <is>
          <t>PP</t>
        </is>
      </c>
      <c r="E1833" s="174" t="n"/>
      <c r="F1833" s="172" t="inlineStr">
        <is>
          <t>Lemování prostupů z pozinkovaného plechu s povrchovou úpravou bez lišty, střech s krytinou skládanou nebo z plechu</t>
        </is>
      </c>
      <c r="G1833" s="174" t="n"/>
      <c r="H1833" s="174" t="n"/>
      <c r="I1833" s="174" t="n"/>
      <c r="J1833" s="174" t="n"/>
      <c r="K1833" s="174" t="n"/>
      <c r="L1833" s="48" t="n"/>
      <c r="M1833" s="173" t="n"/>
      <c r="N1833" s="174" t="n"/>
      <c r="O1833" s="174" t="n"/>
      <c r="P1833" s="174" t="n"/>
      <c r="Q1833" s="174" t="n"/>
      <c r="R1833" s="174" t="n"/>
      <c r="S1833" s="174" t="n"/>
      <c r="T1833" s="71" t="n"/>
      <c r="U1833" s="174" t="n"/>
      <c r="V1833" s="174" t="n"/>
      <c r="W1833" s="174" t="n"/>
      <c r="X1833" s="174" t="n"/>
      <c r="Y1833" s="174" t="n"/>
      <c r="Z1833" s="174" t="n"/>
      <c r="AA1833" s="174" t="n"/>
      <c r="AB1833" s="174" t="n"/>
      <c r="AC1833" s="174" t="n"/>
      <c r="AD1833" s="174" t="n"/>
      <c r="AE1833" s="174" t="n"/>
      <c r="AT1833" s="19" t="inlineStr">
        <is>
          <t>PP</t>
        </is>
      </c>
      <c r="AU1833" s="19" t="inlineStr">
        <is>
          <t>2</t>
        </is>
      </c>
    </row>
    <row r="1834" customFormat="1" s="174">
      <c r="A1834" s="174" t="n"/>
      <c r="B1834" s="48" t="n"/>
      <c r="C1834" s="174" t="n"/>
      <c r="D1834" s="175" t="inlineStr">
        <is>
          <t>Online PSC</t>
        </is>
      </c>
      <c r="E1834" s="174" t="n"/>
      <c r="F1834" s="176" t="inlineStr">
        <is>
          <t>https://podminky.urs.cz/item/CS_URS_2026_02/764314612</t>
        </is>
      </c>
      <c r="G1834" s="174" t="n"/>
      <c r="H1834" s="174" t="n"/>
      <c r="I1834" s="174" t="n"/>
      <c r="J1834" s="174" t="n"/>
      <c r="K1834" s="174" t="n"/>
      <c r="L1834" s="48" t="n"/>
      <c r="M1834" s="173" t="n"/>
      <c r="N1834" s="174" t="n"/>
      <c r="O1834" s="174" t="n"/>
      <c r="P1834" s="174" t="n"/>
      <c r="Q1834" s="174" t="n"/>
      <c r="R1834" s="174" t="n"/>
      <c r="S1834" s="174" t="n"/>
      <c r="T1834" s="71" t="n"/>
      <c r="U1834" s="174" t="n"/>
      <c r="V1834" s="174" t="n"/>
      <c r="W1834" s="174" t="n"/>
      <c r="X1834" s="174" t="n"/>
      <c r="Y1834" s="174" t="n"/>
      <c r="Z1834" s="174" t="n"/>
      <c r="AA1834" s="174" t="n"/>
      <c r="AB1834" s="174" t="n"/>
      <c r="AC1834" s="174" t="n"/>
      <c r="AD1834" s="174" t="n"/>
      <c r="AE1834" s="174" t="n"/>
      <c r="AT1834" s="19" t="inlineStr">
        <is>
          <t>Online PSC</t>
        </is>
      </c>
      <c r="AU1834" s="19" t="inlineStr">
        <is>
          <t>2</t>
        </is>
      </c>
    </row>
    <row r="1835" customFormat="1" s="181">
      <c r="A1835" s="181" t="n"/>
      <c r="B1835" s="177" t="n"/>
      <c r="C1835" s="181" t="n"/>
      <c r="D1835" s="171" t="inlineStr">
        <is>
          <t>VV</t>
        </is>
      </c>
      <c r="E1835" s="178" t="inlineStr"/>
      <c r="F1835" s="179" t="inlineStr">
        <is>
          <t>čela volsých ok</t>
        </is>
      </c>
      <c r="G1835" s="181" t="n"/>
      <c r="H1835" s="178" t="inlineStr"/>
      <c r="I1835" s="181" t="n"/>
      <c r="J1835" s="181" t="n"/>
      <c r="K1835" s="181" t="n"/>
      <c r="L1835" s="177" t="n"/>
      <c r="M1835" s="180" t="n"/>
      <c r="N1835" s="181" t="n"/>
      <c r="O1835" s="181" t="n"/>
      <c r="P1835" s="181" t="n"/>
      <c r="Q1835" s="181" t="n"/>
      <c r="R1835" s="181" t="n"/>
      <c r="S1835" s="181" t="n"/>
      <c r="T1835" s="182" t="n"/>
      <c r="U1835" s="181" t="n"/>
      <c r="V1835" s="181" t="n"/>
      <c r="W1835" s="181" t="n"/>
      <c r="X1835" s="181" t="n"/>
      <c r="Y1835" s="181" t="n"/>
      <c r="Z1835" s="181" t="n"/>
      <c r="AA1835" s="181" t="n"/>
      <c r="AB1835" s="181" t="n"/>
      <c r="AC1835" s="181" t="n"/>
      <c r="AD1835" s="181" t="n"/>
      <c r="AE1835" s="181" t="n"/>
      <c r="AT1835" s="178" t="inlineStr">
        <is>
          <t>VV</t>
        </is>
      </c>
      <c r="AU1835" s="178" t="inlineStr">
        <is>
          <t>2</t>
        </is>
      </c>
      <c r="AV1835" s="181" t="inlineStr">
        <is>
          <t>1</t>
        </is>
      </c>
      <c r="AW1835" s="181" t="inlineStr">
        <is>
          <t>True</t>
        </is>
      </c>
      <c r="AX1835" s="181" t="inlineStr">
        <is>
          <t>0</t>
        </is>
      </c>
      <c r="AY1835" s="178" t="inlineStr">
        <is>
          <t>ROZPOCET</t>
        </is>
      </c>
    </row>
    <row r="1836" customFormat="1" s="188">
      <c r="A1836" s="188" t="n"/>
      <c r="B1836" s="183" t="n"/>
      <c r="C1836" s="188" t="n"/>
      <c r="D1836" s="171" t="inlineStr">
        <is>
          <t>VV</t>
        </is>
      </c>
      <c r="E1836" s="184" t="inlineStr"/>
      <c r="F1836" s="185" t="inlineStr">
        <is>
          <t>2,00*3</t>
        </is>
      </c>
      <c r="G1836" s="188" t="n"/>
      <c r="H1836" s="186" t="n">
        <v>6</v>
      </c>
      <c r="I1836" s="188" t="n"/>
      <c r="J1836" s="188" t="n"/>
      <c r="K1836" s="188" t="n"/>
      <c r="L1836" s="183" t="n"/>
      <c r="M1836" s="187" t="n"/>
      <c r="N1836" s="188" t="n"/>
      <c r="O1836" s="188" t="n"/>
      <c r="P1836" s="188" t="n"/>
      <c r="Q1836" s="188" t="n"/>
      <c r="R1836" s="188" t="n"/>
      <c r="S1836" s="188" t="n"/>
      <c r="T1836" s="189" t="n"/>
      <c r="U1836" s="188" t="n"/>
      <c r="V1836" s="188" t="n"/>
      <c r="W1836" s="188" t="n"/>
      <c r="X1836" s="188" t="n"/>
      <c r="Y1836" s="188" t="n"/>
      <c r="Z1836" s="188" t="n"/>
      <c r="AA1836" s="188" t="n"/>
      <c r="AB1836" s="188" t="n"/>
      <c r="AC1836" s="188" t="n"/>
      <c r="AD1836" s="188" t="n"/>
      <c r="AE1836" s="188" t="n"/>
      <c r="AT1836" s="184" t="inlineStr">
        <is>
          <t>VV</t>
        </is>
      </c>
      <c r="AU1836" s="184" t="inlineStr">
        <is>
          <t>2</t>
        </is>
      </c>
      <c r="AV1836" s="188" t="inlineStr">
        <is>
          <t>2</t>
        </is>
      </c>
      <c r="AW1836" s="188" t="inlineStr">
        <is>
          <t>True</t>
        </is>
      </c>
      <c r="AX1836" s="188" t="inlineStr">
        <is>
          <t>0</t>
        </is>
      </c>
      <c r="AY1836" s="184" t="inlineStr">
        <is>
          <t>ROZPOCET</t>
        </is>
      </c>
    </row>
    <row r="1837" customFormat="1" s="195">
      <c r="A1837" s="195" t="n"/>
      <c r="B1837" s="190" t="n"/>
      <c r="C1837" s="195" t="n"/>
      <c r="D1837" s="171" t="inlineStr">
        <is>
          <t>VV</t>
        </is>
      </c>
      <c r="E1837" s="191" t="inlineStr"/>
      <c r="F1837" s="192" t="inlineStr">
        <is>
          <t>Součet</t>
        </is>
      </c>
      <c r="G1837" s="195" t="n"/>
      <c r="H1837" s="193" t="n">
        <v>6</v>
      </c>
      <c r="I1837" s="195" t="n"/>
      <c r="J1837" s="195" t="n"/>
      <c r="K1837" s="195" t="n"/>
      <c r="L1837" s="190" t="n"/>
      <c r="M1837" s="194" t="n"/>
      <c r="N1837" s="195" t="n"/>
      <c r="O1837" s="195" t="n"/>
      <c r="P1837" s="195" t="n"/>
      <c r="Q1837" s="195" t="n"/>
      <c r="R1837" s="195" t="n"/>
      <c r="S1837" s="195" t="n"/>
      <c r="T1837" s="196" t="n"/>
      <c r="U1837" s="195" t="n"/>
      <c r="V1837" s="195" t="n"/>
      <c r="W1837" s="195" t="n"/>
      <c r="X1837" s="195" t="n"/>
      <c r="Y1837" s="195" t="n"/>
      <c r="Z1837" s="195" t="n"/>
      <c r="AA1837" s="195" t="n"/>
      <c r="AB1837" s="195" t="n"/>
      <c r="AC1837" s="195" t="n"/>
      <c r="AD1837" s="195" t="n"/>
      <c r="AE1837" s="195" t="n"/>
      <c r="AT1837" s="191" t="inlineStr">
        <is>
          <t>VV</t>
        </is>
      </c>
      <c r="AU1837" s="191" t="inlineStr">
        <is>
          <t>2</t>
        </is>
      </c>
      <c r="AV1837" s="195" t="inlineStr">
        <is>
          <t>4</t>
        </is>
      </c>
      <c r="AW1837" s="195" t="inlineStr">
        <is>
          <t>True</t>
        </is>
      </c>
      <c r="AX1837" s="195" t="inlineStr">
        <is>
          <t>1</t>
        </is>
      </c>
      <c r="AY1837" s="191" t="inlineStr">
        <is>
          <t>ROZPOCET</t>
        </is>
      </c>
    </row>
    <row r="1838" ht="24.15" customFormat="1" customHeight="1" s="174">
      <c r="A1838" s="174" t="n"/>
      <c r="B1838" s="158" t="n"/>
      <c r="C1838" s="159" t="inlineStr">
        <is>
          <t>266</t>
        </is>
      </c>
      <c r="D1838" s="159" t="inlineStr">
        <is>
          <t>K</t>
        </is>
      </c>
      <c r="E1838" s="160" t="inlineStr">
        <is>
          <t>764511602</t>
        </is>
      </c>
      <c r="F1838" s="161" t="inlineStr">
        <is>
          <t>Žlab podokapní půlkruhový z Pz s povrchovou úpravou rš 330 mm</t>
        </is>
      </c>
      <c r="G1838" s="162" t="inlineStr">
        <is>
          <t>m</t>
        </is>
      </c>
      <c r="H1838" s="163" t="n">
        <v>62.847</v>
      </c>
      <c r="I1838" s="164" t="n"/>
      <c r="J1838" s="164">
        <f>ROUND(I1838*H1838,2)</f>
        <v/>
      </c>
      <c r="K1838" s="161" t="inlineStr">
        <is>
          <t>CS ÚRS 2026 02</t>
        </is>
      </c>
      <c r="L1838" s="48" t="n"/>
      <c r="M1838" s="165" t="inlineStr"/>
      <c r="N1838" s="166" t="inlineStr">
        <is>
          <t>snížená</t>
        </is>
      </c>
      <c r="O1838" s="167" t="n">
        <v>0.204</v>
      </c>
      <c r="P1838" s="167">
        <f>O1838*H1838</f>
        <v/>
      </c>
      <c r="Q1838" s="167" t="n">
        <v>0.0027367</v>
      </c>
      <c r="R1838" s="167">
        <f>Q1838*H1838</f>
        <v/>
      </c>
      <c r="S1838" s="167" t="n">
        <v>0</v>
      </c>
      <c r="T1838" s="168">
        <f>S1838*H1838</f>
        <v/>
      </c>
      <c r="U1838" s="174" t="n"/>
      <c r="V1838" s="174" t="n"/>
      <c r="W1838" s="174" t="n"/>
      <c r="X1838" s="174" t="n"/>
      <c r="Y1838" s="174" t="n"/>
      <c r="Z1838" s="174" t="n"/>
      <c r="AA1838" s="174" t="n"/>
      <c r="AB1838" s="174" t="n"/>
      <c r="AC1838" s="174" t="n"/>
      <c r="AD1838" s="174" t="n"/>
      <c r="AE1838" s="174" t="n"/>
      <c r="AR1838" s="169" t="inlineStr">
        <is>
          <t>16</t>
        </is>
      </c>
      <c r="AT1838" s="169" t="inlineStr">
        <is>
          <t>K</t>
        </is>
      </c>
      <c r="AU1838" s="169" t="inlineStr">
        <is>
          <t>2</t>
        </is>
      </c>
      <c r="AY1838" s="19" t="inlineStr">
        <is>
          <t>ROZPOCET</t>
        </is>
      </c>
      <c r="BE1838" s="170">
        <f>IF(N1838="základní",J1838,0)</f>
        <v/>
      </c>
      <c r="BF1838" s="170">
        <f>IF(N1838="snížená",J1838,0)</f>
        <v/>
      </c>
      <c r="BG1838" s="170">
        <f>IF(N1838="zákl. přenesená",J1838,0)</f>
        <v/>
      </c>
      <c r="BH1838" s="170">
        <f>IF(N1838="sníž. přenesená",J1838,0)</f>
        <v/>
      </c>
      <c r="BI1838" s="170">
        <f>IF(N1838="nulová",J1838,0)</f>
        <v/>
      </c>
      <c r="BJ1838" s="19" t="inlineStr">
        <is>
          <t>2</t>
        </is>
      </c>
      <c r="BK1838" s="170">
        <f>ROUND(I1838*H1838,2)</f>
        <v/>
      </c>
      <c r="BL1838" s="19" t="inlineStr">
        <is>
          <t>16</t>
        </is>
      </c>
      <c r="BM1838" s="169" t="inlineStr">
        <is>
          <t>-2130677756</t>
        </is>
      </c>
    </row>
    <row r="1839" customFormat="1" s="174">
      <c r="A1839" s="174" t="n"/>
      <c r="B1839" s="48" t="n"/>
      <c r="C1839" s="174" t="n"/>
      <c r="D1839" s="171" t="inlineStr">
        <is>
          <t>PP</t>
        </is>
      </c>
      <c r="E1839" s="174" t="n"/>
      <c r="F1839" s="172" t="inlineStr">
        <is>
          <t>Žlab podokapní z pozinkovaného plechu s povrchovou úpravou včetně háků a čel půlkruhový rš 330 mm</t>
        </is>
      </c>
      <c r="G1839" s="174" t="n"/>
      <c r="H1839" s="174" t="n"/>
      <c r="I1839" s="174" t="n"/>
      <c r="J1839" s="174" t="n"/>
      <c r="K1839" s="174" t="n"/>
      <c r="L1839" s="48" t="n"/>
      <c r="M1839" s="173" t="n"/>
      <c r="N1839" s="174" t="n"/>
      <c r="O1839" s="174" t="n"/>
      <c r="P1839" s="174" t="n"/>
      <c r="Q1839" s="174" t="n"/>
      <c r="R1839" s="174" t="n"/>
      <c r="S1839" s="174" t="n"/>
      <c r="T1839" s="71" t="n"/>
      <c r="U1839" s="174" t="n"/>
      <c r="V1839" s="174" t="n"/>
      <c r="W1839" s="174" t="n"/>
      <c r="X1839" s="174" t="n"/>
      <c r="Y1839" s="174" t="n"/>
      <c r="Z1839" s="174" t="n"/>
      <c r="AA1839" s="174" t="n"/>
      <c r="AB1839" s="174" t="n"/>
      <c r="AC1839" s="174" t="n"/>
      <c r="AD1839" s="174" t="n"/>
      <c r="AE1839" s="174" t="n"/>
      <c r="AT1839" s="19" t="inlineStr">
        <is>
          <t>PP</t>
        </is>
      </c>
      <c r="AU1839" s="19" t="inlineStr">
        <is>
          <t>2</t>
        </is>
      </c>
    </row>
    <row r="1840" customFormat="1" s="174">
      <c r="A1840" s="174" t="n"/>
      <c r="B1840" s="48" t="n"/>
      <c r="C1840" s="174" t="n"/>
      <c r="D1840" s="175" t="inlineStr">
        <is>
          <t>Online PSC</t>
        </is>
      </c>
      <c r="E1840" s="174" t="n"/>
      <c r="F1840" s="176" t="inlineStr">
        <is>
          <t>https://podminky.urs.cz/item/CS_URS_2026_02/764511602</t>
        </is>
      </c>
      <c r="G1840" s="174" t="n"/>
      <c r="H1840" s="174" t="n"/>
      <c r="I1840" s="174" t="n"/>
      <c r="J1840" s="174" t="n"/>
      <c r="K1840" s="174" t="n"/>
      <c r="L1840" s="48" t="n"/>
      <c r="M1840" s="173" t="n"/>
      <c r="N1840" s="174" t="n"/>
      <c r="O1840" s="174" t="n"/>
      <c r="P1840" s="174" t="n"/>
      <c r="Q1840" s="174" t="n"/>
      <c r="R1840" s="174" t="n"/>
      <c r="S1840" s="174" t="n"/>
      <c r="T1840" s="71" t="n"/>
      <c r="U1840" s="174" t="n"/>
      <c r="V1840" s="174" t="n"/>
      <c r="W1840" s="174" t="n"/>
      <c r="X1840" s="174" t="n"/>
      <c r="Y1840" s="174" t="n"/>
      <c r="Z1840" s="174" t="n"/>
      <c r="AA1840" s="174" t="n"/>
      <c r="AB1840" s="174" t="n"/>
      <c r="AC1840" s="174" t="n"/>
      <c r="AD1840" s="174" t="n"/>
      <c r="AE1840" s="174" t="n"/>
      <c r="AT1840" s="19" t="inlineStr">
        <is>
          <t>Online PSC</t>
        </is>
      </c>
      <c r="AU1840" s="19" t="inlineStr">
        <is>
          <t>2</t>
        </is>
      </c>
    </row>
    <row r="1841" customFormat="1" s="188">
      <c r="A1841" s="188" t="n"/>
      <c r="B1841" s="183" t="n"/>
      <c r="C1841" s="188" t="n"/>
      <c r="D1841" s="171" t="inlineStr">
        <is>
          <t>VV</t>
        </is>
      </c>
      <c r="E1841" s="184" t="inlineStr"/>
      <c r="F1841" s="185" t="inlineStr">
        <is>
          <t>22,147+12,617+8,96+19,123</t>
        </is>
      </c>
      <c r="G1841" s="188" t="n"/>
      <c r="H1841" s="186" t="n">
        <v>62.847</v>
      </c>
      <c r="I1841" s="188" t="n"/>
      <c r="J1841" s="188" t="n"/>
      <c r="K1841" s="188" t="n"/>
      <c r="L1841" s="183" t="n"/>
      <c r="M1841" s="187" t="n"/>
      <c r="N1841" s="188" t="n"/>
      <c r="O1841" s="188" t="n"/>
      <c r="P1841" s="188" t="n"/>
      <c r="Q1841" s="188" t="n"/>
      <c r="R1841" s="188" t="n"/>
      <c r="S1841" s="188" t="n"/>
      <c r="T1841" s="189" t="n"/>
      <c r="U1841" s="188" t="n"/>
      <c r="V1841" s="188" t="n"/>
      <c r="W1841" s="188" t="n"/>
      <c r="X1841" s="188" t="n"/>
      <c r="Y1841" s="188" t="n"/>
      <c r="Z1841" s="188" t="n"/>
      <c r="AA1841" s="188" t="n"/>
      <c r="AB1841" s="188" t="n"/>
      <c r="AC1841" s="188" t="n"/>
      <c r="AD1841" s="188" t="n"/>
      <c r="AE1841" s="188" t="n"/>
      <c r="AT1841" s="184" t="inlineStr">
        <is>
          <t>VV</t>
        </is>
      </c>
      <c r="AU1841" s="184" t="inlineStr">
        <is>
          <t>2</t>
        </is>
      </c>
      <c r="AV1841" s="188" t="inlineStr">
        <is>
          <t>2</t>
        </is>
      </c>
      <c r="AW1841" s="188" t="inlineStr">
        <is>
          <t>True</t>
        </is>
      </c>
      <c r="AX1841" s="188" t="inlineStr">
        <is>
          <t>0</t>
        </is>
      </c>
      <c r="AY1841" s="184" t="inlineStr">
        <is>
          <t>ROZPOCET</t>
        </is>
      </c>
    </row>
    <row r="1842" customFormat="1" s="195">
      <c r="A1842" s="195" t="n"/>
      <c r="B1842" s="190" t="n"/>
      <c r="C1842" s="195" t="n"/>
      <c r="D1842" s="171" t="inlineStr">
        <is>
          <t>VV</t>
        </is>
      </c>
      <c r="E1842" s="191" t="inlineStr"/>
      <c r="F1842" s="192" t="inlineStr">
        <is>
          <t>Součet</t>
        </is>
      </c>
      <c r="G1842" s="195" t="n"/>
      <c r="H1842" s="193" t="n">
        <v>62.847</v>
      </c>
      <c r="I1842" s="195" t="n"/>
      <c r="J1842" s="195" t="n"/>
      <c r="K1842" s="195" t="n"/>
      <c r="L1842" s="190" t="n"/>
      <c r="M1842" s="194" t="n"/>
      <c r="N1842" s="195" t="n"/>
      <c r="O1842" s="195" t="n"/>
      <c r="P1842" s="195" t="n"/>
      <c r="Q1842" s="195" t="n"/>
      <c r="R1842" s="195" t="n"/>
      <c r="S1842" s="195" t="n"/>
      <c r="T1842" s="196" t="n"/>
      <c r="U1842" s="195" t="n"/>
      <c r="V1842" s="195" t="n"/>
      <c r="W1842" s="195" t="n"/>
      <c r="X1842" s="195" t="n"/>
      <c r="Y1842" s="195" t="n"/>
      <c r="Z1842" s="195" t="n"/>
      <c r="AA1842" s="195" t="n"/>
      <c r="AB1842" s="195" t="n"/>
      <c r="AC1842" s="195" t="n"/>
      <c r="AD1842" s="195" t="n"/>
      <c r="AE1842" s="195" t="n"/>
      <c r="AT1842" s="191" t="inlineStr">
        <is>
          <t>VV</t>
        </is>
      </c>
      <c r="AU1842" s="191" t="inlineStr">
        <is>
          <t>2</t>
        </is>
      </c>
      <c r="AV1842" s="195" t="inlineStr">
        <is>
          <t>4</t>
        </is>
      </c>
      <c r="AW1842" s="195" t="inlineStr">
        <is>
          <t>True</t>
        </is>
      </c>
      <c r="AX1842" s="195" t="inlineStr">
        <is>
          <t>1</t>
        </is>
      </c>
      <c r="AY1842" s="191" t="inlineStr">
        <is>
          <t>ROZPOCET</t>
        </is>
      </c>
    </row>
    <row r="1843" ht="24.15" customFormat="1" customHeight="1" s="174">
      <c r="A1843" s="174" t="n"/>
      <c r="B1843" s="158" t="n"/>
      <c r="C1843" s="159" t="inlineStr">
        <is>
          <t>267</t>
        </is>
      </c>
      <c r="D1843" s="159" t="inlineStr">
        <is>
          <t>K</t>
        </is>
      </c>
      <c r="E1843" s="160" t="inlineStr">
        <is>
          <t>764511622</t>
        </is>
      </c>
      <c r="F1843" s="161" t="inlineStr">
        <is>
          <t>Roh nebo kout půlkruhového podokapního žlabu z Pz s povrchovou úpravou rš 330 mm</t>
        </is>
      </c>
      <c r="G1843" s="162" t="inlineStr">
        <is>
          <t>kus</t>
        </is>
      </c>
      <c r="H1843" s="163" t="n">
        <v>2</v>
      </c>
      <c r="I1843" s="164" t="n"/>
      <c r="J1843" s="164">
        <f>ROUND(I1843*H1843,2)</f>
        <v/>
      </c>
      <c r="K1843" s="161" t="inlineStr">
        <is>
          <t>CS ÚRS 2026 02</t>
        </is>
      </c>
      <c r="L1843" s="48" t="n"/>
      <c r="M1843" s="165" t="inlineStr"/>
      <c r="N1843" s="166" t="inlineStr">
        <is>
          <t>snížená</t>
        </is>
      </c>
      <c r="O1843" s="167" t="n">
        <v>0.11</v>
      </c>
      <c r="P1843" s="167">
        <f>O1843*H1843</f>
        <v/>
      </c>
      <c r="Q1843" s="167" t="n">
        <v>0.00081</v>
      </c>
      <c r="R1843" s="167">
        <f>Q1843*H1843</f>
        <v/>
      </c>
      <c r="S1843" s="167" t="n">
        <v>0</v>
      </c>
      <c r="T1843" s="168">
        <f>S1843*H1843</f>
        <v/>
      </c>
      <c r="U1843" s="174" t="n"/>
      <c r="V1843" s="174" t="n"/>
      <c r="W1843" s="174" t="n"/>
      <c r="X1843" s="174" t="n"/>
      <c r="Y1843" s="174" t="n"/>
      <c r="Z1843" s="174" t="n"/>
      <c r="AA1843" s="174" t="n"/>
      <c r="AB1843" s="174" t="n"/>
      <c r="AC1843" s="174" t="n"/>
      <c r="AD1843" s="174" t="n"/>
      <c r="AE1843" s="174" t="n"/>
      <c r="AR1843" s="169" t="inlineStr">
        <is>
          <t>16</t>
        </is>
      </c>
      <c r="AT1843" s="169" t="inlineStr">
        <is>
          <t>K</t>
        </is>
      </c>
      <c r="AU1843" s="169" t="inlineStr">
        <is>
          <t>2</t>
        </is>
      </c>
      <c r="AY1843" s="19" t="inlineStr">
        <is>
          <t>ROZPOCET</t>
        </is>
      </c>
      <c r="BE1843" s="170">
        <f>IF(N1843="základní",J1843,0)</f>
        <v/>
      </c>
      <c r="BF1843" s="170">
        <f>IF(N1843="snížená",J1843,0)</f>
        <v/>
      </c>
      <c r="BG1843" s="170">
        <f>IF(N1843="zákl. přenesená",J1843,0)</f>
        <v/>
      </c>
      <c r="BH1843" s="170">
        <f>IF(N1843="sníž. přenesená",J1843,0)</f>
        <v/>
      </c>
      <c r="BI1843" s="170">
        <f>IF(N1843="nulová",J1843,0)</f>
        <v/>
      </c>
      <c r="BJ1843" s="19" t="inlineStr">
        <is>
          <t>2</t>
        </is>
      </c>
      <c r="BK1843" s="170">
        <f>ROUND(I1843*H1843,2)</f>
        <v/>
      </c>
      <c r="BL1843" s="19" t="inlineStr">
        <is>
          <t>16</t>
        </is>
      </c>
      <c r="BM1843" s="169" t="inlineStr">
        <is>
          <t>-1759539942</t>
        </is>
      </c>
    </row>
    <row r="1844" customFormat="1" s="174">
      <c r="A1844" s="174" t="n"/>
      <c r="B1844" s="48" t="n"/>
      <c r="C1844" s="174" t="n"/>
      <c r="D1844" s="171" t="inlineStr">
        <is>
          <t>PP</t>
        </is>
      </c>
      <c r="E1844" s="174" t="n"/>
      <c r="F1844" s="172" t="inlineStr">
        <is>
          <t>Žlab podokapní z pozinkovaného plechu s povrchovou úpravou roh nebo kout, žlabu půlkruhového rš 330 mm</t>
        </is>
      </c>
      <c r="G1844" s="174" t="n"/>
      <c r="H1844" s="174" t="n"/>
      <c r="I1844" s="174" t="n"/>
      <c r="J1844" s="174" t="n"/>
      <c r="K1844" s="174" t="n"/>
      <c r="L1844" s="48" t="n"/>
      <c r="M1844" s="173" t="n"/>
      <c r="N1844" s="174" t="n"/>
      <c r="O1844" s="174" t="n"/>
      <c r="P1844" s="174" t="n"/>
      <c r="Q1844" s="174" t="n"/>
      <c r="R1844" s="174" t="n"/>
      <c r="S1844" s="174" t="n"/>
      <c r="T1844" s="71" t="n"/>
      <c r="U1844" s="174" t="n"/>
      <c r="V1844" s="174" t="n"/>
      <c r="W1844" s="174" t="n"/>
      <c r="X1844" s="174" t="n"/>
      <c r="Y1844" s="174" t="n"/>
      <c r="Z1844" s="174" t="n"/>
      <c r="AA1844" s="174" t="n"/>
      <c r="AB1844" s="174" t="n"/>
      <c r="AC1844" s="174" t="n"/>
      <c r="AD1844" s="174" t="n"/>
      <c r="AE1844" s="174" t="n"/>
      <c r="AT1844" s="19" t="inlineStr">
        <is>
          <t>PP</t>
        </is>
      </c>
      <c r="AU1844" s="19" t="inlineStr">
        <is>
          <t>2</t>
        </is>
      </c>
    </row>
    <row r="1845" customFormat="1" s="174">
      <c r="A1845" s="174" t="n"/>
      <c r="B1845" s="48" t="n"/>
      <c r="C1845" s="174" t="n"/>
      <c r="D1845" s="175" t="inlineStr">
        <is>
          <t>Online PSC</t>
        </is>
      </c>
      <c r="E1845" s="174" t="n"/>
      <c r="F1845" s="176" t="inlineStr">
        <is>
          <t>https://podminky.urs.cz/item/CS_URS_2026_02/764511622</t>
        </is>
      </c>
      <c r="G1845" s="174" t="n"/>
      <c r="H1845" s="174" t="n"/>
      <c r="I1845" s="174" t="n"/>
      <c r="J1845" s="174" t="n"/>
      <c r="K1845" s="174" t="n"/>
      <c r="L1845" s="48" t="n"/>
      <c r="M1845" s="173" t="n"/>
      <c r="N1845" s="174" t="n"/>
      <c r="O1845" s="174" t="n"/>
      <c r="P1845" s="174" t="n"/>
      <c r="Q1845" s="174" t="n"/>
      <c r="R1845" s="174" t="n"/>
      <c r="S1845" s="174" t="n"/>
      <c r="T1845" s="71" t="n"/>
      <c r="U1845" s="174" t="n"/>
      <c r="V1845" s="174" t="n"/>
      <c r="W1845" s="174" t="n"/>
      <c r="X1845" s="174" t="n"/>
      <c r="Y1845" s="174" t="n"/>
      <c r="Z1845" s="174" t="n"/>
      <c r="AA1845" s="174" t="n"/>
      <c r="AB1845" s="174" t="n"/>
      <c r="AC1845" s="174" t="n"/>
      <c r="AD1845" s="174" t="n"/>
      <c r="AE1845" s="174" t="n"/>
      <c r="AT1845" s="19" t="inlineStr">
        <is>
          <t>Online PSC</t>
        </is>
      </c>
      <c r="AU1845" s="19" t="inlineStr">
        <is>
          <t>2</t>
        </is>
      </c>
    </row>
    <row r="1846" ht="24.15" customFormat="1" customHeight="1" s="174">
      <c r="A1846" s="174" t="n"/>
      <c r="B1846" s="158" t="n"/>
      <c r="C1846" s="159" t="inlineStr">
        <is>
          <t>268</t>
        </is>
      </c>
      <c r="D1846" s="159" t="inlineStr">
        <is>
          <t>K</t>
        </is>
      </c>
      <c r="E1846" s="160" t="inlineStr">
        <is>
          <t>764511642</t>
        </is>
      </c>
      <c r="F1846" s="161" t="inlineStr">
        <is>
          <t>Kotlík oválný (trychtýřový) pro podokapní žlaby z Pz s povrchovou úpravou 330/100 mm</t>
        </is>
      </c>
      <c r="G1846" s="162" t="inlineStr">
        <is>
          <t>kus</t>
        </is>
      </c>
      <c r="H1846" s="163" t="n">
        <v>6</v>
      </c>
      <c r="I1846" s="164" t="n"/>
      <c r="J1846" s="164">
        <f>ROUND(I1846*H1846,2)</f>
        <v/>
      </c>
      <c r="K1846" s="161" t="inlineStr">
        <is>
          <t>CS ÚRS 2026 02</t>
        </is>
      </c>
      <c r="L1846" s="48" t="n"/>
      <c r="M1846" s="165" t="inlineStr"/>
      <c r="N1846" s="166" t="inlineStr">
        <is>
          <t>snížená</t>
        </is>
      </c>
      <c r="O1846" s="167" t="n">
        <v>0.4</v>
      </c>
      <c r="P1846" s="167">
        <f>O1846*H1846</f>
        <v/>
      </c>
      <c r="Q1846" s="167" t="n">
        <v>0.000442</v>
      </c>
      <c r="R1846" s="167">
        <f>Q1846*H1846</f>
        <v/>
      </c>
      <c r="S1846" s="167" t="n">
        <v>0</v>
      </c>
      <c r="T1846" s="168">
        <f>S1846*H1846</f>
        <v/>
      </c>
      <c r="U1846" s="174" t="n"/>
      <c r="V1846" s="174" t="n"/>
      <c r="W1846" s="174" t="n"/>
      <c r="X1846" s="174" t="n"/>
      <c r="Y1846" s="174" t="n"/>
      <c r="Z1846" s="174" t="n"/>
      <c r="AA1846" s="174" t="n"/>
      <c r="AB1846" s="174" t="n"/>
      <c r="AC1846" s="174" t="n"/>
      <c r="AD1846" s="174" t="n"/>
      <c r="AE1846" s="174" t="n"/>
      <c r="AR1846" s="169" t="inlineStr">
        <is>
          <t>16</t>
        </is>
      </c>
      <c r="AT1846" s="169" t="inlineStr">
        <is>
          <t>K</t>
        </is>
      </c>
      <c r="AU1846" s="169" t="inlineStr">
        <is>
          <t>2</t>
        </is>
      </c>
      <c r="AY1846" s="19" t="inlineStr">
        <is>
          <t>ROZPOCET</t>
        </is>
      </c>
      <c r="BE1846" s="170">
        <f>IF(N1846="základní",J1846,0)</f>
        <v/>
      </c>
      <c r="BF1846" s="170">
        <f>IF(N1846="snížená",J1846,0)</f>
        <v/>
      </c>
      <c r="BG1846" s="170">
        <f>IF(N1846="zákl. přenesená",J1846,0)</f>
        <v/>
      </c>
      <c r="BH1846" s="170">
        <f>IF(N1846="sníž. přenesená",J1846,0)</f>
        <v/>
      </c>
      <c r="BI1846" s="170">
        <f>IF(N1846="nulová",J1846,0)</f>
        <v/>
      </c>
      <c r="BJ1846" s="19" t="inlineStr">
        <is>
          <t>2</t>
        </is>
      </c>
      <c r="BK1846" s="170">
        <f>ROUND(I1846*H1846,2)</f>
        <v/>
      </c>
      <c r="BL1846" s="19" t="inlineStr">
        <is>
          <t>16</t>
        </is>
      </c>
      <c r="BM1846" s="169" t="inlineStr">
        <is>
          <t>585842802</t>
        </is>
      </c>
    </row>
    <row r="1847" customFormat="1" s="174">
      <c r="A1847" s="174" t="n"/>
      <c r="B1847" s="48" t="n"/>
      <c r="C1847" s="174" t="n"/>
      <c r="D1847" s="171" t="inlineStr">
        <is>
          <t>PP</t>
        </is>
      </c>
      <c r="E1847" s="174" t="n"/>
      <c r="F1847" s="172" t="inlineStr">
        <is>
          <t>Žlab podokapní z pozinkovaného plechu s povrchovou úpravou kotlík oválný (trychtýřový), rš žlabu/průměr svodu 330/100 mm</t>
        </is>
      </c>
      <c r="G1847" s="174" t="n"/>
      <c r="H1847" s="174" t="n"/>
      <c r="I1847" s="174" t="n"/>
      <c r="J1847" s="174" t="n"/>
      <c r="K1847" s="174" t="n"/>
      <c r="L1847" s="48" t="n"/>
      <c r="M1847" s="173" t="n"/>
      <c r="N1847" s="174" t="n"/>
      <c r="O1847" s="174" t="n"/>
      <c r="P1847" s="174" t="n"/>
      <c r="Q1847" s="174" t="n"/>
      <c r="R1847" s="174" t="n"/>
      <c r="S1847" s="174" t="n"/>
      <c r="T1847" s="71" t="n"/>
      <c r="U1847" s="174" t="n"/>
      <c r="V1847" s="174" t="n"/>
      <c r="W1847" s="174" t="n"/>
      <c r="X1847" s="174" t="n"/>
      <c r="Y1847" s="174" t="n"/>
      <c r="Z1847" s="174" t="n"/>
      <c r="AA1847" s="174" t="n"/>
      <c r="AB1847" s="174" t="n"/>
      <c r="AC1847" s="174" t="n"/>
      <c r="AD1847" s="174" t="n"/>
      <c r="AE1847" s="174" t="n"/>
      <c r="AT1847" s="19" t="inlineStr">
        <is>
          <t>PP</t>
        </is>
      </c>
      <c r="AU1847" s="19" t="inlineStr">
        <is>
          <t>2</t>
        </is>
      </c>
    </row>
    <row r="1848" customFormat="1" s="174">
      <c r="A1848" s="174" t="n"/>
      <c r="B1848" s="48" t="n"/>
      <c r="C1848" s="174" t="n"/>
      <c r="D1848" s="175" t="inlineStr">
        <is>
          <t>Online PSC</t>
        </is>
      </c>
      <c r="E1848" s="174" t="n"/>
      <c r="F1848" s="176" t="inlineStr">
        <is>
          <t>https://podminky.urs.cz/item/CS_URS_2026_02/764511642</t>
        </is>
      </c>
      <c r="G1848" s="174" t="n"/>
      <c r="H1848" s="174" t="n"/>
      <c r="I1848" s="174" t="n"/>
      <c r="J1848" s="174" t="n"/>
      <c r="K1848" s="174" t="n"/>
      <c r="L1848" s="48" t="n"/>
      <c r="M1848" s="173" t="n"/>
      <c r="N1848" s="174" t="n"/>
      <c r="O1848" s="174" t="n"/>
      <c r="P1848" s="174" t="n"/>
      <c r="Q1848" s="174" t="n"/>
      <c r="R1848" s="174" t="n"/>
      <c r="S1848" s="174" t="n"/>
      <c r="T1848" s="71" t="n"/>
      <c r="U1848" s="174" t="n"/>
      <c r="V1848" s="174" t="n"/>
      <c r="W1848" s="174" t="n"/>
      <c r="X1848" s="174" t="n"/>
      <c r="Y1848" s="174" t="n"/>
      <c r="Z1848" s="174" t="n"/>
      <c r="AA1848" s="174" t="n"/>
      <c r="AB1848" s="174" t="n"/>
      <c r="AC1848" s="174" t="n"/>
      <c r="AD1848" s="174" t="n"/>
      <c r="AE1848" s="174" t="n"/>
      <c r="AT1848" s="19" t="inlineStr">
        <is>
          <t>Online PSC</t>
        </is>
      </c>
      <c r="AU1848" s="19" t="inlineStr">
        <is>
          <t>2</t>
        </is>
      </c>
    </row>
    <row r="1849" ht="24.15" customFormat="1" customHeight="1" s="174">
      <c r="A1849" s="174" t="n"/>
      <c r="B1849" s="158" t="n"/>
      <c r="C1849" s="159" t="inlineStr">
        <is>
          <t>269</t>
        </is>
      </c>
      <c r="D1849" s="159" t="inlineStr">
        <is>
          <t>K</t>
        </is>
      </c>
      <c r="E1849" s="160" t="inlineStr">
        <is>
          <t>764518622</t>
        </is>
      </c>
      <c r="F1849" s="161" t="inlineStr">
        <is>
          <t>Svody kruhové včetně objímek, kolen, odskoků z Pz s povrchovou úpravou průměru 100 mm</t>
        </is>
      </c>
      <c r="G1849" s="162" t="inlineStr">
        <is>
          <t>m</t>
        </is>
      </c>
      <c r="H1849" s="163" t="n">
        <v>46.8</v>
      </c>
      <c r="I1849" s="164" t="n"/>
      <c r="J1849" s="164">
        <f>ROUND(I1849*H1849,2)</f>
        <v/>
      </c>
      <c r="K1849" s="161" t="inlineStr">
        <is>
          <t>CS ÚRS 2026 02</t>
        </is>
      </c>
      <c r="L1849" s="48" t="n"/>
      <c r="M1849" s="165" t="inlineStr"/>
      <c r="N1849" s="166" t="inlineStr">
        <is>
          <t>snížená</t>
        </is>
      </c>
      <c r="O1849" s="167" t="n">
        <v>0.334</v>
      </c>
      <c r="P1849" s="167">
        <f>O1849*H1849</f>
        <v/>
      </c>
      <c r="Q1849" s="167" t="n">
        <v>0.0011076</v>
      </c>
      <c r="R1849" s="167">
        <f>Q1849*H1849</f>
        <v/>
      </c>
      <c r="S1849" s="167" t="n">
        <v>0</v>
      </c>
      <c r="T1849" s="168">
        <f>S1849*H1849</f>
        <v/>
      </c>
      <c r="U1849" s="174" t="n"/>
      <c r="V1849" s="174" t="n"/>
      <c r="W1849" s="174" t="n"/>
      <c r="X1849" s="174" t="n"/>
      <c r="Y1849" s="174" t="n"/>
      <c r="Z1849" s="174" t="n"/>
      <c r="AA1849" s="174" t="n"/>
      <c r="AB1849" s="174" t="n"/>
      <c r="AC1849" s="174" t="n"/>
      <c r="AD1849" s="174" t="n"/>
      <c r="AE1849" s="174" t="n"/>
      <c r="AR1849" s="169" t="inlineStr">
        <is>
          <t>16</t>
        </is>
      </c>
      <c r="AT1849" s="169" t="inlineStr">
        <is>
          <t>K</t>
        </is>
      </c>
      <c r="AU1849" s="169" t="inlineStr">
        <is>
          <t>2</t>
        </is>
      </c>
      <c r="AY1849" s="19" t="inlineStr">
        <is>
          <t>ROZPOCET</t>
        </is>
      </c>
      <c r="BE1849" s="170">
        <f>IF(N1849="základní",J1849,0)</f>
        <v/>
      </c>
      <c r="BF1849" s="170">
        <f>IF(N1849="snížená",J1849,0)</f>
        <v/>
      </c>
      <c r="BG1849" s="170">
        <f>IF(N1849="zákl. přenesená",J1849,0)</f>
        <v/>
      </c>
      <c r="BH1849" s="170">
        <f>IF(N1849="sníž. přenesená",J1849,0)</f>
        <v/>
      </c>
      <c r="BI1849" s="170">
        <f>IF(N1849="nulová",J1849,0)</f>
        <v/>
      </c>
      <c r="BJ1849" s="19" t="inlineStr">
        <is>
          <t>2</t>
        </is>
      </c>
      <c r="BK1849" s="170">
        <f>ROUND(I1849*H1849,2)</f>
        <v/>
      </c>
      <c r="BL1849" s="19" t="inlineStr">
        <is>
          <t>16</t>
        </is>
      </c>
      <c r="BM1849" s="169" t="inlineStr">
        <is>
          <t>2115321436</t>
        </is>
      </c>
    </row>
    <row r="1850" customFormat="1" s="174">
      <c r="A1850" s="174" t="n"/>
      <c r="B1850" s="48" t="n"/>
      <c r="C1850" s="174" t="n"/>
      <c r="D1850" s="171" t="inlineStr">
        <is>
          <t>PP</t>
        </is>
      </c>
      <c r="E1850" s="174" t="n"/>
      <c r="F1850" s="172" t="inlineStr">
        <is>
          <t>Svod z pozinkovaného plechu s upraveným povrchem včetně objímek, kolen a odskoků kruhový, průměru 100 mm</t>
        </is>
      </c>
      <c r="G1850" s="174" t="n"/>
      <c r="H1850" s="174" t="n"/>
      <c r="I1850" s="174" t="n"/>
      <c r="J1850" s="174" t="n"/>
      <c r="K1850" s="174" t="n"/>
      <c r="L1850" s="48" t="n"/>
      <c r="M1850" s="173" t="n"/>
      <c r="N1850" s="174" t="n"/>
      <c r="O1850" s="174" t="n"/>
      <c r="P1850" s="174" t="n"/>
      <c r="Q1850" s="174" t="n"/>
      <c r="R1850" s="174" t="n"/>
      <c r="S1850" s="174" t="n"/>
      <c r="T1850" s="71" t="n"/>
      <c r="U1850" s="174" t="n"/>
      <c r="V1850" s="174" t="n"/>
      <c r="W1850" s="174" t="n"/>
      <c r="X1850" s="174" t="n"/>
      <c r="Y1850" s="174" t="n"/>
      <c r="Z1850" s="174" t="n"/>
      <c r="AA1850" s="174" t="n"/>
      <c r="AB1850" s="174" t="n"/>
      <c r="AC1850" s="174" t="n"/>
      <c r="AD1850" s="174" t="n"/>
      <c r="AE1850" s="174" t="n"/>
      <c r="AT1850" s="19" t="inlineStr">
        <is>
          <t>PP</t>
        </is>
      </c>
      <c r="AU1850" s="19" t="inlineStr">
        <is>
          <t>2</t>
        </is>
      </c>
    </row>
    <row r="1851" customFormat="1" s="174">
      <c r="A1851" s="174" t="n"/>
      <c r="B1851" s="48" t="n"/>
      <c r="C1851" s="174" t="n"/>
      <c r="D1851" s="175" t="inlineStr">
        <is>
          <t>Online PSC</t>
        </is>
      </c>
      <c r="E1851" s="174" t="n"/>
      <c r="F1851" s="176" t="inlineStr">
        <is>
          <t>https://podminky.urs.cz/item/CS_URS_2026_02/764518622</t>
        </is>
      </c>
      <c r="G1851" s="174" t="n"/>
      <c r="H1851" s="174" t="n"/>
      <c r="I1851" s="174" t="n"/>
      <c r="J1851" s="174" t="n"/>
      <c r="K1851" s="174" t="n"/>
      <c r="L1851" s="48" t="n"/>
      <c r="M1851" s="173" t="n"/>
      <c r="N1851" s="174" t="n"/>
      <c r="O1851" s="174" t="n"/>
      <c r="P1851" s="174" t="n"/>
      <c r="Q1851" s="174" t="n"/>
      <c r="R1851" s="174" t="n"/>
      <c r="S1851" s="174" t="n"/>
      <c r="T1851" s="71" t="n"/>
      <c r="U1851" s="174" t="n"/>
      <c r="V1851" s="174" t="n"/>
      <c r="W1851" s="174" t="n"/>
      <c r="X1851" s="174" t="n"/>
      <c r="Y1851" s="174" t="n"/>
      <c r="Z1851" s="174" t="n"/>
      <c r="AA1851" s="174" t="n"/>
      <c r="AB1851" s="174" t="n"/>
      <c r="AC1851" s="174" t="n"/>
      <c r="AD1851" s="174" t="n"/>
      <c r="AE1851" s="174" t="n"/>
      <c r="AT1851" s="19" t="inlineStr">
        <is>
          <t>Online PSC</t>
        </is>
      </c>
      <c r="AU1851" s="19" t="inlineStr">
        <is>
          <t>2</t>
        </is>
      </c>
    </row>
    <row r="1852" customFormat="1" s="188">
      <c r="A1852" s="188" t="n"/>
      <c r="B1852" s="183" t="n"/>
      <c r="C1852" s="188" t="n"/>
      <c r="D1852" s="171" t="inlineStr">
        <is>
          <t>VV</t>
        </is>
      </c>
      <c r="E1852" s="184" t="inlineStr"/>
      <c r="F1852" s="185" t="inlineStr">
        <is>
          <t>7,80*6</t>
        </is>
      </c>
      <c r="G1852" s="188" t="n"/>
      <c r="H1852" s="186" t="n">
        <v>46.8</v>
      </c>
      <c r="I1852" s="188" t="n"/>
      <c r="J1852" s="188" t="n"/>
      <c r="K1852" s="188" t="n"/>
      <c r="L1852" s="183" t="n"/>
      <c r="M1852" s="187" t="n"/>
      <c r="N1852" s="188" t="n"/>
      <c r="O1852" s="188" t="n"/>
      <c r="P1852" s="188" t="n"/>
      <c r="Q1852" s="188" t="n"/>
      <c r="R1852" s="188" t="n"/>
      <c r="S1852" s="188" t="n"/>
      <c r="T1852" s="189" t="n"/>
      <c r="U1852" s="188" t="n"/>
      <c r="V1852" s="188" t="n"/>
      <c r="W1852" s="188" t="n"/>
      <c r="X1852" s="188" t="n"/>
      <c r="Y1852" s="188" t="n"/>
      <c r="Z1852" s="188" t="n"/>
      <c r="AA1852" s="188" t="n"/>
      <c r="AB1852" s="188" t="n"/>
      <c r="AC1852" s="188" t="n"/>
      <c r="AD1852" s="188" t="n"/>
      <c r="AE1852" s="188" t="n"/>
      <c r="AT1852" s="184" t="inlineStr">
        <is>
          <t>VV</t>
        </is>
      </c>
      <c r="AU1852" s="184" t="inlineStr">
        <is>
          <t>2</t>
        </is>
      </c>
      <c r="AV1852" s="188" t="inlineStr">
        <is>
          <t>2</t>
        </is>
      </c>
      <c r="AW1852" s="188" t="inlineStr">
        <is>
          <t>True</t>
        </is>
      </c>
      <c r="AX1852" s="188" t="inlineStr">
        <is>
          <t>0</t>
        </is>
      </c>
      <c r="AY1852" s="184" t="inlineStr">
        <is>
          <t>ROZPOCET</t>
        </is>
      </c>
    </row>
    <row r="1853" customFormat="1" s="195">
      <c r="A1853" s="195" t="n"/>
      <c r="B1853" s="190" t="n"/>
      <c r="C1853" s="195" t="n"/>
      <c r="D1853" s="171" t="inlineStr">
        <is>
          <t>VV</t>
        </is>
      </c>
      <c r="E1853" s="191" t="inlineStr"/>
      <c r="F1853" s="192" t="inlineStr">
        <is>
          <t>Součet</t>
        </is>
      </c>
      <c r="G1853" s="195" t="n"/>
      <c r="H1853" s="193" t="n">
        <v>46.8</v>
      </c>
      <c r="I1853" s="195" t="n"/>
      <c r="J1853" s="195" t="n"/>
      <c r="K1853" s="195" t="n"/>
      <c r="L1853" s="190" t="n"/>
      <c r="M1853" s="194" t="n"/>
      <c r="N1853" s="195" t="n"/>
      <c r="O1853" s="195" t="n"/>
      <c r="P1853" s="195" t="n"/>
      <c r="Q1853" s="195" t="n"/>
      <c r="R1853" s="195" t="n"/>
      <c r="S1853" s="195" t="n"/>
      <c r="T1853" s="196" t="n"/>
      <c r="U1853" s="195" t="n"/>
      <c r="V1853" s="195" t="n"/>
      <c r="W1853" s="195" t="n"/>
      <c r="X1853" s="195" t="n"/>
      <c r="Y1853" s="195" t="n"/>
      <c r="Z1853" s="195" t="n"/>
      <c r="AA1853" s="195" t="n"/>
      <c r="AB1853" s="195" t="n"/>
      <c r="AC1853" s="195" t="n"/>
      <c r="AD1853" s="195" t="n"/>
      <c r="AE1853" s="195" t="n"/>
      <c r="AT1853" s="191" t="inlineStr">
        <is>
          <t>VV</t>
        </is>
      </c>
      <c r="AU1853" s="191" t="inlineStr">
        <is>
          <t>2</t>
        </is>
      </c>
      <c r="AV1853" s="195" t="inlineStr">
        <is>
          <t>4</t>
        </is>
      </c>
      <c r="AW1853" s="195" t="inlineStr">
        <is>
          <t>True</t>
        </is>
      </c>
      <c r="AX1853" s="195" t="inlineStr">
        <is>
          <t>1</t>
        </is>
      </c>
      <c r="AY1853" s="191" t="inlineStr">
        <is>
          <t>ROZPOCET</t>
        </is>
      </c>
    </row>
    <row r="1854" ht="24.15" customFormat="1" customHeight="1" s="174">
      <c r="A1854" s="174" t="n"/>
      <c r="B1854" s="158" t="n"/>
      <c r="C1854" s="159" t="inlineStr">
        <is>
          <t>270</t>
        </is>
      </c>
      <c r="D1854" s="159" t="inlineStr">
        <is>
          <t>K</t>
        </is>
      </c>
      <c r="E1854" s="160" t="inlineStr">
        <is>
          <t>998764102</t>
        </is>
      </c>
      <c r="F1854" s="161" t="inlineStr">
        <is>
          <t>Přesun hmot tonážní pro konstrukce klempířské v objektech v přes 6 do 12 m</t>
        </is>
      </c>
      <c r="G1854" s="162" t="inlineStr">
        <is>
          <t>t</t>
        </is>
      </c>
      <c r="H1854" s="163" t="n">
        <v>0.647</v>
      </c>
      <c r="I1854" s="164" t="n"/>
      <c r="J1854" s="164">
        <f>ROUND(I1854*H1854,2)</f>
        <v/>
      </c>
      <c r="K1854" s="161" t="inlineStr">
        <is>
          <t>CS ÚRS 2026 02</t>
        </is>
      </c>
      <c r="L1854" s="48" t="n"/>
      <c r="M1854" s="165" t="inlineStr"/>
      <c r="N1854" s="166" t="inlineStr">
        <is>
          <t>snížená</t>
        </is>
      </c>
      <c r="O1854" s="167" t="n">
        <v>2.828</v>
      </c>
      <c r="P1854" s="167">
        <f>O1854*H1854</f>
        <v/>
      </c>
      <c r="Q1854" s="167" t="n">
        <v>0</v>
      </c>
      <c r="R1854" s="167">
        <f>Q1854*H1854</f>
        <v/>
      </c>
      <c r="S1854" s="167" t="n">
        <v>0</v>
      </c>
      <c r="T1854" s="168">
        <f>S1854*H1854</f>
        <v/>
      </c>
      <c r="U1854" s="174" t="n"/>
      <c r="V1854" s="174" t="n"/>
      <c r="W1854" s="174" t="n"/>
      <c r="X1854" s="174" t="n"/>
      <c r="Y1854" s="174" t="n"/>
      <c r="Z1854" s="174" t="n"/>
      <c r="AA1854" s="174" t="n"/>
      <c r="AB1854" s="174" t="n"/>
      <c r="AC1854" s="174" t="n"/>
      <c r="AD1854" s="174" t="n"/>
      <c r="AE1854" s="174" t="n"/>
      <c r="AR1854" s="169" t="inlineStr">
        <is>
          <t>16</t>
        </is>
      </c>
      <c r="AT1854" s="169" t="inlineStr">
        <is>
          <t>K</t>
        </is>
      </c>
      <c r="AU1854" s="169" t="inlineStr">
        <is>
          <t>2</t>
        </is>
      </c>
      <c r="AY1854" s="19" t="inlineStr">
        <is>
          <t>ROZPOCET</t>
        </is>
      </c>
      <c r="BE1854" s="170">
        <f>IF(N1854="základní",J1854,0)</f>
        <v/>
      </c>
      <c r="BF1854" s="170">
        <f>IF(N1854="snížená",J1854,0)</f>
        <v/>
      </c>
      <c r="BG1854" s="170">
        <f>IF(N1854="zákl. přenesená",J1854,0)</f>
        <v/>
      </c>
      <c r="BH1854" s="170">
        <f>IF(N1854="sníž. přenesená",J1854,0)</f>
        <v/>
      </c>
      <c r="BI1854" s="170">
        <f>IF(N1854="nulová",J1854,0)</f>
        <v/>
      </c>
      <c r="BJ1854" s="19" t="inlineStr">
        <is>
          <t>2</t>
        </is>
      </c>
      <c r="BK1854" s="170">
        <f>ROUND(I1854*H1854,2)</f>
        <v/>
      </c>
      <c r="BL1854" s="19" t="inlineStr">
        <is>
          <t>16</t>
        </is>
      </c>
      <c r="BM1854" s="169" t="inlineStr">
        <is>
          <t>1443614630</t>
        </is>
      </c>
    </row>
    <row r="1855" customFormat="1" s="174">
      <c r="A1855" s="174" t="n"/>
      <c r="B1855" s="48" t="n"/>
      <c r="C1855" s="174" t="n"/>
      <c r="D1855" s="171" t="inlineStr">
        <is>
          <t>PP</t>
        </is>
      </c>
      <c r="E1855" s="174" t="n"/>
      <c r="F1855" s="172" t="inlineStr">
        <is>
          <t>Přesun hmot pro konstrukce klempířské stanovený z hmotnosti přesunovaného materiálu vodorovná dopravní vzdálenost do 50 m základní v objektech výšky přes 6 do 12 m</t>
        </is>
      </c>
      <c r="G1855" s="174" t="n"/>
      <c r="H1855" s="174" t="n"/>
      <c r="I1855" s="174" t="n"/>
      <c r="J1855" s="174" t="n"/>
      <c r="K1855" s="174" t="n"/>
      <c r="L1855" s="48" t="n"/>
      <c r="M1855" s="173" t="n"/>
      <c r="N1855" s="174" t="n"/>
      <c r="O1855" s="174" t="n"/>
      <c r="P1855" s="174" t="n"/>
      <c r="Q1855" s="174" t="n"/>
      <c r="R1855" s="174" t="n"/>
      <c r="S1855" s="174" t="n"/>
      <c r="T1855" s="71" t="n"/>
      <c r="U1855" s="174" t="n"/>
      <c r="V1855" s="174" t="n"/>
      <c r="W1855" s="174" t="n"/>
      <c r="X1855" s="174" t="n"/>
      <c r="Y1855" s="174" t="n"/>
      <c r="Z1855" s="174" t="n"/>
      <c r="AA1855" s="174" t="n"/>
      <c r="AB1855" s="174" t="n"/>
      <c r="AC1855" s="174" t="n"/>
      <c r="AD1855" s="174" t="n"/>
      <c r="AE1855" s="174" t="n"/>
      <c r="AT1855" s="19" t="inlineStr">
        <is>
          <t>PP</t>
        </is>
      </c>
      <c r="AU1855" s="19" t="inlineStr">
        <is>
          <t>2</t>
        </is>
      </c>
    </row>
    <row r="1856" customFormat="1" s="174">
      <c r="A1856" s="174" t="n"/>
      <c r="B1856" s="48" t="n"/>
      <c r="C1856" s="174" t="n"/>
      <c r="D1856" s="175" t="inlineStr">
        <is>
          <t>Online PSC</t>
        </is>
      </c>
      <c r="E1856" s="174" t="n"/>
      <c r="F1856" s="176" t="inlineStr">
        <is>
          <t>https://podminky.urs.cz/item/CS_URS_2026_02/998764102</t>
        </is>
      </c>
      <c r="G1856" s="174" t="n"/>
      <c r="H1856" s="174" t="n"/>
      <c r="I1856" s="174" t="n"/>
      <c r="J1856" s="174" t="n"/>
      <c r="K1856" s="174" t="n"/>
      <c r="L1856" s="48" t="n"/>
      <c r="M1856" s="173" t="n"/>
      <c r="N1856" s="174" t="n"/>
      <c r="O1856" s="174" t="n"/>
      <c r="P1856" s="174" t="n"/>
      <c r="Q1856" s="174" t="n"/>
      <c r="R1856" s="174" t="n"/>
      <c r="S1856" s="174" t="n"/>
      <c r="T1856" s="71" t="n"/>
      <c r="U1856" s="174" t="n"/>
      <c r="V1856" s="174" t="n"/>
      <c r="W1856" s="174" t="n"/>
      <c r="X1856" s="174" t="n"/>
      <c r="Y1856" s="174" t="n"/>
      <c r="Z1856" s="174" t="n"/>
      <c r="AA1856" s="174" t="n"/>
      <c r="AB1856" s="174" t="n"/>
      <c r="AC1856" s="174" t="n"/>
      <c r="AD1856" s="174" t="n"/>
      <c r="AE1856" s="174" t="n"/>
      <c r="AT1856" s="19" t="inlineStr">
        <is>
          <t>Online PSC</t>
        </is>
      </c>
      <c r="AU1856" s="19" t="inlineStr">
        <is>
          <t>2</t>
        </is>
      </c>
    </row>
    <row r="1857" ht="22.8" customFormat="1" customHeight="1" s="151">
      <c r="A1857" s="151" t="n"/>
      <c r="B1857" s="146" t="n"/>
      <c r="C1857" s="151" t="n"/>
      <c r="D1857" s="147" t="inlineStr">
        <is>
          <t>D</t>
        </is>
      </c>
      <c r="E1857" s="156" t="inlineStr">
        <is>
          <t>765</t>
        </is>
      </c>
      <c r="F1857" s="156" t="inlineStr">
        <is>
          <t>Krytina skládaná</t>
        </is>
      </c>
      <c r="G1857" s="151" t="n"/>
      <c r="H1857" s="151" t="n"/>
      <c r="I1857" s="151" t="n"/>
      <c r="J1857" s="157">
        <f>BK1857</f>
        <v/>
      </c>
      <c r="K1857" s="151" t="n"/>
      <c r="L1857" s="146" t="n"/>
      <c r="M1857" s="150" t="n"/>
      <c r="N1857" s="151" t="n"/>
      <c r="O1857" s="151" t="n"/>
      <c r="P1857" s="152">
        <f>SUM(P1858:P2008)</f>
        <v/>
      </c>
      <c r="Q1857" s="151" t="n"/>
      <c r="R1857" s="152">
        <f>SUM(R1858:R2008)</f>
        <v/>
      </c>
      <c r="S1857" s="151" t="n"/>
      <c r="T1857" s="153">
        <f>SUM(T1858:T2008)</f>
        <v/>
      </c>
      <c r="U1857" s="151" t="n"/>
      <c r="V1857" s="151" t="n"/>
      <c r="W1857" s="151" t="n"/>
      <c r="X1857" s="151" t="n"/>
      <c r="Y1857" s="151" t="n"/>
      <c r="Z1857" s="151" t="n"/>
      <c r="AA1857" s="151" t="n"/>
      <c r="AB1857" s="151" t="n"/>
      <c r="AC1857" s="151" t="n"/>
      <c r="AD1857" s="151" t="n"/>
      <c r="AE1857" s="151" t="n"/>
      <c r="AR1857" s="147" t="inlineStr">
        <is>
          <t>2</t>
        </is>
      </c>
      <c r="AT1857" s="154" t="inlineStr">
        <is>
          <t>D</t>
        </is>
      </c>
      <c r="AU1857" s="154" t="inlineStr">
        <is>
          <t>1</t>
        </is>
      </c>
      <c r="AY1857" s="147" t="inlineStr">
        <is>
          <t>ROZPOCET</t>
        </is>
      </c>
      <c r="BK1857" s="155">
        <f>SUM(BK1858:BK2008)</f>
        <v/>
      </c>
    </row>
    <row r="1858" ht="24.15" customFormat="1" customHeight="1" s="174">
      <c r="A1858" s="174" t="n"/>
      <c r="B1858" s="158" t="n"/>
      <c r="C1858" s="159" t="inlineStr">
        <is>
          <t>271</t>
        </is>
      </c>
      <c r="D1858" s="159" t="inlineStr">
        <is>
          <t>K</t>
        </is>
      </c>
      <c r="E1858" s="160" t="inlineStr">
        <is>
          <t>765111305</t>
        </is>
      </c>
      <c r="F1858" s="161" t="inlineStr">
        <is>
          <t>Montáž krytiny keramické úžlabí na plech na sucho na molitanové pásy</t>
        </is>
      </c>
      <c r="G1858" s="162" t="inlineStr">
        <is>
          <t>m</t>
        </is>
      </c>
      <c r="H1858" s="163" t="n">
        <v>9.811999999999999</v>
      </c>
      <c r="I1858" s="164" t="n"/>
      <c r="J1858" s="164">
        <f>ROUND(I1858*H1858,2)</f>
        <v/>
      </c>
      <c r="K1858" s="161" t="inlineStr">
        <is>
          <t>CS ÚRS 2026 02</t>
        </is>
      </c>
      <c r="L1858" s="48" t="n"/>
      <c r="M1858" s="165" t="inlineStr"/>
      <c r="N1858" s="166" t="inlineStr">
        <is>
          <t>snížená</t>
        </is>
      </c>
      <c r="O1858" s="167" t="n">
        <v>1.62</v>
      </c>
      <c r="P1858" s="167">
        <f>O1858*H1858</f>
        <v/>
      </c>
      <c r="Q1858" s="167" t="n">
        <v>1e-05</v>
      </c>
      <c r="R1858" s="167">
        <f>Q1858*H1858</f>
        <v/>
      </c>
      <c r="S1858" s="167" t="n">
        <v>0</v>
      </c>
      <c r="T1858" s="168">
        <f>S1858*H1858</f>
        <v/>
      </c>
      <c r="U1858" s="174" t="n"/>
      <c r="V1858" s="174" t="n"/>
      <c r="W1858" s="174" t="n"/>
      <c r="X1858" s="174" t="n"/>
      <c r="Y1858" s="174" t="n"/>
      <c r="Z1858" s="174" t="n"/>
      <c r="AA1858" s="174" t="n"/>
      <c r="AB1858" s="174" t="n"/>
      <c r="AC1858" s="174" t="n"/>
      <c r="AD1858" s="174" t="n"/>
      <c r="AE1858" s="174" t="n"/>
      <c r="AR1858" s="169" t="inlineStr">
        <is>
          <t>16</t>
        </is>
      </c>
      <c r="AT1858" s="169" t="inlineStr">
        <is>
          <t>K</t>
        </is>
      </c>
      <c r="AU1858" s="169" t="inlineStr">
        <is>
          <t>2</t>
        </is>
      </c>
      <c r="AY1858" s="19" t="inlineStr">
        <is>
          <t>ROZPOCET</t>
        </is>
      </c>
      <c r="BE1858" s="170">
        <f>IF(N1858="základní",J1858,0)</f>
        <v/>
      </c>
      <c r="BF1858" s="170">
        <f>IF(N1858="snížená",J1858,0)</f>
        <v/>
      </c>
      <c r="BG1858" s="170">
        <f>IF(N1858="zákl. přenesená",J1858,0)</f>
        <v/>
      </c>
      <c r="BH1858" s="170">
        <f>IF(N1858="sníž. přenesená",J1858,0)</f>
        <v/>
      </c>
      <c r="BI1858" s="170">
        <f>IF(N1858="nulová",J1858,0)</f>
        <v/>
      </c>
      <c r="BJ1858" s="19" t="inlineStr">
        <is>
          <t>2</t>
        </is>
      </c>
      <c r="BK1858" s="170">
        <f>ROUND(I1858*H1858,2)</f>
        <v/>
      </c>
      <c r="BL1858" s="19" t="inlineStr">
        <is>
          <t>16</t>
        </is>
      </c>
      <c r="BM1858" s="169" t="inlineStr">
        <is>
          <t>-811168043</t>
        </is>
      </c>
    </row>
    <row r="1859" customFormat="1" s="174">
      <c r="A1859" s="174" t="n"/>
      <c r="B1859" s="48" t="n"/>
      <c r="C1859" s="174" t="n"/>
      <c r="D1859" s="171" t="inlineStr">
        <is>
          <t>PP</t>
        </is>
      </c>
      <c r="E1859" s="174" t="n"/>
      <c r="F1859" s="172" t="inlineStr">
        <is>
          <t>Montáž krytiny keramické úžlabí průběžného plechového na sucho - s těsnícími pásy</t>
        </is>
      </c>
      <c r="G1859" s="174" t="n"/>
      <c r="H1859" s="174" t="n"/>
      <c r="I1859" s="174" t="n"/>
      <c r="J1859" s="174" t="n"/>
      <c r="K1859" s="174" t="n"/>
      <c r="L1859" s="48" t="n"/>
      <c r="M1859" s="173" t="n"/>
      <c r="N1859" s="174" t="n"/>
      <c r="O1859" s="174" t="n"/>
      <c r="P1859" s="174" t="n"/>
      <c r="Q1859" s="174" t="n"/>
      <c r="R1859" s="174" t="n"/>
      <c r="S1859" s="174" t="n"/>
      <c r="T1859" s="71" t="n"/>
      <c r="U1859" s="174" t="n"/>
      <c r="V1859" s="174" t="n"/>
      <c r="W1859" s="174" t="n"/>
      <c r="X1859" s="174" t="n"/>
      <c r="Y1859" s="174" t="n"/>
      <c r="Z1859" s="174" t="n"/>
      <c r="AA1859" s="174" t="n"/>
      <c r="AB1859" s="174" t="n"/>
      <c r="AC1859" s="174" t="n"/>
      <c r="AD1859" s="174" t="n"/>
      <c r="AE1859" s="174" t="n"/>
      <c r="AT1859" s="19" t="inlineStr">
        <is>
          <t>PP</t>
        </is>
      </c>
      <c r="AU1859" s="19" t="inlineStr">
        <is>
          <t>2</t>
        </is>
      </c>
    </row>
    <row r="1860" customFormat="1" s="174">
      <c r="A1860" s="174" t="n"/>
      <c r="B1860" s="48" t="n"/>
      <c r="C1860" s="174" t="n"/>
      <c r="D1860" s="175" t="inlineStr">
        <is>
          <t>Online PSC</t>
        </is>
      </c>
      <c r="E1860" s="174" t="n"/>
      <c r="F1860" s="176" t="inlineStr">
        <is>
          <t>https://podminky.urs.cz/item/CS_URS_2026_02/765111305</t>
        </is>
      </c>
      <c r="G1860" s="174" t="n"/>
      <c r="H1860" s="174" t="n"/>
      <c r="I1860" s="174" t="n"/>
      <c r="J1860" s="174" t="n"/>
      <c r="K1860" s="174" t="n"/>
      <c r="L1860" s="48" t="n"/>
      <c r="M1860" s="173" t="n"/>
      <c r="N1860" s="174" t="n"/>
      <c r="O1860" s="174" t="n"/>
      <c r="P1860" s="174" t="n"/>
      <c r="Q1860" s="174" t="n"/>
      <c r="R1860" s="174" t="n"/>
      <c r="S1860" s="174" t="n"/>
      <c r="T1860" s="71" t="n"/>
      <c r="U1860" s="174" t="n"/>
      <c r="V1860" s="174" t="n"/>
      <c r="W1860" s="174" t="n"/>
      <c r="X1860" s="174" t="n"/>
      <c r="Y1860" s="174" t="n"/>
      <c r="Z1860" s="174" t="n"/>
      <c r="AA1860" s="174" t="n"/>
      <c r="AB1860" s="174" t="n"/>
      <c r="AC1860" s="174" t="n"/>
      <c r="AD1860" s="174" t="n"/>
      <c r="AE1860" s="174" t="n"/>
      <c r="AT1860" s="19" t="inlineStr">
        <is>
          <t>Online PSC</t>
        </is>
      </c>
      <c r="AU1860" s="19" t="inlineStr">
        <is>
          <t>2</t>
        </is>
      </c>
    </row>
    <row r="1861" customFormat="1" s="188">
      <c r="A1861" s="188" t="n"/>
      <c r="B1861" s="183" t="n"/>
      <c r="C1861" s="188" t="n"/>
      <c r="D1861" s="171" t="inlineStr">
        <is>
          <t>VV</t>
        </is>
      </c>
      <c r="E1861" s="184" t="inlineStr"/>
      <c r="F1861" s="185" t="inlineStr">
        <is>
          <t>7,103/cos(43,62)</t>
        </is>
      </c>
      <c r="G1861" s="188" t="n"/>
      <c r="H1861" s="186" t="n">
        <v>9.811999999999999</v>
      </c>
      <c r="I1861" s="188" t="n"/>
      <c r="J1861" s="188" t="n"/>
      <c r="K1861" s="188" t="n"/>
      <c r="L1861" s="183" t="n"/>
      <c r="M1861" s="187" t="n"/>
      <c r="N1861" s="188" t="n"/>
      <c r="O1861" s="188" t="n"/>
      <c r="P1861" s="188" t="n"/>
      <c r="Q1861" s="188" t="n"/>
      <c r="R1861" s="188" t="n"/>
      <c r="S1861" s="188" t="n"/>
      <c r="T1861" s="189" t="n"/>
      <c r="U1861" s="188" t="n"/>
      <c r="V1861" s="188" t="n"/>
      <c r="W1861" s="188" t="n"/>
      <c r="X1861" s="188" t="n"/>
      <c r="Y1861" s="188" t="n"/>
      <c r="Z1861" s="188" t="n"/>
      <c r="AA1861" s="188" t="n"/>
      <c r="AB1861" s="188" t="n"/>
      <c r="AC1861" s="188" t="n"/>
      <c r="AD1861" s="188" t="n"/>
      <c r="AE1861" s="188" t="n"/>
      <c r="AT1861" s="184" t="inlineStr">
        <is>
          <t>VV</t>
        </is>
      </c>
      <c r="AU1861" s="184" t="inlineStr">
        <is>
          <t>2</t>
        </is>
      </c>
      <c r="AV1861" s="188" t="inlineStr">
        <is>
          <t>2</t>
        </is>
      </c>
      <c r="AW1861" s="188" t="inlineStr">
        <is>
          <t>True</t>
        </is>
      </c>
      <c r="AX1861" s="188" t="inlineStr">
        <is>
          <t>0</t>
        </is>
      </c>
      <c r="AY1861" s="184" t="inlineStr">
        <is>
          <t>ROZPOCET</t>
        </is>
      </c>
    </row>
    <row r="1862" customFormat="1" s="195">
      <c r="A1862" s="195" t="n"/>
      <c r="B1862" s="190" t="n"/>
      <c r="C1862" s="195" t="n"/>
      <c r="D1862" s="171" t="inlineStr">
        <is>
          <t>VV</t>
        </is>
      </c>
      <c r="E1862" s="191" t="inlineStr"/>
      <c r="F1862" s="192" t="inlineStr">
        <is>
          <t>Součet</t>
        </is>
      </c>
      <c r="G1862" s="195" t="n"/>
      <c r="H1862" s="193" t="n">
        <v>9.811999999999999</v>
      </c>
      <c r="I1862" s="195" t="n"/>
      <c r="J1862" s="195" t="n"/>
      <c r="K1862" s="195" t="n"/>
      <c r="L1862" s="190" t="n"/>
      <c r="M1862" s="194" t="n"/>
      <c r="N1862" s="195" t="n"/>
      <c r="O1862" s="195" t="n"/>
      <c r="P1862" s="195" t="n"/>
      <c r="Q1862" s="195" t="n"/>
      <c r="R1862" s="195" t="n"/>
      <c r="S1862" s="195" t="n"/>
      <c r="T1862" s="196" t="n"/>
      <c r="U1862" s="195" t="n"/>
      <c r="V1862" s="195" t="n"/>
      <c r="W1862" s="195" t="n"/>
      <c r="X1862" s="195" t="n"/>
      <c r="Y1862" s="195" t="n"/>
      <c r="Z1862" s="195" t="n"/>
      <c r="AA1862" s="195" t="n"/>
      <c r="AB1862" s="195" t="n"/>
      <c r="AC1862" s="195" t="n"/>
      <c r="AD1862" s="195" t="n"/>
      <c r="AE1862" s="195" t="n"/>
      <c r="AT1862" s="191" t="inlineStr">
        <is>
          <t>VV</t>
        </is>
      </c>
      <c r="AU1862" s="191" t="inlineStr">
        <is>
          <t>2</t>
        </is>
      </c>
      <c r="AV1862" s="195" t="inlineStr">
        <is>
          <t>4</t>
        </is>
      </c>
      <c r="AW1862" s="195" t="inlineStr">
        <is>
          <t>True</t>
        </is>
      </c>
      <c r="AX1862" s="195" t="inlineStr">
        <is>
          <t>1</t>
        </is>
      </c>
      <c r="AY1862" s="191" t="inlineStr">
        <is>
          <t>ROZPOCET</t>
        </is>
      </c>
    </row>
    <row r="1863" ht="16.5" customFormat="1" customHeight="1" s="174">
      <c r="A1863" s="174" t="n"/>
      <c r="B1863" s="158" t="n"/>
      <c r="C1863" s="197" t="inlineStr">
        <is>
          <t>272</t>
        </is>
      </c>
      <c r="D1863" s="197" t="inlineStr">
        <is>
          <t>M</t>
        </is>
      </c>
      <c r="E1863" s="198" t="inlineStr">
        <is>
          <t>59660031</t>
        </is>
      </c>
      <c r="F1863" s="199" t="inlineStr">
        <is>
          <t>pás těsnící úžlabí klínový samolepící š 60mm</t>
        </is>
      </c>
      <c r="G1863" s="200" t="inlineStr">
        <is>
          <t>m</t>
        </is>
      </c>
      <c r="H1863" s="201" t="n">
        <v>20.016</v>
      </c>
      <c r="I1863" s="202" t="n"/>
      <c r="J1863" s="202">
        <f>ROUND(I1863*H1863,2)</f>
        <v/>
      </c>
      <c r="K1863" s="199" t="inlineStr">
        <is>
          <t>CS ÚRS 2026 02</t>
        </is>
      </c>
      <c r="L1863" s="203" t="n"/>
      <c r="M1863" s="204" t="inlineStr"/>
      <c r="N1863" s="205" t="inlineStr">
        <is>
          <t>snížená</t>
        </is>
      </c>
      <c r="O1863" s="167" t="n">
        <v>0</v>
      </c>
      <c r="P1863" s="167">
        <f>O1863*H1863</f>
        <v/>
      </c>
      <c r="Q1863" s="167" t="n">
        <v>3e-05</v>
      </c>
      <c r="R1863" s="167">
        <f>Q1863*H1863</f>
        <v/>
      </c>
      <c r="S1863" s="167" t="n">
        <v>0</v>
      </c>
      <c r="T1863" s="168">
        <f>S1863*H1863</f>
        <v/>
      </c>
      <c r="U1863" s="174" t="n"/>
      <c r="V1863" s="174" t="n"/>
      <c r="W1863" s="174" t="n"/>
      <c r="X1863" s="174" t="n"/>
      <c r="Y1863" s="174" t="n"/>
      <c r="Z1863" s="174" t="n"/>
      <c r="AA1863" s="174" t="n"/>
      <c r="AB1863" s="174" t="n"/>
      <c r="AC1863" s="174" t="n"/>
      <c r="AD1863" s="174" t="n"/>
      <c r="AE1863" s="174" t="n"/>
      <c r="AR1863" s="169" t="inlineStr">
        <is>
          <t>32</t>
        </is>
      </c>
      <c r="AT1863" s="169" t="inlineStr">
        <is>
          <t>M</t>
        </is>
      </c>
      <c r="AU1863" s="169" t="inlineStr">
        <is>
          <t>2</t>
        </is>
      </c>
      <c r="AY1863" s="19" t="inlineStr">
        <is>
          <t>ROZPOCET</t>
        </is>
      </c>
      <c r="BE1863" s="170">
        <f>IF(N1863="základní",J1863,0)</f>
        <v/>
      </c>
      <c r="BF1863" s="170">
        <f>IF(N1863="snížená",J1863,0)</f>
        <v/>
      </c>
      <c r="BG1863" s="170">
        <f>IF(N1863="zákl. přenesená",J1863,0)</f>
        <v/>
      </c>
      <c r="BH1863" s="170">
        <f>IF(N1863="sníž. přenesená",J1863,0)</f>
        <v/>
      </c>
      <c r="BI1863" s="170">
        <f>IF(N1863="nulová",J1863,0)</f>
        <v/>
      </c>
      <c r="BJ1863" s="19" t="inlineStr">
        <is>
          <t>2</t>
        </is>
      </c>
      <c r="BK1863" s="170">
        <f>ROUND(I1863*H1863,2)</f>
        <v/>
      </c>
      <c r="BL1863" s="19" t="inlineStr">
        <is>
          <t>16</t>
        </is>
      </c>
      <c r="BM1863" s="169" t="inlineStr">
        <is>
          <t>2038025983</t>
        </is>
      </c>
    </row>
    <row r="1864" customFormat="1" s="174">
      <c r="A1864" s="174" t="n"/>
      <c r="B1864" s="48" t="n"/>
      <c r="C1864" s="174" t="n"/>
      <c r="D1864" s="171" t="inlineStr">
        <is>
          <t>PP</t>
        </is>
      </c>
      <c r="E1864" s="174" t="n"/>
      <c r="F1864" s="172" t="inlineStr">
        <is>
          <t>pás těsnící úžlabí klínový samolepící š 60mm</t>
        </is>
      </c>
      <c r="G1864" s="174" t="n"/>
      <c r="H1864" s="174" t="n"/>
      <c r="I1864" s="174" t="n"/>
      <c r="J1864" s="174" t="n"/>
      <c r="K1864" s="174" t="n"/>
      <c r="L1864" s="48" t="n"/>
      <c r="M1864" s="173" t="n"/>
      <c r="N1864" s="174" t="n"/>
      <c r="O1864" s="174" t="n"/>
      <c r="P1864" s="174" t="n"/>
      <c r="Q1864" s="174" t="n"/>
      <c r="R1864" s="174" t="n"/>
      <c r="S1864" s="174" t="n"/>
      <c r="T1864" s="71" t="n"/>
      <c r="U1864" s="174" t="n"/>
      <c r="V1864" s="174" t="n"/>
      <c r="W1864" s="174" t="n"/>
      <c r="X1864" s="174" t="n"/>
      <c r="Y1864" s="174" t="n"/>
      <c r="Z1864" s="174" t="n"/>
      <c r="AA1864" s="174" t="n"/>
      <c r="AB1864" s="174" t="n"/>
      <c r="AC1864" s="174" t="n"/>
      <c r="AD1864" s="174" t="n"/>
      <c r="AE1864" s="174" t="n"/>
      <c r="AT1864" s="19" t="inlineStr">
        <is>
          <t>PP</t>
        </is>
      </c>
      <c r="AU1864" s="19" t="inlineStr">
        <is>
          <t>2</t>
        </is>
      </c>
    </row>
    <row r="1865" customFormat="1" s="188">
      <c r="A1865" s="188" t="n"/>
      <c r="B1865" s="183" t="n"/>
      <c r="C1865" s="188" t="n"/>
      <c r="D1865" s="171" t="inlineStr">
        <is>
          <t>VV</t>
        </is>
      </c>
      <c r="E1865" s="188" t="n"/>
      <c r="F1865" s="185" t="inlineStr">
        <is>
          <t>9,812*2,04 'Přepočtené koeficientem množství</t>
        </is>
      </c>
      <c r="G1865" s="188" t="n"/>
      <c r="H1865" s="186" t="n">
        <v>20.016</v>
      </c>
      <c r="I1865" s="188" t="n"/>
      <c r="J1865" s="188" t="n"/>
      <c r="K1865" s="188" t="n"/>
      <c r="L1865" s="183" t="n"/>
      <c r="M1865" s="187" t="n"/>
      <c r="N1865" s="188" t="n"/>
      <c r="O1865" s="188" t="n"/>
      <c r="P1865" s="188" t="n"/>
      <c r="Q1865" s="188" t="n"/>
      <c r="R1865" s="188" t="n"/>
      <c r="S1865" s="188" t="n"/>
      <c r="T1865" s="189" t="n"/>
      <c r="U1865" s="188" t="n"/>
      <c r="V1865" s="188" t="n"/>
      <c r="W1865" s="188" t="n"/>
      <c r="X1865" s="188" t="n"/>
      <c r="Y1865" s="188" t="n"/>
      <c r="Z1865" s="188" t="n"/>
      <c r="AA1865" s="188" t="n"/>
      <c r="AB1865" s="188" t="n"/>
      <c r="AC1865" s="188" t="n"/>
      <c r="AD1865" s="188" t="n"/>
      <c r="AE1865" s="188" t="n"/>
      <c r="AT1865" s="184" t="inlineStr">
        <is>
          <t>VV</t>
        </is>
      </c>
      <c r="AU1865" s="184" t="inlineStr">
        <is>
          <t>2</t>
        </is>
      </c>
      <c r="AV1865" s="188" t="inlineStr">
        <is>
          <t>2</t>
        </is>
      </c>
      <c r="AW1865" s="188" t="inlineStr">
        <is>
          <t>False</t>
        </is>
      </c>
      <c r="AX1865" s="188" t="inlineStr">
        <is>
          <t>1</t>
        </is>
      </c>
      <c r="AY1865" s="184" t="inlineStr">
        <is>
          <t>ROZPOCET</t>
        </is>
      </c>
    </row>
    <row r="1866" ht="24.15" customFormat="1" customHeight="1" s="174">
      <c r="A1866" s="174" t="n"/>
      <c r="B1866" s="158" t="n"/>
      <c r="C1866" s="159" t="inlineStr">
        <is>
          <t>273</t>
        </is>
      </c>
      <c r="D1866" s="159" t="inlineStr">
        <is>
          <t>K</t>
        </is>
      </c>
      <c r="E1866" s="160" t="inlineStr">
        <is>
          <t>765111352</t>
        </is>
      </c>
      <c r="F1866" s="161" t="inlineStr">
        <is>
          <t>Montáž krytiny keramické štítové hrany na sucho závětrnou lištou</t>
        </is>
      </c>
      <c r="G1866" s="162" t="inlineStr">
        <is>
          <t>m</t>
        </is>
      </c>
      <c r="H1866" s="163" t="n">
        <v>27.358</v>
      </c>
      <c r="I1866" s="164" t="n"/>
      <c r="J1866" s="164">
        <f>ROUND(I1866*H1866,2)</f>
        <v/>
      </c>
      <c r="K1866" s="161" t="inlineStr">
        <is>
          <t>CS ÚRS 2026 02</t>
        </is>
      </c>
      <c r="L1866" s="48" t="n"/>
      <c r="M1866" s="165" t="inlineStr"/>
      <c r="N1866" s="166" t="inlineStr">
        <is>
          <t>snížená</t>
        </is>
      </c>
      <c r="O1866" s="167" t="n">
        <v>1.053</v>
      </c>
      <c r="P1866" s="167">
        <f>O1866*H1866</f>
        <v/>
      </c>
      <c r="Q1866" s="167" t="n">
        <v>1e-05</v>
      </c>
      <c r="R1866" s="167">
        <f>Q1866*H1866</f>
        <v/>
      </c>
      <c r="S1866" s="167" t="n">
        <v>0</v>
      </c>
      <c r="T1866" s="168">
        <f>S1866*H1866</f>
        <v/>
      </c>
      <c r="U1866" s="174" t="n"/>
      <c r="V1866" s="174" t="n"/>
      <c r="W1866" s="174" t="n"/>
      <c r="X1866" s="174" t="n"/>
      <c r="Y1866" s="174" t="n"/>
      <c r="Z1866" s="174" t="n"/>
      <c r="AA1866" s="174" t="n"/>
      <c r="AB1866" s="174" t="n"/>
      <c r="AC1866" s="174" t="n"/>
      <c r="AD1866" s="174" t="n"/>
      <c r="AE1866" s="174" t="n"/>
      <c r="AR1866" s="169" t="inlineStr">
        <is>
          <t>16</t>
        </is>
      </c>
      <c r="AT1866" s="169" t="inlineStr">
        <is>
          <t>K</t>
        </is>
      </c>
      <c r="AU1866" s="169" t="inlineStr">
        <is>
          <t>2</t>
        </is>
      </c>
      <c r="AY1866" s="19" t="inlineStr">
        <is>
          <t>ROZPOCET</t>
        </is>
      </c>
      <c r="BE1866" s="170">
        <f>IF(N1866="základní",J1866,0)</f>
        <v/>
      </c>
      <c r="BF1866" s="170">
        <f>IF(N1866="snížená",J1866,0)</f>
        <v/>
      </c>
      <c r="BG1866" s="170">
        <f>IF(N1866="zákl. přenesená",J1866,0)</f>
        <v/>
      </c>
      <c r="BH1866" s="170">
        <f>IF(N1866="sníž. přenesená",J1866,0)</f>
        <v/>
      </c>
      <c r="BI1866" s="170">
        <f>IF(N1866="nulová",J1866,0)</f>
        <v/>
      </c>
      <c r="BJ1866" s="19" t="inlineStr">
        <is>
          <t>2</t>
        </is>
      </c>
      <c r="BK1866" s="170">
        <f>ROUND(I1866*H1866,2)</f>
        <v/>
      </c>
      <c r="BL1866" s="19" t="inlineStr">
        <is>
          <t>16</t>
        </is>
      </c>
      <c r="BM1866" s="169" t="inlineStr">
        <is>
          <t>-986109873</t>
        </is>
      </c>
    </row>
    <row r="1867" customFormat="1" s="174">
      <c r="A1867" s="174" t="n"/>
      <c r="B1867" s="48" t="n"/>
      <c r="C1867" s="174" t="n"/>
      <c r="D1867" s="171" t="inlineStr">
        <is>
          <t>PP</t>
        </is>
      </c>
      <c r="E1867" s="174" t="n"/>
      <c r="F1867" s="172" t="inlineStr">
        <is>
          <t>Montáž krytiny keramické štítové hrany na sucho závětrnou lištou</t>
        </is>
      </c>
      <c r="G1867" s="174" t="n"/>
      <c r="H1867" s="174" t="n"/>
      <c r="I1867" s="174" t="n"/>
      <c r="J1867" s="174" t="n"/>
      <c r="K1867" s="174" t="n"/>
      <c r="L1867" s="48" t="n"/>
      <c r="M1867" s="173" t="n"/>
      <c r="N1867" s="174" t="n"/>
      <c r="O1867" s="174" t="n"/>
      <c r="P1867" s="174" t="n"/>
      <c r="Q1867" s="174" t="n"/>
      <c r="R1867" s="174" t="n"/>
      <c r="S1867" s="174" t="n"/>
      <c r="T1867" s="71" t="n"/>
      <c r="U1867" s="174" t="n"/>
      <c r="V1867" s="174" t="n"/>
      <c r="W1867" s="174" t="n"/>
      <c r="X1867" s="174" t="n"/>
      <c r="Y1867" s="174" t="n"/>
      <c r="Z1867" s="174" t="n"/>
      <c r="AA1867" s="174" t="n"/>
      <c r="AB1867" s="174" t="n"/>
      <c r="AC1867" s="174" t="n"/>
      <c r="AD1867" s="174" t="n"/>
      <c r="AE1867" s="174" t="n"/>
      <c r="AT1867" s="19" t="inlineStr">
        <is>
          <t>PP</t>
        </is>
      </c>
      <c r="AU1867" s="19" t="inlineStr">
        <is>
          <t>2</t>
        </is>
      </c>
    </row>
    <row r="1868" customFormat="1" s="174">
      <c r="A1868" s="174" t="n"/>
      <c r="B1868" s="48" t="n"/>
      <c r="C1868" s="174" t="n"/>
      <c r="D1868" s="175" t="inlineStr">
        <is>
          <t>Online PSC</t>
        </is>
      </c>
      <c r="E1868" s="174" t="n"/>
      <c r="F1868" s="176" t="inlineStr">
        <is>
          <t>https://podminky.urs.cz/item/CS_URS_2026_02/765111352</t>
        </is>
      </c>
      <c r="G1868" s="174" t="n"/>
      <c r="H1868" s="174" t="n"/>
      <c r="I1868" s="174" t="n"/>
      <c r="J1868" s="174" t="n"/>
      <c r="K1868" s="174" t="n"/>
      <c r="L1868" s="48" t="n"/>
      <c r="M1868" s="173" t="n"/>
      <c r="N1868" s="174" t="n"/>
      <c r="O1868" s="174" t="n"/>
      <c r="P1868" s="174" t="n"/>
      <c r="Q1868" s="174" t="n"/>
      <c r="R1868" s="174" t="n"/>
      <c r="S1868" s="174" t="n"/>
      <c r="T1868" s="71" t="n"/>
      <c r="U1868" s="174" t="n"/>
      <c r="V1868" s="174" t="n"/>
      <c r="W1868" s="174" t="n"/>
      <c r="X1868" s="174" t="n"/>
      <c r="Y1868" s="174" t="n"/>
      <c r="Z1868" s="174" t="n"/>
      <c r="AA1868" s="174" t="n"/>
      <c r="AB1868" s="174" t="n"/>
      <c r="AC1868" s="174" t="n"/>
      <c r="AD1868" s="174" t="n"/>
      <c r="AE1868" s="174" t="n"/>
      <c r="AT1868" s="19" t="inlineStr">
        <is>
          <t>Online PSC</t>
        </is>
      </c>
      <c r="AU1868" s="19" t="inlineStr">
        <is>
          <t>2</t>
        </is>
      </c>
    </row>
    <row r="1869" customFormat="1" s="188">
      <c r="A1869" s="188" t="n"/>
      <c r="B1869" s="183" t="n"/>
      <c r="C1869" s="188" t="n"/>
      <c r="D1869" s="171" t="inlineStr">
        <is>
          <t>VV</t>
        </is>
      </c>
      <c r="E1869" s="184" t="inlineStr"/>
      <c r="F1869" s="185" t="inlineStr">
        <is>
          <t>4,854/cos(43,62)</t>
        </is>
      </c>
      <c r="G1869" s="188" t="n"/>
      <c r="H1869" s="186" t="n">
        <v>6.705</v>
      </c>
      <c r="I1869" s="188" t="n"/>
      <c r="J1869" s="188" t="n"/>
      <c r="K1869" s="188" t="n"/>
      <c r="L1869" s="183" t="n"/>
      <c r="M1869" s="187" t="n"/>
      <c r="N1869" s="188" t="n"/>
      <c r="O1869" s="188" t="n"/>
      <c r="P1869" s="188" t="n"/>
      <c r="Q1869" s="188" t="n"/>
      <c r="R1869" s="188" t="n"/>
      <c r="S1869" s="188" t="n"/>
      <c r="T1869" s="189" t="n"/>
      <c r="U1869" s="188" t="n"/>
      <c r="V1869" s="188" t="n"/>
      <c r="W1869" s="188" t="n"/>
      <c r="X1869" s="188" t="n"/>
      <c r="Y1869" s="188" t="n"/>
      <c r="Z1869" s="188" t="n"/>
      <c r="AA1869" s="188" t="n"/>
      <c r="AB1869" s="188" t="n"/>
      <c r="AC1869" s="188" t="n"/>
      <c r="AD1869" s="188" t="n"/>
      <c r="AE1869" s="188" t="n"/>
      <c r="AT1869" s="184" t="inlineStr">
        <is>
          <t>VV</t>
        </is>
      </c>
      <c r="AU1869" s="184" t="inlineStr">
        <is>
          <t>2</t>
        </is>
      </c>
      <c r="AV1869" s="188" t="inlineStr">
        <is>
          <t>2</t>
        </is>
      </c>
      <c r="AW1869" s="188" t="inlineStr">
        <is>
          <t>True</t>
        </is>
      </c>
      <c r="AX1869" s="188" t="inlineStr">
        <is>
          <t>0</t>
        </is>
      </c>
      <c r="AY1869" s="184" t="inlineStr">
        <is>
          <t>ROZPOCET</t>
        </is>
      </c>
    </row>
    <row r="1870" customFormat="1" s="188">
      <c r="A1870" s="188" t="n"/>
      <c r="B1870" s="183" t="n"/>
      <c r="C1870" s="188" t="n"/>
      <c r="D1870" s="171" t="inlineStr">
        <is>
          <t>VV</t>
        </is>
      </c>
      <c r="E1870" s="184" t="inlineStr"/>
      <c r="F1870" s="185" t="inlineStr">
        <is>
          <t>4,806/cos(43,78)</t>
        </is>
      </c>
      <c r="G1870" s="188" t="n"/>
      <c r="H1870" s="186" t="n">
        <v>6.656</v>
      </c>
      <c r="I1870" s="188" t="n"/>
      <c r="J1870" s="188" t="n"/>
      <c r="K1870" s="188" t="n"/>
      <c r="L1870" s="183" t="n"/>
      <c r="M1870" s="187" t="n"/>
      <c r="N1870" s="188" t="n"/>
      <c r="O1870" s="188" t="n"/>
      <c r="P1870" s="188" t="n"/>
      <c r="Q1870" s="188" t="n"/>
      <c r="R1870" s="188" t="n"/>
      <c r="S1870" s="188" t="n"/>
      <c r="T1870" s="189" t="n"/>
      <c r="U1870" s="188" t="n"/>
      <c r="V1870" s="188" t="n"/>
      <c r="W1870" s="188" t="n"/>
      <c r="X1870" s="188" t="n"/>
      <c r="Y1870" s="188" t="n"/>
      <c r="Z1870" s="188" t="n"/>
      <c r="AA1870" s="188" t="n"/>
      <c r="AB1870" s="188" t="n"/>
      <c r="AC1870" s="188" t="n"/>
      <c r="AD1870" s="188" t="n"/>
      <c r="AE1870" s="188" t="n"/>
      <c r="AT1870" s="184" t="inlineStr">
        <is>
          <t>VV</t>
        </is>
      </c>
      <c r="AU1870" s="184" t="inlineStr">
        <is>
          <t>2</t>
        </is>
      </c>
      <c r="AV1870" s="188" t="inlineStr">
        <is>
          <t>2</t>
        </is>
      </c>
      <c r="AW1870" s="188" t="inlineStr">
        <is>
          <t>True</t>
        </is>
      </c>
      <c r="AX1870" s="188" t="inlineStr">
        <is>
          <t>0</t>
        </is>
      </c>
      <c r="AY1870" s="184" t="inlineStr">
        <is>
          <t>ROZPOCET</t>
        </is>
      </c>
    </row>
    <row r="1871" customFormat="1" s="188">
      <c r="A1871" s="188" t="n"/>
      <c r="B1871" s="183" t="n"/>
      <c r="C1871" s="188" t="n"/>
      <c r="D1871" s="171" t="inlineStr">
        <is>
          <t>VV</t>
        </is>
      </c>
      <c r="E1871" s="184" t="inlineStr"/>
      <c r="F1871" s="185" t="inlineStr">
        <is>
          <t>5,147/cos(41,91)</t>
        </is>
      </c>
      <c r="G1871" s="188" t="n"/>
      <c r="H1871" s="186" t="n">
        <v>6.916</v>
      </c>
      <c r="I1871" s="188" t="n"/>
      <c r="J1871" s="188" t="n"/>
      <c r="K1871" s="188" t="n"/>
      <c r="L1871" s="183" t="n"/>
      <c r="M1871" s="187" t="n"/>
      <c r="N1871" s="188" t="n"/>
      <c r="O1871" s="188" t="n"/>
      <c r="P1871" s="188" t="n"/>
      <c r="Q1871" s="188" t="n"/>
      <c r="R1871" s="188" t="n"/>
      <c r="S1871" s="188" t="n"/>
      <c r="T1871" s="189" t="n"/>
      <c r="U1871" s="188" t="n"/>
      <c r="V1871" s="188" t="n"/>
      <c r="W1871" s="188" t="n"/>
      <c r="X1871" s="188" t="n"/>
      <c r="Y1871" s="188" t="n"/>
      <c r="Z1871" s="188" t="n"/>
      <c r="AA1871" s="188" t="n"/>
      <c r="AB1871" s="188" t="n"/>
      <c r="AC1871" s="188" t="n"/>
      <c r="AD1871" s="188" t="n"/>
      <c r="AE1871" s="188" t="n"/>
      <c r="AT1871" s="184" t="inlineStr">
        <is>
          <t>VV</t>
        </is>
      </c>
      <c r="AU1871" s="184" t="inlineStr">
        <is>
          <t>2</t>
        </is>
      </c>
      <c r="AV1871" s="188" t="inlineStr">
        <is>
          <t>2</t>
        </is>
      </c>
      <c r="AW1871" s="188" t="inlineStr">
        <is>
          <t>True</t>
        </is>
      </c>
      <c r="AX1871" s="188" t="inlineStr">
        <is>
          <t>0</t>
        </is>
      </c>
      <c r="AY1871" s="184" t="inlineStr">
        <is>
          <t>ROZPOCET</t>
        </is>
      </c>
    </row>
    <row r="1872" customFormat="1" s="188">
      <c r="A1872" s="188" t="n"/>
      <c r="B1872" s="183" t="n"/>
      <c r="C1872" s="188" t="n"/>
      <c r="D1872" s="171" t="inlineStr">
        <is>
          <t>VV</t>
        </is>
      </c>
      <c r="E1872" s="184" t="inlineStr"/>
      <c r="F1872" s="185" t="inlineStr">
        <is>
          <t>5,284/cos(41,74)</t>
        </is>
      </c>
      <c r="G1872" s="188" t="n"/>
      <c r="H1872" s="186" t="n">
        <v>7.081</v>
      </c>
      <c r="I1872" s="188" t="n"/>
      <c r="J1872" s="188" t="n"/>
      <c r="K1872" s="188" t="n"/>
      <c r="L1872" s="183" t="n"/>
      <c r="M1872" s="187" t="n"/>
      <c r="N1872" s="188" t="n"/>
      <c r="O1872" s="188" t="n"/>
      <c r="P1872" s="188" t="n"/>
      <c r="Q1872" s="188" t="n"/>
      <c r="R1872" s="188" t="n"/>
      <c r="S1872" s="188" t="n"/>
      <c r="T1872" s="189" t="n"/>
      <c r="U1872" s="188" t="n"/>
      <c r="V1872" s="188" t="n"/>
      <c r="W1872" s="188" t="n"/>
      <c r="X1872" s="188" t="n"/>
      <c r="Y1872" s="188" t="n"/>
      <c r="Z1872" s="188" t="n"/>
      <c r="AA1872" s="188" t="n"/>
      <c r="AB1872" s="188" t="n"/>
      <c r="AC1872" s="188" t="n"/>
      <c r="AD1872" s="188" t="n"/>
      <c r="AE1872" s="188" t="n"/>
      <c r="AT1872" s="184" t="inlineStr">
        <is>
          <t>VV</t>
        </is>
      </c>
      <c r="AU1872" s="184" t="inlineStr">
        <is>
          <t>2</t>
        </is>
      </c>
      <c r="AV1872" s="188" t="inlineStr">
        <is>
          <t>2</t>
        </is>
      </c>
      <c r="AW1872" s="188" t="inlineStr">
        <is>
          <t>True</t>
        </is>
      </c>
      <c r="AX1872" s="188" t="inlineStr">
        <is>
          <t>0</t>
        </is>
      </c>
      <c r="AY1872" s="184" t="inlineStr">
        <is>
          <t>ROZPOCET</t>
        </is>
      </c>
    </row>
    <row r="1873" customFormat="1" s="195">
      <c r="A1873" s="195" t="n"/>
      <c r="B1873" s="190" t="n"/>
      <c r="C1873" s="195" t="n"/>
      <c r="D1873" s="171" t="inlineStr">
        <is>
          <t>VV</t>
        </is>
      </c>
      <c r="E1873" s="191" t="inlineStr"/>
      <c r="F1873" s="192" t="inlineStr">
        <is>
          <t>Součet</t>
        </is>
      </c>
      <c r="G1873" s="195" t="n"/>
      <c r="H1873" s="193" t="n">
        <v>27.358</v>
      </c>
      <c r="I1873" s="195" t="n"/>
      <c r="J1873" s="195" t="n"/>
      <c r="K1873" s="195" t="n"/>
      <c r="L1873" s="190" t="n"/>
      <c r="M1873" s="194" t="n"/>
      <c r="N1873" s="195" t="n"/>
      <c r="O1873" s="195" t="n"/>
      <c r="P1873" s="195" t="n"/>
      <c r="Q1873" s="195" t="n"/>
      <c r="R1873" s="195" t="n"/>
      <c r="S1873" s="195" t="n"/>
      <c r="T1873" s="196" t="n"/>
      <c r="U1873" s="195" t="n"/>
      <c r="V1873" s="195" t="n"/>
      <c r="W1873" s="195" t="n"/>
      <c r="X1873" s="195" t="n"/>
      <c r="Y1873" s="195" t="n"/>
      <c r="Z1873" s="195" t="n"/>
      <c r="AA1873" s="195" t="n"/>
      <c r="AB1873" s="195" t="n"/>
      <c r="AC1873" s="195" t="n"/>
      <c r="AD1873" s="195" t="n"/>
      <c r="AE1873" s="195" t="n"/>
      <c r="AT1873" s="191" t="inlineStr">
        <is>
          <t>VV</t>
        </is>
      </c>
      <c r="AU1873" s="191" t="inlineStr">
        <is>
          <t>2</t>
        </is>
      </c>
      <c r="AV1873" s="195" t="inlineStr">
        <is>
          <t>4</t>
        </is>
      </c>
      <c r="AW1873" s="195" t="inlineStr">
        <is>
          <t>True</t>
        </is>
      </c>
      <c r="AX1873" s="195" t="inlineStr">
        <is>
          <t>1</t>
        </is>
      </c>
      <c r="AY1873" s="191" t="inlineStr">
        <is>
          <t>ROZPOCET</t>
        </is>
      </c>
    </row>
    <row r="1874" ht="16.5" customFormat="1" customHeight="1" s="174">
      <c r="A1874" s="174" t="n"/>
      <c r="B1874" s="158" t="n"/>
      <c r="C1874" s="197" t="inlineStr">
        <is>
          <t>274</t>
        </is>
      </c>
      <c r="D1874" s="197" t="inlineStr">
        <is>
          <t>M</t>
        </is>
      </c>
      <c r="E1874" s="198" t="inlineStr">
        <is>
          <t>59660031.01</t>
        </is>
      </c>
      <c r="F1874" s="199" t="inlineStr">
        <is>
          <t>pás těsnící úžlabí klínový samolepící š 60mm</t>
        </is>
      </c>
      <c r="G1874" s="200" t="inlineStr">
        <is>
          <t>m</t>
        </is>
      </c>
      <c r="H1874" s="201" t="n">
        <v>27.905</v>
      </c>
      <c r="I1874" s="202" t="n"/>
      <c r="J1874" s="202">
        <f>ROUND(I1874*H1874,2)</f>
        <v/>
      </c>
      <c r="K1874" s="199" t="inlineStr"/>
      <c r="L1874" s="203" t="n"/>
      <c r="M1874" s="204" t="inlineStr"/>
      <c r="N1874" s="205" t="inlineStr">
        <is>
          <t>snížená</t>
        </is>
      </c>
      <c r="O1874" s="167" t="n">
        <v>0</v>
      </c>
      <c r="P1874" s="167">
        <f>O1874*H1874</f>
        <v/>
      </c>
      <c r="Q1874" s="167" t="n">
        <v>3e-05</v>
      </c>
      <c r="R1874" s="167">
        <f>Q1874*H1874</f>
        <v/>
      </c>
      <c r="S1874" s="167" t="n">
        <v>0</v>
      </c>
      <c r="T1874" s="168">
        <f>S1874*H1874</f>
        <v/>
      </c>
      <c r="U1874" s="174" t="n"/>
      <c r="V1874" s="174" t="n"/>
      <c r="W1874" s="174" t="n"/>
      <c r="X1874" s="174" t="n"/>
      <c r="Y1874" s="174" t="n"/>
      <c r="Z1874" s="174" t="n"/>
      <c r="AA1874" s="174" t="n"/>
      <c r="AB1874" s="174" t="n"/>
      <c r="AC1874" s="174" t="n"/>
      <c r="AD1874" s="174" t="n"/>
      <c r="AE1874" s="174" t="n"/>
      <c r="AR1874" s="169" t="inlineStr">
        <is>
          <t>32</t>
        </is>
      </c>
      <c r="AT1874" s="169" t="inlineStr">
        <is>
          <t>M</t>
        </is>
      </c>
      <c r="AU1874" s="169" t="inlineStr">
        <is>
          <t>2</t>
        </is>
      </c>
      <c r="AY1874" s="19" t="inlineStr">
        <is>
          <t>ROZPOCET</t>
        </is>
      </c>
      <c r="BE1874" s="170">
        <f>IF(N1874="základní",J1874,0)</f>
        <v/>
      </c>
      <c r="BF1874" s="170">
        <f>IF(N1874="snížená",J1874,0)</f>
        <v/>
      </c>
      <c r="BG1874" s="170">
        <f>IF(N1874="zákl. přenesená",J1874,0)</f>
        <v/>
      </c>
      <c r="BH1874" s="170">
        <f>IF(N1874="sníž. přenesená",J1874,0)</f>
        <v/>
      </c>
      <c r="BI1874" s="170">
        <f>IF(N1874="nulová",J1874,0)</f>
        <v/>
      </c>
      <c r="BJ1874" s="19" t="inlineStr">
        <is>
          <t>2</t>
        </is>
      </c>
      <c r="BK1874" s="170">
        <f>ROUND(I1874*H1874,2)</f>
        <v/>
      </c>
      <c r="BL1874" s="19" t="inlineStr">
        <is>
          <t>16</t>
        </is>
      </c>
      <c r="BM1874" s="169" t="inlineStr">
        <is>
          <t>-2084960662</t>
        </is>
      </c>
    </row>
    <row r="1875" customFormat="1" s="174">
      <c r="A1875" s="174" t="n"/>
      <c r="B1875" s="48" t="n"/>
      <c r="C1875" s="174" t="n"/>
      <c r="D1875" s="171" t="inlineStr">
        <is>
          <t>PP</t>
        </is>
      </c>
      <c r="E1875" s="174" t="n"/>
      <c r="F1875" s="172" t="inlineStr">
        <is>
          <t>pás těsnící úžlabí klínový samolepící š 60mm</t>
        </is>
      </c>
      <c r="G1875" s="174" t="n"/>
      <c r="H1875" s="174" t="n"/>
      <c r="I1875" s="174" t="n"/>
      <c r="J1875" s="174" t="n"/>
      <c r="K1875" s="174" t="n"/>
      <c r="L1875" s="48" t="n"/>
      <c r="M1875" s="173" t="n"/>
      <c r="N1875" s="174" t="n"/>
      <c r="O1875" s="174" t="n"/>
      <c r="P1875" s="174" t="n"/>
      <c r="Q1875" s="174" t="n"/>
      <c r="R1875" s="174" t="n"/>
      <c r="S1875" s="174" t="n"/>
      <c r="T1875" s="71" t="n"/>
      <c r="U1875" s="174" t="n"/>
      <c r="V1875" s="174" t="n"/>
      <c r="W1875" s="174" t="n"/>
      <c r="X1875" s="174" t="n"/>
      <c r="Y1875" s="174" t="n"/>
      <c r="Z1875" s="174" t="n"/>
      <c r="AA1875" s="174" t="n"/>
      <c r="AB1875" s="174" t="n"/>
      <c r="AC1875" s="174" t="n"/>
      <c r="AD1875" s="174" t="n"/>
      <c r="AE1875" s="174" t="n"/>
      <c r="AT1875" s="19" t="inlineStr">
        <is>
          <t>PP</t>
        </is>
      </c>
      <c r="AU1875" s="19" t="inlineStr">
        <is>
          <t>2</t>
        </is>
      </c>
    </row>
    <row r="1876" customFormat="1" s="181">
      <c r="A1876" s="181" t="n"/>
      <c r="B1876" s="177" t="n"/>
      <c r="C1876" s="181" t="n"/>
      <c r="D1876" s="171" t="inlineStr">
        <is>
          <t>VV</t>
        </is>
      </c>
      <c r="E1876" s="178" t="inlineStr"/>
      <c r="F1876" s="179" t="inlineStr">
        <is>
          <t>spc.mat.</t>
        </is>
      </c>
      <c r="G1876" s="181" t="n"/>
      <c r="H1876" s="178" t="inlineStr"/>
      <c r="I1876" s="181" t="n"/>
      <c r="J1876" s="181" t="n"/>
      <c r="K1876" s="181" t="n"/>
      <c r="L1876" s="177" t="n"/>
      <c r="M1876" s="180" t="n"/>
      <c r="N1876" s="181" t="n"/>
      <c r="O1876" s="181" t="n"/>
      <c r="P1876" s="181" t="n"/>
      <c r="Q1876" s="181" t="n"/>
      <c r="R1876" s="181" t="n"/>
      <c r="S1876" s="181" t="n"/>
      <c r="T1876" s="182" t="n"/>
      <c r="U1876" s="181" t="n"/>
      <c r="V1876" s="181" t="n"/>
      <c r="W1876" s="181" t="n"/>
      <c r="X1876" s="181" t="n"/>
      <c r="Y1876" s="181" t="n"/>
      <c r="Z1876" s="181" t="n"/>
      <c r="AA1876" s="181" t="n"/>
      <c r="AB1876" s="181" t="n"/>
      <c r="AC1876" s="181" t="n"/>
      <c r="AD1876" s="181" t="n"/>
      <c r="AE1876" s="181" t="n"/>
      <c r="AT1876" s="178" t="inlineStr">
        <is>
          <t>VV</t>
        </is>
      </c>
      <c r="AU1876" s="178" t="inlineStr">
        <is>
          <t>2</t>
        </is>
      </c>
      <c r="AV1876" s="181" t="inlineStr">
        <is>
          <t>1</t>
        </is>
      </c>
      <c r="AW1876" s="181" t="inlineStr">
        <is>
          <t>True</t>
        </is>
      </c>
      <c r="AX1876" s="181" t="inlineStr">
        <is>
          <t>0</t>
        </is>
      </c>
      <c r="AY1876" s="178" t="inlineStr">
        <is>
          <t>ROZPOCET</t>
        </is>
      </c>
    </row>
    <row r="1877" customFormat="1" s="188">
      <c r="A1877" s="188" t="n"/>
      <c r="B1877" s="183" t="n"/>
      <c r="C1877" s="188" t="n"/>
      <c r="D1877" s="171" t="inlineStr">
        <is>
          <t>VV</t>
        </is>
      </c>
      <c r="E1877" s="184" t="inlineStr"/>
      <c r="F1877" s="185" t="inlineStr">
        <is>
          <t>27,358</t>
        </is>
      </c>
      <c r="G1877" s="188" t="n"/>
      <c r="H1877" s="186" t="n">
        <v>27.358</v>
      </c>
      <c r="I1877" s="188" t="n"/>
      <c r="J1877" s="188" t="n"/>
      <c r="K1877" s="188" t="n"/>
      <c r="L1877" s="183" t="n"/>
      <c r="M1877" s="187" t="n"/>
      <c r="N1877" s="188" t="n"/>
      <c r="O1877" s="188" t="n"/>
      <c r="P1877" s="188" t="n"/>
      <c r="Q1877" s="188" t="n"/>
      <c r="R1877" s="188" t="n"/>
      <c r="S1877" s="188" t="n"/>
      <c r="T1877" s="189" t="n"/>
      <c r="U1877" s="188" t="n"/>
      <c r="V1877" s="188" t="n"/>
      <c r="W1877" s="188" t="n"/>
      <c r="X1877" s="188" t="n"/>
      <c r="Y1877" s="188" t="n"/>
      <c r="Z1877" s="188" t="n"/>
      <c r="AA1877" s="188" t="n"/>
      <c r="AB1877" s="188" t="n"/>
      <c r="AC1877" s="188" t="n"/>
      <c r="AD1877" s="188" t="n"/>
      <c r="AE1877" s="188" t="n"/>
      <c r="AT1877" s="184" t="inlineStr">
        <is>
          <t>VV</t>
        </is>
      </c>
      <c r="AU1877" s="184" t="inlineStr">
        <is>
          <t>2</t>
        </is>
      </c>
      <c r="AV1877" s="188" t="inlineStr">
        <is>
          <t>2</t>
        </is>
      </c>
      <c r="AW1877" s="188" t="inlineStr">
        <is>
          <t>True</t>
        </is>
      </c>
      <c r="AX1877" s="188" t="inlineStr">
        <is>
          <t>0</t>
        </is>
      </c>
      <c r="AY1877" s="184" t="inlineStr">
        <is>
          <t>ROZPOCET</t>
        </is>
      </c>
    </row>
    <row r="1878" customFormat="1" s="195">
      <c r="A1878" s="195" t="n"/>
      <c r="B1878" s="190" t="n"/>
      <c r="C1878" s="195" t="n"/>
      <c r="D1878" s="171" t="inlineStr">
        <is>
          <t>VV</t>
        </is>
      </c>
      <c r="E1878" s="191" t="inlineStr"/>
      <c r="F1878" s="192" t="inlineStr">
        <is>
          <t>Součet</t>
        </is>
      </c>
      <c r="G1878" s="195" t="n"/>
      <c r="H1878" s="193" t="n">
        <v>27.358</v>
      </c>
      <c r="I1878" s="195" t="n"/>
      <c r="J1878" s="195" t="n"/>
      <c r="K1878" s="195" t="n"/>
      <c r="L1878" s="190" t="n"/>
      <c r="M1878" s="194" t="n"/>
      <c r="N1878" s="195" t="n"/>
      <c r="O1878" s="195" t="n"/>
      <c r="P1878" s="195" t="n"/>
      <c r="Q1878" s="195" t="n"/>
      <c r="R1878" s="195" t="n"/>
      <c r="S1878" s="195" t="n"/>
      <c r="T1878" s="196" t="n"/>
      <c r="U1878" s="195" t="n"/>
      <c r="V1878" s="195" t="n"/>
      <c r="W1878" s="195" t="n"/>
      <c r="X1878" s="195" t="n"/>
      <c r="Y1878" s="195" t="n"/>
      <c r="Z1878" s="195" t="n"/>
      <c r="AA1878" s="195" t="n"/>
      <c r="AB1878" s="195" t="n"/>
      <c r="AC1878" s="195" t="n"/>
      <c r="AD1878" s="195" t="n"/>
      <c r="AE1878" s="195" t="n"/>
      <c r="AT1878" s="191" t="inlineStr">
        <is>
          <t>VV</t>
        </is>
      </c>
      <c r="AU1878" s="191" t="inlineStr">
        <is>
          <t>2</t>
        </is>
      </c>
      <c r="AV1878" s="195" t="inlineStr">
        <is>
          <t>4</t>
        </is>
      </c>
      <c r="AW1878" s="195" t="inlineStr">
        <is>
          <t>True</t>
        </is>
      </c>
      <c r="AX1878" s="195" t="inlineStr">
        <is>
          <t>1</t>
        </is>
      </c>
      <c r="AY1878" s="191" t="inlineStr">
        <is>
          <t>ROZPOCET</t>
        </is>
      </c>
    </row>
    <row r="1879" customFormat="1" s="188">
      <c r="A1879" s="188" t="n"/>
      <c r="B1879" s="183" t="n"/>
      <c r="C1879" s="188" t="n"/>
      <c r="D1879" s="171" t="inlineStr">
        <is>
          <t>VV</t>
        </is>
      </c>
      <c r="E1879" s="188" t="n"/>
      <c r="F1879" s="185" t="inlineStr">
        <is>
          <t>27,358*1,02 'Přepočtené koeficientem množství</t>
        </is>
      </c>
      <c r="G1879" s="188" t="n"/>
      <c r="H1879" s="186" t="n">
        <v>27.905</v>
      </c>
      <c r="I1879" s="188" t="n"/>
      <c r="J1879" s="188" t="n"/>
      <c r="K1879" s="188" t="n"/>
      <c r="L1879" s="183" t="n"/>
      <c r="M1879" s="187" t="n"/>
      <c r="N1879" s="188" t="n"/>
      <c r="O1879" s="188" t="n"/>
      <c r="P1879" s="188" t="n"/>
      <c r="Q1879" s="188" t="n"/>
      <c r="R1879" s="188" t="n"/>
      <c r="S1879" s="188" t="n"/>
      <c r="T1879" s="189" t="n"/>
      <c r="U1879" s="188" t="n"/>
      <c r="V1879" s="188" t="n"/>
      <c r="W1879" s="188" t="n"/>
      <c r="X1879" s="188" t="n"/>
      <c r="Y1879" s="188" t="n"/>
      <c r="Z1879" s="188" t="n"/>
      <c r="AA1879" s="188" t="n"/>
      <c r="AB1879" s="188" t="n"/>
      <c r="AC1879" s="188" t="n"/>
      <c r="AD1879" s="188" t="n"/>
      <c r="AE1879" s="188" t="n"/>
      <c r="AT1879" s="184" t="inlineStr">
        <is>
          <t>VV</t>
        </is>
      </c>
      <c r="AU1879" s="184" t="inlineStr">
        <is>
          <t>2</t>
        </is>
      </c>
      <c r="AV1879" s="188" t="inlineStr">
        <is>
          <t>2</t>
        </is>
      </c>
      <c r="AW1879" s="188" t="inlineStr">
        <is>
          <t>False</t>
        </is>
      </c>
      <c r="AX1879" s="188" t="inlineStr">
        <is>
          <t>1</t>
        </is>
      </c>
      <c r="AY1879" s="184" t="inlineStr">
        <is>
          <t>ROZPOCET</t>
        </is>
      </c>
    </row>
    <row r="1880" ht="16.5" customFormat="1" customHeight="1" s="174">
      <c r="A1880" s="174" t="n"/>
      <c r="B1880" s="158" t="n"/>
      <c r="C1880" s="159" t="inlineStr">
        <is>
          <t>275</t>
        </is>
      </c>
      <c r="D1880" s="159" t="inlineStr">
        <is>
          <t>K</t>
        </is>
      </c>
      <c r="E1880" s="160" t="inlineStr">
        <is>
          <t>765111431</t>
        </is>
      </c>
      <c r="F1880" s="161" t="inlineStr">
        <is>
          <t>Montáž krytiny keramické volských ok</t>
        </is>
      </c>
      <c r="G1880" s="162" t="inlineStr">
        <is>
          <t>m2</t>
        </is>
      </c>
      <c r="H1880" s="163" t="n">
        <v>7.44</v>
      </c>
      <c r="I1880" s="164" t="n"/>
      <c r="J1880" s="164">
        <f>ROUND(I1880*H1880,2)</f>
        <v/>
      </c>
      <c r="K1880" s="161" t="inlineStr">
        <is>
          <t>CS ÚRS 2026 02</t>
        </is>
      </c>
      <c r="L1880" s="48" t="n"/>
      <c r="M1880" s="165" t="inlineStr"/>
      <c r="N1880" s="166" t="inlineStr">
        <is>
          <t>snížená</t>
        </is>
      </c>
      <c r="O1880" s="167" t="n">
        <v>3.78</v>
      </c>
      <c r="P1880" s="167">
        <f>O1880*H1880</f>
        <v/>
      </c>
      <c r="Q1880" s="167" t="n">
        <v>0</v>
      </c>
      <c r="R1880" s="167">
        <f>Q1880*H1880</f>
        <v/>
      </c>
      <c r="S1880" s="167" t="n">
        <v>0</v>
      </c>
      <c r="T1880" s="168">
        <f>S1880*H1880</f>
        <v/>
      </c>
      <c r="U1880" s="174" t="n"/>
      <c r="V1880" s="174" t="n"/>
      <c r="W1880" s="174" t="n"/>
      <c r="X1880" s="174" t="n"/>
      <c r="Y1880" s="174" t="n"/>
      <c r="Z1880" s="174" t="n"/>
      <c r="AA1880" s="174" t="n"/>
      <c r="AB1880" s="174" t="n"/>
      <c r="AC1880" s="174" t="n"/>
      <c r="AD1880" s="174" t="n"/>
      <c r="AE1880" s="174" t="n"/>
      <c r="AR1880" s="169" t="inlineStr">
        <is>
          <t>16</t>
        </is>
      </c>
      <c r="AT1880" s="169" t="inlineStr">
        <is>
          <t>K</t>
        </is>
      </c>
      <c r="AU1880" s="169" t="inlineStr">
        <is>
          <t>2</t>
        </is>
      </c>
      <c r="AY1880" s="19" t="inlineStr">
        <is>
          <t>ROZPOCET</t>
        </is>
      </c>
      <c r="BE1880" s="170">
        <f>IF(N1880="základní",J1880,0)</f>
        <v/>
      </c>
      <c r="BF1880" s="170">
        <f>IF(N1880="snížená",J1880,0)</f>
        <v/>
      </c>
      <c r="BG1880" s="170">
        <f>IF(N1880="zákl. přenesená",J1880,0)</f>
        <v/>
      </c>
      <c r="BH1880" s="170">
        <f>IF(N1880="sníž. přenesená",J1880,0)</f>
        <v/>
      </c>
      <c r="BI1880" s="170">
        <f>IF(N1880="nulová",J1880,0)</f>
        <v/>
      </c>
      <c r="BJ1880" s="19" t="inlineStr">
        <is>
          <t>2</t>
        </is>
      </c>
      <c r="BK1880" s="170">
        <f>ROUND(I1880*H1880,2)</f>
        <v/>
      </c>
      <c r="BL1880" s="19" t="inlineStr">
        <is>
          <t>16</t>
        </is>
      </c>
      <c r="BM1880" s="169" t="inlineStr">
        <is>
          <t>355275345</t>
        </is>
      </c>
    </row>
    <row r="1881" customFormat="1" s="174">
      <c r="A1881" s="174" t="n"/>
      <c r="B1881" s="48" t="n"/>
      <c r="C1881" s="174" t="n"/>
      <c r="D1881" s="171" t="inlineStr">
        <is>
          <t>PP</t>
        </is>
      </c>
      <c r="E1881" s="174" t="n"/>
      <c r="F1881" s="172" t="inlineStr">
        <is>
          <t>Montáž krytiny keramické speciálních tvarů z krytiny hladké volských ok</t>
        </is>
      </c>
      <c r="G1881" s="174" t="n"/>
      <c r="H1881" s="174" t="n"/>
      <c r="I1881" s="174" t="n"/>
      <c r="J1881" s="174" t="n"/>
      <c r="K1881" s="174" t="n"/>
      <c r="L1881" s="48" t="n"/>
      <c r="M1881" s="173" t="n"/>
      <c r="N1881" s="174" t="n"/>
      <c r="O1881" s="174" t="n"/>
      <c r="P1881" s="174" t="n"/>
      <c r="Q1881" s="174" t="n"/>
      <c r="R1881" s="174" t="n"/>
      <c r="S1881" s="174" t="n"/>
      <c r="T1881" s="71" t="n"/>
      <c r="U1881" s="174" t="n"/>
      <c r="V1881" s="174" t="n"/>
      <c r="W1881" s="174" t="n"/>
      <c r="X1881" s="174" t="n"/>
      <c r="Y1881" s="174" t="n"/>
      <c r="Z1881" s="174" t="n"/>
      <c r="AA1881" s="174" t="n"/>
      <c r="AB1881" s="174" t="n"/>
      <c r="AC1881" s="174" t="n"/>
      <c r="AD1881" s="174" t="n"/>
      <c r="AE1881" s="174" t="n"/>
      <c r="AT1881" s="19" t="inlineStr">
        <is>
          <t>PP</t>
        </is>
      </c>
      <c r="AU1881" s="19" t="inlineStr">
        <is>
          <t>2</t>
        </is>
      </c>
    </row>
    <row r="1882" customFormat="1" s="174">
      <c r="A1882" s="174" t="n"/>
      <c r="B1882" s="48" t="n"/>
      <c r="C1882" s="174" t="n"/>
      <c r="D1882" s="175" t="inlineStr">
        <is>
          <t>Online PSC</t>
        </is>
      </c>
      <c r="E1882" s="174" t="n"/>
      <c r="F1882" s="176" t="inlineStr">
        <is>
          <t>https://podminky.urs.cz/item/CS_URS_2026_02/765111431</t>
        </is>
      </c>
      <c r="G1882" s="174" t="n"/>
      <c r="H1882" s="174" t="n"/>
      <c r="I1882" s="174" t="n"/>
      <c r="J1882" s="174" t="n"/>
      <c r="K1882" s="174" t="n"/>
      <c r="L1882" s="48" t="n"/>
      <c r="M1882" s="173" t="n"/>
      <c r="N1882" s="174" t="n"/>
      <c r="O1882" s="174" t="n"/>
      <c r="P1882" s="174" t="n"/>
      <c r="Q1882" s="174" t="n"/>
      <c r="R1882" s="174" t="n"/>
      <c r="S1882" s="174" t="n"/>
      <c r="T1882" s="71" t="n"/>
      <c r="U1882" s="174" t="n"/>
      <c r="V1882" s="174" t="n"/>
      <c r="W1882" s="174" t="n"/>
      <c r="X1882" s="174" t="n"/>
      <c r="Y1882" s="174" t="n"/>
      <c r="Z1882" s="174" t="n"/>
      <c r="AA1882" s="174" t="n"/>
      <c r="AB1882" s="174" t="n"/>
      <c r="AC1882" s="174" t="n"/>
      <c r="AD1882" s="174" t="n"/>
      <c r="AE1882" s="174" t="n"/>
      <c r="AT1882" s="19" t="inlineStr">
        <is>
          <t>Online PSC</t>
        </is>
      </c>
      <c r="AU1882" s="19" t="inlineStr">
        <is>
          <t>2</t>
        </is>
      </c>
    </row>
    <row r="1883" customFormat="1" s="188">
      <c r="A1883" s="188" t="n"/>
      <c r="B1883" s="183" t="n"/>
      <c r="C1883" s="188" t="n"/>
      <c r="D1883" s="171" t="inlineStr">
        <is>
          <t>VV</t>
        </is>
      </c>
      <c r="E1883" s="184" t="inlineStr"/>
      <c r="F1883" s="185" t="inlineStr">
        <is>
          <t>2,48*3</t>
        </is>
      </c>
      <c r="G1883" s="188" t="n"/>
      <c r="H1883" s="186" t="n">
        <v>7.44</v>
      </c>
      <c r="I1883" s="188" t="n"/>
      <c r="J1883" s="188" t="n"/>
      <c r="K1883" s="188" t="n"/>
      <c r="L1883" s="183" t="n"/>
      <c r="M1883" s="187" t="n"/>
      <c r="N1883" s="188" t="n"/>
      <c r="O1883" s="188" t="n"/>
      <c r="P1883" s="188" t="n"/>
      <c r="Q1883" s="188" t="n"/>
      <c r="R1883" s="188" t="n"/>
      <c r="S1883" s="188" t="n"/>
      <c r="T1883" s="189" t="n"/>
      <c r="U1883" s="188" t="n"/>
      <c r="V1883" s="188" t="n"/>
      <c r="W1883" s="188" t="n"/>
      <c r="X1883" s="188" t="n"/>
      <c r="Y1883" s="188" t="n"/>
      <c r="Z1883" s="188" t="n"/>
      <c r="AA1883" s="188" t="n"/>
      <c r="AB1883" s="188" t="n"/>
      <c r="AC1883" s="188" t="n"/>
      <c r="AD1883" s="188" t="n"/>
      <c r="AE1883" s="188" t="n"/>
      <c r="AT1883" s="184" t="inlineStr">
        <is>
          <t>VV</t>
        </is>
      </c>
      <c r="AU1883" s="184" t="inlineStr">
        <is>
          <t>2</t>
        </is>
      </c>
      <c r="AV1883" s="188" t="inlineStr">
        <is>
          <t>2</t>
        </is>
      </c>
      <c r="AW1883" s="188" t="inlineStr">
        <is>
          <t>True</t>
        </is>
      </c>
      <c r="AX1883" s="188" t="inlineStr">
        <is>
          <t>0</t>
        </is>
      </c>
      <c r="AY1883" s="184" t="inlineStr">
        <is>
          <t>ROZPOCET</t>
        </is>
      </c>
    </row>
    <row r="1884" customFormat="1" s="195">
      <c r="A1884" s="195" t="n"/>
      <c r="B1884" s="190" t="n"/>
      <c r="C1884" s="195" t="n"/>
      <c r="D1884" s="171" t="inlineStr">
        <is>
          <t>VV</t>
        </is>
      </c>
      <c r="E1884" s="191" t="inlineStr"/>
      <c r="F1884" s="192" t="inlineStr">
        <is>
          <t>Součet</t>
        </is>
      </c>
      <c r="G1884" s="195" t="n"/>
      <c r="H1884" s="193" t="n">
        <v>7.44</v>
      </c>
      <c r="I1884" s="195" t="n"/>
      <c r="J1884" s="195" t="n"/>
      <c r="K1884" s="195" t="n"/>
      <c r="L1884" s="190" t="n"/>
      <c r="M1884" s="194" t="n"/>
      <c r="N1884" s="195" t="n"/>
      <c r="O1884" s="195" t="n"/>
      <c r="P1884" s="195" t="n"/>
      <c r="Q1884" s="195" t="n"/>
      <c r="R1884" s="195" t="n"/>
      <c r="S1884" s="195" t="n"/>
      <c r="T1884" s="196" t="n"/>
      <c r="U1884" s="195" t="n"/>
      <c r="V1884" s="195" t="n"/>
      <c r="W1884" s="195" t="n"/>
      <c r="X1884" s="195" t="n"/>
      <c r="Y1884" s="195" t="n"/>
      <c r="Z1884" s="195" t="n"/>
      <c r="AA1884" s="195" t="n"/>
      <c r="AB1884" s="195" t="n"/>
      <c r="AC1884" s="195" t="n"/>
      <c r="AD1884" s="195" t="n"/>
      <c r="AE1884" s="195" t="n"/>
      <c r="AT1884" s="191" t="inlineStr">
        <is>
          <t>VV</t>
        </is>
      </c>
      <c r="AU1884" s="191" t="inlineStr">
        <is>
          <t>2</t>
        </is>
      </c>
      <c r="AV1884" s="195" t="inlineStr">
        <is>
          <t>4</t>
        </is>
      </c>
      <c r="AW1884" s="195" t="inlineStr">
        <is>
          <t>True</t>
        </is>
      </c>
      <c r="AX1884" s="195" t="inlineStr">
        <is>
          <t>1</t>
        </is>
      </c>
      <c r="AY1884" s="191" t="inlineStr">
        <is>
          <t>ROZPOCET</t>
        </is>
      </c>
    </row>
    <row r="1885" ht="16.5" customFormat="1" customHeight="1" s="174">
      <c r="A1885" s="174" t="n"/>
      <c r="B1885" s="158" t="n"/>
      <c r="C1885" s="197" t="inlineStr">
        <is>
          <t>276</t>
        </is>
      </c>
      <c r="D1885" s="197" t="inlineStr">
        <is>
          <t>M</t>
        </is>
      </c>
      <c r="E1885" s="198" t="inlineStr">
        <is>
          <t>59660010</t>
        </is>
      </c>
      <c r="F1885" s="199" t="inlineStr">
        <is>
          <t>taška bobrovka režná základní kulatý řez</t>
        </is>
      </c>
      <c r="G1885" s="200" t="inlineStr">
        <is>
          <t>kus</t>
        </is>
      </c>
      <c r="H1885" s="201" t="n">
        <v>142</v>
      </c>
      <c r="I1885" s="202" t="n"/>
      <c r="J1885" s="202">
        <f>ROUND(I1885*H1885,2)</f>
        <v/>
      </c>
      <c r="K1885" s="199" t="inlineStr">
        <is>
          <t>CS ÚRS 2026 02</t>
        </is>
      </c>
      <c r="L1885" s="203" t="n"/>
      <c r="M1885" s="204" t="inlineStr"/>
      <c r="N1885" s="205" t="inlineStr">
        <is>
          <t>snížená</t>
        </is>
      </c>
      <c r="O1885" s="167" t="n">
        <v>0</v>
      </c>
      <c r="P1885" s="167">
        <f>O1885*H1885</f>
        <v/>
      </c>
      <c r="Q1885" s="167" t="n">
        <v>0.0017</v>
      </c>
      <c r="R1885" s="167">
        <f>Q1885*H1885</f>
        <v/>
      </c>
      <c r="S1885" s="167" t="n">
        <v>0</v>
      </c>
      <c r="T1885" s="168">
        <f>S1885*H1885</f>
        <v/>
      </c>
      <c r="U1885" s="174" t="n"/>
      <c r="V1885" s="174" t="n"/>
      <c r="W1885" s="174" t="n"/>
      <c r="X1885" s="174" t="n"/>
      <c r="Y1885" s="174" t="n"/>
      <c r="Z1885" s="174" t="n"/>
      <c r="AA1885" s="174" t="n"/>
      <c r="AB1885" s="174" t="n"/>
      <c r="AC1885" s="174" t="n"/>
      <c r="AD1885" s="174" t="n"/>
      <c r="AE1885" s="174" t="n"/>
      <c r="AR1885" s="169" t="inlineStr">
        <is>
          <t>32</t>
        </is>
      </c>
      <c r="AT1885" s="169" t="inlineStr">
        <is>
          <t>M</t>
        </is>
      </c>
      <c r="AU1885" s="169" t="inlineStr">
        <is>
          <t>2</t>
        </is>
      </c>
      <c r="AY1885" s="19" t="inlineStr">
        <is>
          <t>ROZPOCET</t>
        </is>
      </c>
      <c r="BE1885" s="170">
        <f>IF(N1885="základní",J1885,0)</f>
        <v/>
      </c>
      <c r="BF1885" s="170">
        <f>IF(N1885="snížená",J1885,0)</f>
        <v/>
      </c>
      <c r="BG1885" s="170">
        <f>IF(N1885="zákl. přenesená",J1885,0)</f>
        <v/>
      </c>
      <c r="BH1885" s="170">
        <f>IF(N1885="sníž. přenesená",J1885,0)</f>
        <v/>
      </c>
      <c r="BI1885" s="170">
        <f>IF(N1885="nulová",J1885,0)</f>
        <v/>
      </c>
      <c r="BJ1885" s="19" t="inlineStr">
        <is>
          <t>2</t>
        </is>
      </c>
      <c r="BK1885" s="170">
        <f>ROUND(I1885*H1885,2)</f>
        <v/>
      </c>
      <c r="BL1885" s="19" t="inlineStr">
        <is>
          <t>16</t>
        </is>
      </c>
      <c r="BM1885" s="169" t="inlineStr">
        <is>
          <t>-1889248</t>
        </is>
      </c>
    </row>
    <row r="1886" customFormat="1" s="174">
      <c r="A1886" s="174" t="n"/>
      <c r="B1886" s="48" t="n"/>
      <c r="C1886" s="174" t="n"/>
      <c r="D1886" s="171" t="inlineStr">
        <is>
          <t>PP</t>
        </is>
      </c>
      <c r="E1886" s="174" t="n"/>
      <c r="F1886" s="172" t="inlineStr">
        <is>
          <t>taška bobrovka režná základní kulatý řez</t>
        </is>
      </c>
      <c r="G1886" s="174" t="n"/>
      <c r="H1886" s="174" t="n"/>
      <c r="I1886" s="174" t="n"/>
      <c r="J1886" s="174" t="n"/>
      <c r="K1886" s="174" t="n"/>
      <c r="L1886" s="48" t="n"/>
      <c r="M1886" s="173" t="n"/>
      <c r="N1886" s="174" t="n"/>
      <c r="O1886" s="174" t="n"/>
      <c r="P1886" s="174" t="n"/>
      <c r="Q1886" s="174" t="n"/>
      <c r="R1886" s="174" t="n"/>
      <c r="S1886" s="174" t="n"/>
      <c r="T1886" s="71" t="n"/>
      <c r="U1886" s="174" t="n"/>
      <c r="V1886" s="174" t="n"/>
      <c r="W1886" s="174" t="n"/>
      <c r="X1886" s="174" t="n"/>
      <c r="Y1886" s="174" t="n"/>
      <c r="Z1886" s="174" t="n"/>
      <c r="AA1886" s="174" t="n"/>
      <c r="AB1886" s="174" t="n"/>
      <c r="AC1886" s="174" t="n"/>
      <c r="AD1886" s="174" t="n"/>
      <c r="AE1886" s="174" t="n"/>
      <c r="AT1886" s="19" t="inlineStr">
        <is>
          <t>PP</t>
        </is>
      </c>
      <c r="AU1886" s="19" t="inlineStr">
        <is>
          <t>2</t>
        </is>
      </c>
    </row>
    <row r="1887" customFormat="1" s="181">
      <c r="A1887" s="181" t="n"/>
      <c r="B1887" s="177" t="n"/>
      <c r="C1887" s="181" t="n"/>
      <c r="D1887" s="171" t="inlineStr">
        <is>
          <t>VV</t>
        </is>
      </c>
      <c r="E1887" s="178" t="inlineStr"/>
      <c r="F1887" s="179" t="inlineStr">
        <is>
          <t xml:space="preserve">doplnění krytiny </t>
        </is>
      </c>
      <c r="G1887" s="181" t="n"/>
      <c r="H1887" s="178" t="inlineStr"/>
      <c r="I1887" s="181" t="n"/>
      <c r="J1887" s="181" t="n"/>
      <c r="K1887" s="181" t="n"/>
      <c r="L1887" s="177" t="n"/>
      <c r="M1887" s="180" t="n"/>
      <c r="N1887" s="181" t="n"/>
      <c r="O1887" s="181" t="n"/>
      <c r="P1887" s="181" t="n"/>
      <c r="Q1887" s="181" t="n"/>
      <c r="R1887" s="181" t="n"/>
      <c r="S1887" s="181" t="n"/>
      <c r="T1887" s="182" t="n"/>
      <c r="U1887" s="181" t="n"/>
      <c r="V1887" s="181" t="n"/>
      <c r="W1887" s="181" t="n"/>
      <c r="X1887" s="181" t="n"/>
      <c r="Y1887" s="181" t="n"/>
      <c r="Z1887" s="181" t="n"/>
      <c r="AA1887" s="181" t="n"/>
      <c r="AB1887" s="181" t="n"/>
      <c r="AC1887" s="181" t="n"/>
      <c r="AD1887" s="181" t="n"/>
      <c r="AE1887" s="181" t="n"/>
      <c r="AT1887" s="178" t="inlineStr">
        <is>
          <t>VV</t>
        </is>
      </c>
      <c r="AU1887" s="178" t="inlineStr">
        <is>
          <t>2</t>
        </is>
      </c>
      <c r="AV1887" s="181" t="inlineStr">
        <is>
          <t>1</t>
        </is>
      </c>
      <c r="AW1887" s="181" t="inlineStr">
        <is>
          <t>True</t>
        </is>
      </c>
      <c r="AX1887" s="181" t="inlineStr">
        <is>
          <t>0</t>
        </is>
      </c>
      <c r="AY1887" s="178" t="inlineStr">
        <is>
          <t>ROZPOCET</t>
        </is>
      </c>
    </row>
    <row r="1888" customFormat="1" s="188">
      <c r="A1888" s="188" t="n"/>
      <c r="B1888" s="183" t="n"/>
      <c r="C1888" s="188" t="n"/>
      <c r="D1888" s="171" t="inlineStr">
        <is>
          <t>VV</t>
        </is>
      </c>
      <c r="E1888" s="184" t="inlineStr"/>
      <c r="F1888" s="185" t="inlineStr">
        <is>
          <t>2,48*38*3/2</t>
        </is>
      </c>
      <c r="G1888" s="188" t="n"/>
      <c r="H1888" s="186" t="n">
        <v>141.36</v>
      </c>
      <c r="I1888" s="188" t="n"/>
      <c r="J1888" s="188" t="n"/>
      <c r="K1888" s="188" t="n"/>
      <c r="L1888" s="183" t="n"/>
      <c r="M1888" s="187" t="n"/>
      <c r="N1888" s="188" t="n"/>
      <c r="O1888" s="188" t="n"/>
      <c r="P1888" s="188" t="n"/>
      <c r="Q1888" s="188" t="n"/>
      <c r="R1888" s="188" t="n"/>
      <c r="S1888" s="188" t="n"/>
      <c r="T1888" s="189" t="n"/>
      <c r="U1888" s="188" t="n"/>
      <c r="V1888" s="188" t="n"/>
      <c r="W1888" s="188" t="n"/>
      <c r="X1888" s="188" t="n"/>
      <c r="Y1888" s="188" t="n"/>
      <c r="Z1888" s="188" t="n"/>
      <c r="AA1888" s="188" t="n"/>
      <c r="AB1888" s="188" t="n"/>
      <c r="AC1888" s="188" t="n"/>
      <c r="AD1888" s="188" t="n"/>
      <c r="AE1888" s="188" t="n"/>
      <c r="AT1888" s="184" t="inlineStr">
        <is>
          <t>VV</t>
        </is>
      </c>
      <c r="AU1888" s="184" t="inlineStr">
        <is>
          <t>2</t>
        </is>
      </c>
      <c r="AV1888" s="188" t="inlineStr">
        <is>
          <t>2</t>
        </is>
      </c>
      <c r="AW1888" s="188" t="inlineStr">
        <is>
          <t>True</t>
        </is>
      </c>
      <c r="AX1888" s="188" t="inlineStr">
        <is>
          <t>0</t>
        </is>
      </c>
      <c r="AY1888" s="184" t="inlineStr">
        <is>
          <t>ROZPOCET</t>
        </is>
      </c>
    </row>
    <row r="1889" customFormat="1" s="181">
      <c r="A1889" s="181" t="n"/>
      <c r="B1889" s="177" t="n"/>
      <c r="C1889" s="181" t="n"/>
      <c r="D1889" s="171" t="inlineStr">
        <is>
          <t>VV</t>
        </is>
      </c>
      <c r="E1889" s="178" t="inlineStr"/>
      <c r="F1889" s="179" t="inlineStr">
        <is>
          <t>doplnění do celých kusů</t>
        </is>
      </c>
      <c r="G1889" s="181" t="n"/>
      <c r="H1889" s="178" t="inlineStr"/>
      <c r="I1889" s="181" t="n"/>
      <c r="J1889" s="181" t="n"/>
      <c r="K1889" s="181" t="n"/>
      <c r="L1889" s="177" t="n"/>
      <c r="M1889" s="180" t="n"/>
      <c r="N1889" s="181" t="n"/>
      <c r="O1889" s="181" t="n"/>
      <c r="P1889" s="181" t="n"/>
      <c r="Q1889" s="181" t="n"/>
      <c r="R1889" s="181" t="n"/>
      <c r="S1889" s="181" t="n"/>
      <c r="T1889" s="182" t="n"/>
      <c r="U1889" s="181" t="n"/>
      <c r="V1889" s="181" t="n"/>
      <c r="W1889" s="181" t="n"/>
      <c r="X1889" s="181" t="n"/>
      <c r="Y1889" s="181" t="n"/>
      <c r="Z1889" s="181" t="n"/>
      <c r="AA1889" s="181" t="n"/>
      <c r="AB1889" s="181" t="n"/>
      <c r="AC1889" s="181" t="n"/>
      <c r="AD1889" s="181" t="n"/>
      <c r="AE1889" s="181" t="n"/>
      <c r="AT1889" s="178" t="inlineStr">
        <is>
          <t>VV</t>
        </is>
      </c>
      <c r="AU1889" s="178" t="inlineStr">
        <is>
          <t>2</t>
        </is>
      </c>
      <c r="AV1889" s="181" t="inlineStr">
        <is>
          <t>1</t>
        </is>
      </c>
      <c r="AW1889" s="181" t="inlineStr">
        <is>
          <t>True</t>
        </is>
      </c>
      <c r="AX1889" s="181" t="inlineStr">
        <is>
          <t>0</t>
        </is>
      </c>
      <c r="AY1889" s="178" t="inlineStr">
        <is>
          <t>ROZPOCET</t>
        </is>
      </c>
    </row>
    <row r="1890" customFormat="1" s="188">
      <c r="A1890" s="188" t="n"/>
      <c r="B1890" s="183" t="n"/>
      <c r="C1890" s="188" t="n"/>
      <c r="D1890" s="171" t="inlineStr">
        <is>
          <t>VV</t>
        </is>
      </c>
      <c r="E1890" s="184" t="inlineStr"/>
      <c r="F1890" s="185" t="inlineStr">
        <is>
          <t>1-0,36</t>
        </is>
      </c>
      <c r="G1890" s="188" t="n"/>
      <c r="H1890" s="186" t="n">
        <v>0.64</v>
      </c>
      <c r="I1890" s="188" t="n"/>
      <c r="J1890" s="188" t="n"/>
      <c r="K1890" s="188" t="n"/>
      <c r="L1890" s="183" t="n"/>
      <c r="M1890" s="187" t="n"/>
      <c r="N1890" s="188" t="n"/>
      <c r="O1890" s="188" t="n"/>
      <c r="P1890" s="188" t="n"/>
      <c r="Q1890" s="188" t="n"/>
      <c r="R1890" s="188" t="n"/>
      <c r="S1890" s="188" t="n"/>
      <c r="T1890" s="189" t="n"/>
      <c r="U1890" s="188" t="n"/>
      <c r="V1890" s="188" t="n"/>
      <c r="W1890" s="188" t="n"/>
      <c r="X1890" s="188" t="n"/>
      <c r="Y1890" s="188" t="n"/>
      <c r="Z1890" s="188" t="n"/>
      <c r="AA1890" s="188" t="n"/>
      <c r="AB1890" s="188" t="n"/>
      <c r="AC1890" s="188" t="n"/>
      <c r="AD1890" s="188" t="n"/>
      <c r="AE1890" s="188" t="n"/>
      <c r="AT1890" s="184" t="inlineStr">
        <is>
          <t>VV</t>
        </is>
      </c>
      <c r="AU1890" s="184" t="inlineStr">
        <is>
          <t>2</t>
        </is>
      </c>
      <c r="AV1890" s="188" t="inlineStr">
        <is>
          <t>2</t>
        </is>
      </c>
      <c r="AW1890" s="188" t="inlineStr">
        <is>
          <t>True</t>
        </is>
      </c>
      <c r="AX1890" s="188" t="inlineStr">
        <is>
          <t>0</t>
        </is>
      </c>
      <c r="AY1890" s="184" t="inlineStr">
        <is>
          <t>ROZPOCET</t>
        </is>
      </c>
    </row>
    <row r="1891" customFormat="1" s="195">
      <c r="A1891" s="195" t="n"/>
      <c r="B1891" s="190" t="n"/>
      <c r="C1891" s="195" t="n"/>
      <c r="D1891" s="171" t="inlineStr">
        <is>
          <t>VV</t>
        </is>
      </c>
      <c r="E1891" s="191" t="inlineStr"/>
      <c r="F1891" s="192" t="inlineStr">
        <is>
          <t>Součet</t>
        </is>
      </c>
      <c r="G1891" s="195" t="n"/>
      <c r="H1891" s="193" t="n">
        <v>142</v>
      </c>
      <c r="I1891" s="195" t="n"/>
      <c r="J1891" s="195" t="n"/>
      <c r="K1891" s="195" t="n"/>
      <c r="L1891" s="190" t="n"/>
      <c r="M1891" s="194" t="n"/>
      <c r="N1891" s="195" t="n"/>
      <c r="O1891" s="195" t="n"/>
      <c r="P1891" s="195" t="n"/>
      <c r="Q1891" s="195" t="n"/>
      <c r="R1891" s="195" t="n"/>
      <c r="S1891" s="195" t="n"/>
      <c r="T1891" s="196" t="n"/>
      <c r="U1891" s="195" t="n"/>
      <c r="V1891" s="195" t="n"/>
      <c r="W1891" s="195" t="n"/>
      <c r="X1891" s="195" t="n"/>
      <c r="Y1891" s="195" t="n"/>
      <c r="Z1891" s="195" t="n"/>
      <c r="AA1891" s="195" t="n"/>
      <c r="AB1891" s="195" t="n"/>
      <c r="AC1891" s="195" t="n"/>
      <c r="AD1891" s="195" t="n"/>
      <c r="AE1891" s="195" t="n"/>
      <c r="AT1891" s="191" t="inlineStr">
        <is>
          <t>VV</t>
        </is>
      </c>
      <c r="AU1891" s="191" t="inlineStr">
        <is>
          <t>2</t>
        </is>
      </c>
      <c r="AV1891" s="195" t="inlineStr">
        <is>
          <t>4</t>
        </is>
      </c>
      <c r="AW1891" s="195" t="inlineStr">
        <is>
          <t>True</t>
        </is>
      </c>
      <c r="AX1891" s="195" t="inlineStr">
        <is>
          <t>1</t>
        </is>
      </c>
      <c r="AY1891" s="191" t="inlineStr">
        <is>
          <t>ROZPOCET</t>
        </is>
      </c>
    </row>
    <row r="1892" ht="24.15" customFormat="1" customHeight="1" s="174">
      <c r="A1892" s="174" t="n"/>
      <c r="B1892" s="158" t="n"/>
      <c r="C1892" s="159" t="inlineStr">
        <is>
          <t>277</t>
        </is>
      </c>
      <c r="D1892" s="159" t="inlineStr">
        <is>
          <t>K</t>
        </is>
      </c>
      <c r="E1892" s="160" t="inlineStr">
        <is>
          <t>765111825</t>
        </is>
      </c>
      <c r="F1892" s="161" t="inlineStr">
        <is>
          <t>Demontáž krytiny keramické hladké sklonu do 30° se zvětralou maltou do suti</t>
        </is>
      </c>
      <c r="G1892" s="162" t="inlineStr">
        <is>
          <t>m2</t>
        </is>
      </c>
      <c r="H1892" s="163" t="n">
        <v>428.201</v>
      </c>
      <c r="I1892" s="164" t="n"/>
      <c r="J1892" s="164">
        <f>ROUND(I1892*H1892,2)</f>
        <v/>
      </c>
      <c r="K1892" s="161" t="inlineStr">
        <is>
          <t>CS ÚRS 2026 02</t>
        </is>
      </c>
      <c r="L1892" s="48" t="n"/>
      <c r="M1892" s="165" t="inlineStr"/>
      <c r="N1892" s="166" t="inlineStr">
        <is>
          <t>snížená</t>
        </is>
      </c>
      <c r="O1892" s="167" t="n">
        <v>0.305</v>
      </c>
      <c r="P1892" s="167">
        <f>O1892*H1892</f>
        <v/>
      </c>
      <c r="Q1892" s="167" t="n">
        <v>0</v>
      </c>
      <c r="R1892" s="167">
        <f>Q1892*H1892</f>
        <v/>
      </c>
      <c r="S1892" s="167" t="n">
        <v>0.07519000000000001</v>
      </c>
      <c r="T1892" s="168">
        <f>S1892*H1892</f>
        <v/>
      </c>
      <c r="U1892" s="174" t="n"/>
      <c r="V1892" s="174" t="n"/>
      <c r="W1892" s="174" t="n"/>
      <c r="X1892" s="174" t="n"/>
      <c r="Y1892" s="174" t="n"/>
      <c r="Z1892" s="174" t="n"/>
      <c r="AA1892" s="174" t="n"/>
      <c r="AB1892" s="174" t="n"/>
      <c r="AC1892" s="174" t="n"/>
      <c r="AD1892" s="174" t="n"/>
      <c r="AE1892" s="174" t="n"/>
      <c r="AR1892" s="169" t="inlineStr">
        <is>
          <t>16</t>
        </is>
      </c>
      <c r="AT1892" s="169" t="inlineStr">
        <is>
          <t>K</t>
        </is>
      </c>
      <c r="AU1892" s="169" t="inlineStr">
        <is>
          <t>2</t>
        </is>
      </c>
      <c r="AY1892" s="19" t="inlineStr">
        <is>
          <t>ROZPOCET</t>
        </is>
      </c>
      <c r="BE1892" s="170">
        <f>IF(N1892="základní",J1892,0)</f>
        <v/>
      </c>
      <c r="BF1892" s="170">
        <f>IF(N1892="snížená",J1892,0)</f>
        <v/>
      </c>
      <c r="BG1892" s="170">
        <f>IF(N1892="zákl. přenesená",J1892,0)</f>
        <v/>
      </c>
      <c r="BH1892" s="170">
        <f>IF(N1892="sníž. přenesená",J1892,0)</f>
        <v/>
      </c>
      <c r="BI1892" s="170">
        <f>IF(N1892="nulová",J1892,0)</f>
        <v/>
      </c>
      <c r="BJ1892" s="19" t="inlineStr">
        <is>
          <t>2</t>
        </is>
      </c>
      <c r="BK1892" s="170">
        <f>ROUND(I1892*H1892,2)</f>
        <v/>
      </c>
      <c r="BL1892" s="19" t="inlineStr">
        <is>
          <t>16</t>
        </is>
      </c>
      <c r="BM1892" s="169" t="inlineStr">
        <is>
          <t>-1034023528</t>
        </is>
      </c>
    </row>
    <row r="1893" customFormat="1" s="174">
      <c r="A1893" s="174" t="n"/>
      <c r="B1893" s="48" t="n"/>
      <c r="C1893" s="174" t="n"/>
      <c r="D1893" s="171" t="inlineStr">
        <is>
          <t>PP</t>
        </is>
      </c>
      <c r="E1893" s="174" t="n"/>
      <c r="F1893" s="172" t="inlineStr">
        <is>
          <t>Demontáž krytiny keramické hladké (bobrovky), sklonu do 30° se zvětralou maltou do suti</t>
        </is>
      </c>
      <c r="G1893" s="174" t="n"/>
      <c r="H1893" s="174" t="n"/>
      <c r="I1893" s="174" t="n"/>
      <c r="J1893" s="174" t="n"/>
      <c r="K1893" s="174" t="n"/>
      <c r="L1893" s="48" t="n"/>
      <c r="M1893" s="173" t="n"/>
      <c r="N1893" s="174" t="n"/>
      <c r="O1893" s="174" t="n"/>
      <c r="P1893" s="174" t="n"/>
      <c r="Q1893" s="174" t="n"/>
      <c r="R1893" s="174" t="n"/>
      <c r="S1893" s="174" t="n"/>
      <c r="T1893" s="71" t="n"/>
      <c r="U1893" s="174" t="n"/>
      <c r="V1893" s="174" t="n"/>
      <c r="W1893" s="174" t="n"/>
      <c r="X1893" s="174" t="n"/>
      <c r="Y1893" s="174" t="n"/>
      <c r="Z1893" s="174" t="n"/>
      <c r="AA1893" s="174" t="n"/>
      <c r="AB1893" s="174" t="n"/>
      <c r="AC1893" s="174" t="n"/>
      <c r="AD1893" s="174" t="n"/>
      <c r="AE1893" s="174" t="n"/>
      <c r="AT1893" s="19" t="inlineStr">
        <is>
          <t>PP</t>
        </is>
      </c>
      <c r="AU1893" s="19" t="inlineStr">
        <is>
          <t>2</t>
        </is>
      </c>
    </row>
    <row r="1894" customFormat="1" s="174">
      <c r="A1894" s="174" t="n"/>
      <c r="B1894" s="48" t="n"/>
      <c r="C1894" s="174" t="n"/>
      <c r="D1894" s="175" t="inlineStr">
        <is>
          <t>Online PSC</t>
        </is>
      </c>
      <c r="E1894" s="174" t="n"/>
      <c r="F1894" s="176" t="inlineStr">
        <is>
          <t>https://podminky.urs.cz/item/CS_URS_2026_02/765111825</t>
        </is>
      </c>
      <c r="G1894" s="174" t="n"/>
      <c r="H1894" s="174" t="n"/>
      <c r="I1894" s="174" t="n"/>
      <c r="J1894" s="174" t="n"/>
      <c r="K1894" s="174" t="n"/>
      <c r="L1894" s="48" t="n"/>
      <c r="M1894" s="173" t="n"/>
      <c r="N1894" s="174" t="n"/>
      <c r="O1894" s="174" t="n"/>
      <c r="P1894" s="174" t="n"/>
      <c r="Q1894" s="174" t="n"/>
      <c r="R1894" s="174" t="n"/>
      <c r="S1894" s="174" t="n"/>
      <c r="T1894" s="71" t="n"/>
      <c r="U1894" s="174" t="n"/>
      <c r="V1894" s="174" t="n"/>
      <c r="W1894" s="174" t="n"/>
      <c r="X1894" s="174" t="n"/>
      <c r="Y1894" s="174" t="n"/>
      <c r="Z1894" s="174" t="n"/>
      <c r="AA1894" s="174" t="n"/>
      <c r="AB1894" s="174" t="n"/>
      <c r="AC1894" s="174" t="n"/>
      <c r="AD1894" s="174" t="n"/>
      <c r="AE1894" s="174" t="n"/>
      <c r="AT1894" s="19" t="inlineStr">
        <is>
          <t>Online PSC</t>
        </is>
      </c>
      <c r="AU1894" s="19" t="inlineStr">
        <is>
          <t>2</t>
        </is>
      </c>
    </row>
    <row r="1895" customFormat="1" s="181">
      <c r="A1895" s="181" t="n"/>
      <c r="B1895" s="177" t="n"/>
      <c r="C1895" s="181" t="n"/>
      <c r="D1895" s="171" t="inlineStr">
        <is>
          <t>VV</t>
        </is>
      </c>
      <c r="E1895" s="178" t="inlineStr"/>
      <c r="F1895" s="179" t="inlineStr">
        <is>
          <t>plocha střechy</t>
        </is>
      </c>
      <c r="G1895" s="181" t="n"/>
      <c r="H1895" s="178" t="inlineStr"/>
      <c r="I1895" s="181" t="n"/>
      <c r="J1895" s="181" t="n"/>
      <c r="K1895" s="181" t="n"/>
      <c r="L1895" s="177" t="n"/>
      <c r="M1895" s="180" t="n"/>
      <c r="N1895" s="181" t="n"/>
      <c r="O1895" s="181" t="n"/>
      <c r="P1895" s="181" t="n"/>
      <c r="Q1895" s="181" t="n"/>
      <c r="R1895" s="181" t="n"/>
      <c r="S1895" s="181" t="n"/>
      <c r="T1895" s="182" t="n"/>
      <c r="U1895" s="181" t="n"/>
      <c r="V1895" s="181" t="n"/>
      <c r="W1895" s="181" t="n"/>
      <c r="X1895" s="181" t="n"/>
      <c r="Y1895" s="181" t="n"/>
      <c r="Z1895" s="181" t="n"/>
      <c r="AA1895" s="181" t="n"/>
      <c r="AB1895" s="181" t="n"/>
      <c r="AC1895" s="181" t="n"/>
      <c r="AD1895" s="181" t="n"/>
      <c r="AE1895" s="181" t="n"/>
      <c r="AT1895" s="178" t="inlineStr">
        <is>
          <t>VV</t>
        </is>
      </c>
      <c r="AU1895" s="178" t="inlineStr">
        <is>
          <t>2</t>
        </is>
      </c>
      <c r="AV1895" s="181" t="inlineStr">
        <is>
          <t>1</t>
        </is>
      </c>
      <c r="AW1895" s="181" t="inlineStr">
        <is>
          <t>True</t>
        </is>
      </c>
      <c r="AX1895" s="181" t="inlineStr">
        <is>
          <t>0</t>
        </is>
      </c>
      <c r="AY1895" s="178" t="inlineStr">
        <is>
          <t>ROZPOCET</t>
        </is>
      </c>
    </row>
    <row r="1896" customFormat="1" s="188">
      <c r="A1896" s="188" t="n"/>
      <c r="B1896" s="183" t="n"/>
      <c r="C1896" s="188" t="n"/>
      <c r="D1896" s="171" t="inlineStr">
        <is>
          <t>VV</t>
        </is>
      </c>
      <c r="E1896" s="184" t="inlineStr"/>
      <c r="F1896" s="185" t="inlineStr">
        <is>
          <t>102,00/cos(41,90)</t>
        </is>
      </c>
      <c r="G1896" s="188" t="n"/>
      <c r="H1896" s="186" t="n">
        <v>137.039</v>
      </c>
      <c r="I1896" s="188" t="n"/>
      <c r="J1896" s="188" t="n"/>
      <c r="K1896" s="188" t="n"/>
      <c r="L1896" s="183" t="n"/>
      <c r="M1896" s="187" t="n"/>
      <c r="N1896" s="188" t="n"/>
      <c r="O1896" s="188" t="n"/>
      <c r="P1896" s="188" t="n"/>
      <c r="Q1896" s="188" t="n"/>
      <c r="R1896" s="188" t="n"/>
      <c r="S1896" s="188" t="n"/>
      <c r="T1896" s="189" t="n"/>
      <c r="U1896" s="188" t="n"/>
      <c r="V1896" s="188" t="n"/>
      <c r="W1896" s="188" t="n"/>
      <c r="X1896" s="188" t="n"/>
      <c r="Y1896" s="188" t="n"/>
      <c r="Z1896" s="188" t="n"/>
      <c r="AA1896" s="188" t="n"/>
      <c r="AB1896" s="188" t="n"/>
      <c r="AC1896" s="188" t="n"/>
      <c r="AD1896" s="188" t="n"/>
      <c r="AE1896" s="188" t="n"/>
      <c r="AT1896" s="184" t="inlineStr">
        <is>
          <t>VV</t>
        </is>
      </c>
      <c r="AU1896" s="184" t="inlineStr">
        <is>
          <t>2</t>
        </is>
      </c>
      <c r="AV1896" s="188" t="inlineStr">
        <is>
          <t>2</t>
        </is>
      </c>
      <c r="AW1896" s="188" t="inlineStr">
        <is>
          <t>True</t>
        </is>
      </c>
      <c r="AX1896" s="188" t="inlineStr">
        <is>
          <t>0</t>
        </is>
      </c>
      <c r="AY1896" s="184" t="inlineStr">
        <is>
          <t>ROZPOCET</t>
        </is>
      </c>
    </row>
    <row r="1897" customFormat="1" s="188">
      <c r="A1897" s="188" t="n"/>
      <c r="B1897" s="183" t="n"/>
      <c r="C1897" s="188" t="n"/>
      <c r="D1897" s="171" t="inlineStr">
        <is>
          <t>VV</t>
        </is>
      </c>
      <c r="E1897" s="184" t="inlineStr"/>
      <c r="F1897" s="185" t="inlineStr">
        <is>
          <t>78,00/cos(41,74)</t>
        </is>
      </c>
      <c r="G1897" s="188" t="n"/>
      <c r="H1897" s="186" t="n">
        <v>104.533</v>
      </c>
      <c r="I1897" s="188" t="n"/>
      <c r="J1897" s="188" t="n"/>
      <c r="K1897" s="188" t="n"/>
      <c r="L1897" s="183" t="n"/>
      <c r="M1897" s="187" t="n"/>
      <c r="N1897" s="188" t="n"/>
      <c r="O1897" s="188" t="n"/>
      <c r="P1897" s="188" t="n"/>
      <c r="Q1897" s="188" t="n"/>
      <c r="R1897" s="188" t="n"/>
      <c r="S1897" s="188" t="n"/>
      <c r="T1897" s="189" t="n"/>
      <c r="U1897" s="188" t="n"/>
      <c r="V1897" s="188" t="n"/>
      <c r="W1897" s="188" t="n"/>
      <c r="X1897" s="188" t="n"/>
      <c r="Y1897" s="188" t="n"/>
      <c r="Z1897" s="188" t="n"/>
      <c r="AA1897" s="188" t="n"/>
      <c r="AB1897" s="188" t="n"/>
      <c r="AC1897" s="188" t="n"/>
      <c r="AD1897" s="188" t="n"/>
      <c r="AE1897" s="188" t="n"/>
      <c r="AT1897" s="184" t="inlineStr">
        <is>
          <t>VV</t>
        </is>
      </c>
      <c r="AU1897" s="184" t="inlineStr">
        <is>
          <t>2</t>
        </is>
      </c>
      <c r="AV1897" s="188" t="inlineStr">
        <is>
          <t>2</t>
        </is>
      </c>
      <c r="AW1897" s="188" t="inlineStr">
        <is>
          <t>True</t>
        </is>
      </c>
      <c r="AX1897" s="188" t="inlineStr">
        <is>
          <t>0</t>
        </is>
      </c>
      <c r="AY1897" s="184" t="inlineStr">
        <is>
          <t>ROZPOCET</t>
        </is>
      </c>
    </row>
    <row r="1898" customFormat="1" s="188">
      <c r="A1898" s="188" t="n"/>
      <c r="B1898" s="183" t="n"/>
      <c r="C1898" s="188" t="n"/>
      <c r="D1898" s="171" t="inlineStr">
        <is>
          <t>VV</t>
        </is>
      </c>
      <c r="E1898" s="184" t="inlineStr"/>
      <c r="F1898" s="185" t="inlineStr">
        <is>
          <t>55,29/cos(43,62)</t>
        </is>
      </c>
      <c r="G1898" s="188" t="n"/>
      <c r="H1898" s="186" t="n">
        <v>76.375</v>
      </c>
      <c r="I1898" s="188" t="n"/>
      <c r="J1898" s="188" t="n"/>
      <c r="K1898" s="188" t="n"/>
      <c r="L1898" s="183" t="n"/>
      <c r="M1898" s="187" t="n"/>
      <c r="N1898" s="188" t="n"/>
      <c r="O1898" s="188" t="n"/>
      <c r="P1898" s="188" t="n"/>
      <c r="Q1898" s="188" t="n"/>
      <c r="R1898" s="188" t="n"/>
      <c r="S1898" s="188" t="n"/>
      <c r="T1898" s="189" t="n"/>
      <c r="U1898" s="188" t="n"/>
      <c r="V1898" s="188" t="n"/>
      <c r="W1898" s="188" t="n"/>
      <c r="X1898" s="188" t="n"/>
      <c r="Y1898" s="188" t="n"/>
      <c r="Z1898" s="188" t="n"/>
      <c r="AA1898" s="188" t="n"/>
      <c r="AB1898" s="188" t="n"/>
      <c r="AC1898" s="188" t="n"/>
      <c r="AD1898" s="188" t="n"/>
      <c r="AE1898" s="188" t="n"/>
      <c r="AT1898" s="184" t="inlineStr">
        <is>
          <t>VV</t>
        </is>
      </c>
      <c r="AU1898" s="184" t="inlineStr">
        <is>
          <t>2</t>
        </is>
      </c>
      <c r="AV1898" s="188" t="inlineStr">
        <is>
          <t>2</t>
        </is>
      </c>
      <c r="AW1898" s="188" t="inlineStr">
        <is>
          <t>True</t>
        </is>
      </c>
      <c r="AX1898" s="188" t="inlineStr">
        <is>
          <t>0</t>
        </is>
      </c>
      <c r="AY1898" s="184" t="inlineStr">
        <is>
          <t>ROZPOCET</t>
        </is>
      </c>
    </row>
    <row r="1899" customFormat="1" s="188">
      <c r="A1899" s="188" t="n"/>
      <c r="B1899" s="183" t="n"/>
      <c r="C1899" s="188" t="n"/>
      <c r="D1899" s="171" t="inlineStr">
        <is>
          <t>VV</t>
        </is>
      </c>
      <c r="E1899" s="184" t="inlineStr"/>
      <c r="F1899" s="185" t="inlineStr">
        <is>
          <t>79,71/cos(43,70)</t>
        </is>
      </c>
      <c r="G1899" s="188" t="n"/>
      <c r="H1899" s="186" t="n">
        <v>110.254</v>
      </c>
      <c r="I1899" s="188" t="n"/>
      <c r="J1899" s="188" t="n"/>
      <c r="K1899" s="188" t="n"/>
      <c r="L1899" s="183" t="n"/>
      <c r="M1899" s="187" t="n"/>
      <c r="N1899" s="188" t="n"/>
      <c r="O1899" s="188" t="n"/>
      <c r="P1899" s="188" t="n"/>
      <c r="Q1899" s="188" t="n"/>
      <c r="R1899" s="188" t="n"/>
      <c r="S1899" s="188" t="n"/>
      <c r="T1899" s="189" t="n"/>
      <c r="U1899" s="188" t="n"/>
      <c r="V1899" s="188" t="n"/>
      <c r="W1899" s="188" t="n"/>
      <c r="X1899" s="188" t="n"/>
      <c r="Y1899" s="188" t="n"/>
      <c r="Z1899" s="188" t="n"/>
      <c r="AA1899" s="188" t="n"/>
      <c r="AB1899" s="188" t="n"/>
      <c r="AC1899" s="188" t="n"/>
      <c r="AD1899" s="188" t="n"/>
      <c r="AE1899" s="188" t="n"/>
      <c r="AT1899" s="184" t="inlineStr">
        <is>
          <t>VV</t>
        </is>
      </c>
      <c r="AU1899" s="184" t="inlineStr">
        <is>
          <t>2</t>
        </is>
      </c>
      <c r="AV1899" s="188" t="inlineStr">
        <is>
          <t>2</t>
        </is>
      </c>
      <c r="AW1899" s="188" t="inlineStr">
        <is>
          <t>True</t>
        </is>
      </c>
      <c r="AX1899" s="188" t="inlineStr">
        <is>
          <t>0</t>
        </is>
      </c>
      <c r="AY1899" s="184" t="inlineStr">
        <is>
          <t>ROZPOCET</t>
        </is>
      </c>
    </row>
    <row r="1900" customFormat="1" s="195">
      <c r="A1900" s="195" t="n"/>
      <c r="B1900" s="190" t="n"/>
      <c r="C1900" s="195" t="n"/>
      <c r="D1900" s="171" t="inlineStr">
        <is>
          <t>VV</t>
        </is>
      </c>
      <c r="E1900" s="191" t="inlineStr"/>
      <c r="F1900" s="192" t="inlineStr">
        <is>
          <t>Součet</t>
        </is>
      </c>
      <c r="G1900" s="195" t="n"/>
      <c r="H1900" s="193" t="n">
        <v>428.201</v>
      </c>
      <c r="I1900" s="195" t="n"/>
      <c r="J1900" s="195" t="n"/>
      <c r="K1900" s="195" t="n"/>
      <c r="L1900" s="190" t="n"/>
      <c r="M1900" s="194" t="n"/>
      <c r="N1900" s="195" t="n"/>
      <c r="O1900" s="195" t="n"/>
      <c r="P1900" s="195" t="n"/>
      <c r="Q1900" s="195" t="n"/>
      <c r="R1900" s="195" t="n"/>
      <c r="S1900" s="195" t="n"/>
      <c r="T1900" s="196" t="n"/>
      <c r="U1900" s="195" t="n"/>
      <c r="V1900" s="195" t="n"/>
      <c r="W1900" s="195" t="n"/>
      <c r="X1900" s="195" t="n"/>
      <c r="Y1900" s="195" t="n"/>
      <c r="Z1900" s="195" t="n"/>
      <c r="AA1900" s="195" t="n"/>
      <c r="AB1900" s="195" t="n"/>
      <c r="AC1900" s="195" t="n"/>
      <c r="AD1900" s="195" t="n"/>
      <c r="AE1900" s="195" t="n"/>
      <c r="AT1900" s="191" t="inlineStr">
        <is>
          <t>VV</t>
        </is>
      </c>
      <c r="AU1900" s="191" t="inlineStr">
        <is>
          <t>2</t>
        </is>
      </c>
      <c r="AV1900" s="195" t="inlineStr">
        <is>
          <t>4</t>
        </is>
      </c>
      <c r="AW1900" s="195" t="inlineStr">
        <is>
          <t>True</t>
        </is>
      </c>
      <c r="AX1900" s="195" t="inlineStr">
        <is>
          <t>1</t>
        </is>
      </c>
      <c r="AY1900" s="191" t="inlineStr">
        <is>
          <t>ROZPOCET</t>
        </is>
      </c>
    </row>
    <row r="1901" ht="24.15" customFormat="1" customHeight="1" s="174">
      <c r="A1901" s="174" t="n"/>
      <c r="B1901" s="158" t="n"/>
      <c r="C1901" s="159" t="inlineStr">
        <is>
          <t>278</t>
        </is>
      </c>
      <c r="D1901" s="159" t="inlineStr">
        <is>
          <t>K</t>
        </is>
      </c>
      <c r="E1901" s="160" t="inlineStr">
        <is>
          <t>765111831</t>
        </is>
      </c>
      <c r="F1901" s="161" t="inlineStr">
        <is>
          <t>Příplatek k demontáži krytiny keramické hladké do suti za sklon přes 30°</t>
        </is>
      </c>
      <c r="G1901" s="162" t="inlineStr">
        <is>
          <t>m2</t>
        </is>
      </c>
      <c r="H1901" s="163" t="n">
        <v>428.201</v>
      </c>
      <c r="I1901" s="164" t="n"/>
      <c r="J1901" s="164">
        <f>ROUND(I1901*H1901,2)</f>
        <v/>
      </c>
      <c r="K1901" s="161" t="inlineStr">
        <is>
          <t>CS ÚRS 2026 02</t>
        </is>
      </c>
      <c r="L1901" s="48" t="n"/>
      <c r="M1901" s="165" t="inlineStr"/>
      <c r="N1901" s="166" t="inlineStr">
        <is>
          <t>snížená</t>
        </is>
      </c>
      <c r="O1901" s="167" t="n">
        <v>0.034</v>
      </c>
      <c r="P1901" s="167">
        <f>O1901*H1901</f>
        <v/>
      </c>
      <c r="Q1901" s="167" t="n">
        <v>0</v>
      </c>
      <c r="R1901" s="167">
        <f>Q1901*H1901</f>
        <v/>
      </c>
      <c r="S1901" s="167" t="n">
        <v>0</v>
      </c>
      <c r="T1901" s="168">
        <f>S1901*H1901</f>
        <v/>
      </c>
      <c r="U1901" s="174" t="n"/>
      <c r="V1901" s="174" t="n"/>
      <c r="W1901" s="174" t="n"/>
      <c r="X1901" s="174" t="n"/>
      <c r="Y1901" s="174" t="n"/>
      <c r="Z1901" s="174" t="n"/>
      <c r="AA1901" s="174" t="n"/>
      <c r="AB1901" s="174" t="n"/>
      <c r="AC1901" s="174" t="n"/>
      <c r="AD1901" s="174" t="n"/>
      <c r="AE1901" s="174" t="n"/>
      <c r="AR1901" s="169" t="inlineStr">
        <is>
          <t>16</t>
        </is>
      </c>
      <c r="AT1901" s="169" t="inlineStr">
        <is>
          <t>K</t>
        </is>
      </c>
      <c r="AU1901" s="169" t="inlineStr">
        <is>
          <t>2</t>
        </is>
      </c>
      <c r="AY1901" s="19" t="inlineStr">
        <is>
          <t>ROZPOCET</t>
        </is>
      </c>
      <c r="BE1901" s="170">
        <f>IF(N1901="základní",J1901,0)</f>
        <v/>
      </c>
      <c r="BF1901" s="170">
        <f>IF(N1901="snížená",J1901,0)</f>
        <v/>
      </c>
      <c r="BG1901" s="170">
        <f>IF(N1901="zákl. přenesená",J1901,0)</f>
        <v/>
      </c>
      <c r="BH1901" s="170">
        <f>IF(N1901="sníž. přenesená",J1901,0)</f>
        <v/>
      </c>
      <c r="BI1901" s="170">
        <f>IF(N1901="nulová",J1901,0)</f>
        <v/>
      </c>
      <c r="BJ1901" s="19" t="inlineStr">
        <is>
          <t>2</t>
        </is>
      </c>
      <c r="BK1901" s="170">
        <f>ROUND(I1901*H1901,2)</f>
        <v/>
      </c>
      <c r="BL1901" s="19" t="inlineStr">
        <is>
          <t>16</t>
        </is>
      </c>
      <c r="BM1901" s="169" t="inlineStr">
        <is>
          <t>-1433240470</t>
        </is>
      </c>
    </row>
    <row r="1902" customFormat="1" s="174">
      <c r="A1902" s="174" t="n"/>
      <c r="B1902" s="48" t="n"/>
      <c r="C1902" s="174" t="n"/>
      <c r="D1902" s="171" t="inlineStr">
        <is>
          <t>PP</t>
        </is>
      </c>
      <c r="E1902" s="174" t="n"/>
      <c r="F1902" s="172" t="inlineStr">
        <is>
          <t>Demontáž krytiny keramické Příplatek k cenám za sklon přes 30° do suti</t>
        </is>
      </c>
      <c r="G1902" s="174" t="n"/>
      <c r="H1902" s="174" t="n"/>
      <c r="I1902" s="174" t="n"/>
      <c r="J1902" s="174" t="n"/>
      <c r="K1902" s="174" t="n"/>
      <c r="L1902" s="48" t="n"/>
      <c r="M1902" s="173" t="n"/>
      <c r="N1902" s="174" t="n"/>
      <c r="O1902" s="174" t="n"/>
      <c r="P1902" s="174" t="n"/>
      <c r="Q1902" s="174" t="n"/>
      <c r="R1902" s="174" t="n"/>
      <c r="S1902" s="174" t="n"/>
      <c r="T1902" s="71" t="n"/>
      <c r="U1902" s="174" t="n"/>
      <c r="V1902" s="174" t="n"/>
      <c r="W1902" s="174" t="n"/>
      <c r="X1902" s="174" t="n"/>
      <c r="Y1902" s="174" t="n"/>
      <c r="Z1902" s="174" t="n"/>
      <c r="AA1902" s="174" t="n"/>
      <c r="AB1902" s="174" t="n"/>
      <c r="AC1902" s="174" t="n"/>
      <c r="AD1902" s="174" t="n"/>
      <c r="AE1902" s="174" t="n"/>
      <c r="AT1902" s="19" t="inlineStr">
        <is>
          <t>PP</t>
        </is>
      </c>
      <c r="AU1902" s="19" t="inlineStr">
        <is>
          <t>2</t>
        </is>
      </c>
    </row>
    <row r="1903" customFormat="1" s="174">
      <c r="A1903" s="174" t="n"/>
      <c r="B1903" s="48" t="n"/>
      <c r="C1903" s="174" t="n"/>
      <c r="D1903" s="175" t="inlineStr">
        <is>
          <t>Online PSC</t>
        </is>
      </c>
      <c r="E1903" s="174" t="n"/>
      <c r="F1903" s="176" t="inlineStr">
        <is>
          <t>https://podminky.urs.cz/item/CS_URS_2026_02/765111831</t>
        </is>
      </c>
      <c r="G1903" s="174" t="n"/>
      <c r="H1903" s="174" t="n"/>
      <c r="I1903" s="174" t="n"/>
      <c r="J1903" s="174" t="n"/>
      <c r="K1903" s="174" t="n"/>
      <c r="L1903" s="48" t="n"/>
      <c r="M1903" s="173" t="n"/>
      <c r="N1903" s="174" t="n"/>
      <c r="O1903" s="174" t="n"/>
      <c r="P1903" s="174" t="n"/>
      <c r="Q1903" s="174" t="n"/>
      <c r="R1903" s="174" t="n"/>
      <c r="S1903" s="174" t="n"/>
      <c r="T1903" s="71" t="n"/>
      <c r="U1903" s="174" t="n"/>
      <c r="V1903" s="174" t="n"/>
      <c r="W1903" s="174" t="n"/>
      <c r="X1903" s="174" t="n"/>
      <c r="Y1903" s="174" t="n"/>
      <c r="Z1903" s="174" t="n"/>
      <c r="AA1903" s="174" t="n"/>
      <c r="AB1903" s="174" t="n"/>
      <c r="AC1903" s="174" t="n"/>
      <c r="AD1903" s="174" t="n"/>
      <c r="AE1903" s="174" t="n"/>
      <c r="AT1903" s="19" t="inlineStr">
        <is>
          <t>Online PSC</t>
        </is>
      </c>
      <c r="AU1903" s="19" t="inlineStr">
        <is>
          <t>2</t>
        </is>
      </c>
    </row>
    <row r="1904" ht="24.15" customFormat="1" customHeight="1" s="174">
      <c r="A1904" s="174" t="n"/>
      <c r="B1904" s="158" t="n"/>
      <c r="C1904" s="159" t="inlineStr">
        <is>
          <t>279</t>
        </is>
      </c>
      <c r="D1904" s="159" t="inlineStr">
        <is>
          <t>K</t>
        </is>
      </c>
      <c r="E1904" s="160" t="inlineStr">
        <is>
          <t>765111865</t>
        </is>
      </c>
      <c r="F1904" s="161" t="inlineStr">
        <is>
          <t>Demontáž krytiny keramické hřebenů a nároží sklonu do 30° se zvětralou maltou do suti</t>
        </is>
      </c>
      <c r="G1904" s="162" t="inlineStr">
        <is>
          <t>m</t>
        </is>
      </c>
      <c r="H1904" s="163" t="n">
        <v>41.234</v>
      </c>
      <c r="I1904" s="164" t="n"/>
      <c r="J1904" s="164">
        <f>ROUND(I1904*H1904,2)</f>
        <v/>
      </c>
      <c r="K1904" s="161" t="inlineStr">
        <is>
          <t>CS ÚRS 2026 02</t>
        </is>
      </c>
      <c r="L1904" s="48" t="n"/>
      <c r="M1904" s="165" t="inlineStr"/>
      <c r="N1904" s="166" t="inlineStr">
        <is>
          <t>snížená</t>
        </is>
      </c>
      <c r="O1904" s="167" t="n">
        <v>0.149</v>
      </c>
      <c r="P1904" s="167">
        <f>O1904*H1904</f>
        <v/>
      </c>
      <c r="Q1904" s="167" t="n">
        <v>0</v>
      </c>
      <c r="R1904" s="167">
        <f>Q1904*H1904</f>
        <v/>
      </c>
      <c r="S1904" s="167" t="n">
        <v>0.01808</v>
      </c>
      <c r="T1904" s="168">
        <f>S1904*H1904</f>
        <v/>
      </c>
      <c r="U1904" s="174" t="n"/>
      <c r="V1904" s="174" t="n"/>
      <c r="W1904" s="174" t="n"/>
      <c r="X1904" s="174" t="n"/>
      <c r="Y1904" s="174" t="n"/>
      <c r="Z1904" s="174" t="n"/>
      <c r="AA1904" s="174" t="n"/>
      <c r="AB1904" s="174" t="n"/>
      <c r="AC1904" s="174" t="n"/>
      <c r="AD1904" s="174" t="n"/>
      <c r="AE1904" s="174" t="n"/>
      <c r="AR1904" s="169" t="inlineStr">
        <is>
          <t>16</t>
        </is>
      </c>
      <c r="AT1904" s="169" t="inlineStr">
        <is>
          <t>K</t>
        </is>
      </c>
      <c r="AU1904" s="169" t="inlineStr">
        <is>
          <t>2</t>
        </is>
      </c>
      <c r="AY1904" s="19" t="inlineStr">
        <is>
          <t>ROZPOCET</t>
        </is>
      </c>
      <c r="BE1904" s="170">
        <f>IF(N1904="základní",J1904,0)</f>
        <v/>
      </c>
      <c r="BF1904" s="170">
        <f>IF(N1904="snížená",J1904,0)</f>
        <v/>
      </c>
      <c r="BG1904" s="170">
        <f>IF(N1904="zákl. přenesená",J1904,0)</f>
        <v/>
      </c>
      <c r="BH1904" s="170">
        <f>IF(N1904="sníž. přenesená",J1904,0)</f>
        <v/>
      </c>
      <c r="BI1904" s="170">
        <f>IF(N1904="nulová",J1904,0)</f>
        <v/>
      </c>
      <c r="BJ1904" s="19" t="inlineStr">
        <is>
          <t>2</t>
        </is>
      </c>
      <c r="BK1904" s="170">
        <f>ROUND(I1904*H1904,2)</f>
        <v/>
      </c>
      <c r="BL1904" s="19" t="inlineStr">
        <is>
          <t>16</t>
        </is>
      </c>
      <c r="BM1904" s="169" t="inlineStr">
        <is>
          <t>1426336553</t>
        </is>
      </c>
    </row>
    <row r="1905" customFormat="1" s="174">
      <c r="A1905" s="174" t="n"/>
      <c r="B1905" s="48" t="n"/>
      <c r="C1905" s="174" t="n"/>
      <c r="D1905" s="171" t="inlineStr">
        <is>
          <t>PP</t>
        </is>
      </c>
      <c r="E1905" s="174" t="n"/>
      <c r="F1905" s="172" t="inlineStr">
        <is>
          <t>Demontáž krytiny keramické hřebenů a nároží, sklonu do 30° z hřebenáčů se zvětralou maltou do suti</t>
        </is>
      </c>
      <c r="G1905" s="174" t="n"/>
      <c r="H1905" s="174" t="n"/>
      <c r="I1905" s="174" t="n"/>
      <c r="J1905" s="174" t="n"/>
      <c r="K1905" s="174" t="n"/>
      <c r="L1905" s="48" t="n"/>
      <c r="M1905" s="173" t="n"/>
      <c r="N1905" s="174" t="n"/>
      <c r="O1905" s="174" t="n"/>
      <c r="P1905" s="174" t="n"/>
      <c r="Q1905" s="174" t="n"/>
      <c r="R1905" s="174" t="n"/>
      <c r="S1905" s="174" t="n"/>
      <c r="T1905" s="71" t="n"/>
      <c r="U1905" s="174" t="n"/>
      <c r="V1905" s="174" t="n"/>
      <c r="W1905" s="174" t="n"/>
      <c r="X1905" s="174" t="n"/>
      <c r="Y1905" s="174" t="n"/>
      <c r="Z1905" s="174" t="n"/>
      <c r="AA1905" s="174" t="n"/>
      <c r="AB1905" s="174" t="n"/>
      <c r="AC1905" s="174" t="n"/>
      <c r="AD1905" s="174" t="n"/>
      <c r="AE1905" s="174" t="n"/>
      <c r="AT1905" s="19" t="inlineStr">
        <is>
          <t>PP</t>
        </is>
      </c>
      <c r="AU1905" s="19" t="inlineStr">
        <is>
          <t>2</t>
        </is>
      </c>
    </row>
    <row r="1906" customFormat="1" s="174">
      <c r="A1906" s="174" t="n"/>
      <c r="B1906" s="48" t="n"/>
      <c r="C1906" s="174" t="n"/>
      <c r="D1906" s="175" t="inlineStr">
        <is>
          <t>Online PSC</t>
        </is>
      </c>
      <c r="E1906" s="174" t="n"/>
      <c r="F1906" s="176" t="inlineStr">
        <is>
          <t>https://podminky.urs.cz/item/CS_URS_2026_02/765111865</t>
        </is>
      </c>
      <c r="G1906" s="174" t="n"/>
      <c r="H1906" s="174" t="n"/>
      <c r="I1906" s="174" t="n"/>
      <c r="J1906" s="174" t="n"/>
      <c r="K1906" s="174" t="n"/>
      <c r="L1906" s="48" t="n"/>
      <c r="M1906" s="173" t="n"/>
      <c r="N1906" s="174" t="n"/>
      <c r="O1906" s="174" t="n"/>
      <c r="P1906" s="174" t="n"/>
      <c r="Q1906" s="174" t="n"/>
      <c r="R1906" s="174" t="n"/>
      <c r="S1906" s="174" t="n"/>
      <c r="T1906" s="71" t="n"/>
      <c r="U1906" s="174" t="n"/>
      <c r="V1906" s="174" t="n"/>
      <c r="W1906" s="174" t="n"/>
      <c r="X1906" s="174" t="n"/>
      <c r="Y1906" s="174" t="n"/>
      <c r="Z1906" s="174" t="n"/>
      <c r="AA1906" s="174" t="n"/>
      <c r="AB1906" s="174" t="n"/>
      <c r="AC1906" s="174" t="n"/>
      <c r="AD1906" s="174" t="n"/>
      <c r="AE1906" s="174" t="n"/>
      <c r="AT1906" s="19" t="inlineStr">
        <is>
          <t>Online PSC</t>
        </is>
      </c>
      <c r="AU1906" s="19" t="inlineStr">
        <is>
          <t>2</t>
        </is>
      </c>
    </row>
    <row r="1907" customFormat="1" s="181">
      <c r="A1907" s="181" t="n"/>
      <c r="B1907" s="177" t="n"/>
      <c r="C1907" s="181" t="n"/>
      <c r="D1907" s="171" t="inlineStr">
        <is>
          <t>VV</t>
        </is>
      </c>
      <c r="E1907" s="178" t="inlineStr"/>
      <c r="F1907" s="179" t="inlineStr">
        <is>
          <t>hřeben</t>
        </is>
      </c>
      <c r="G1907" s="181" t="n"/>
      <c r="H1907" s="178" t="inlineStr"/>
      <c r="I1907" s="181" t="n"/>
      <c r="J1907" s="181" t="n"/>
      <c r="K1907" s="181" t="n"/>
      <c r="L1907" s="177" t="n"/>
      <c r="M1907" s="180" t="n"/>
      <c r="N1907" s="181" t="n"/>
      <c r="O1907" s="181" t="n"/>
      <c r="P1907" s="181" t="n"/>
      <c r="Q1907" s="181" t="n"/>
      <c r="R1907" s="181" t="n"/>
      <c r="S1907" s="181" t="n"/>
      <c r="T1907" s="182" t="n"/>
      <c r="U1907" s="181" t="n"/>
      <c r="V1907" s="181" t="n"/>
      <c r="W1907" s="181" t="n"/>
      <c r="X1907" s="181" t="n"/>
      <c r="Y1907" s="181" t="n"/>
      <c r="Z1907" s="181" t="n"/>
      <c r="AA1907" s="181" t="n"/>
      <c r="AB1907" s="181" t="n"/>
      <c r="AC1907" s="181" t="n"/>
      <c r="AD1907" s="181" t="n"/>
      <c r="AE1907" s="181" t="n"/>
      <c r="AT1907" s="178" t="inlineStr">
        <is>
          <t>VV</t>
        </is>
      </c>
      <c r="AU1907" s="178" t="inlineStr">
        <is>
          <t>2</t>
        </is>
      </c>
      <c r="AV1907" s="181" t="inlineStr">
        <is>
          <t>1</t>
        </is>
      </c>
      <c r="AW1907" s="181" t="inlineStr">
        <is>
          <t>True</t>
        </is>
      </c>
      <c r="AX1907" s="181" t="inlineStr">
        <is>
          <t>0</t>
        </is>
      </c>
      <c r="AY1907" s="178" t="inlineStr">
        <is>
          <t>ROZPOCET</t>
        </is>
      </c>
    </row>
    <row r="1908" customFormat="1" s="188">
      <c r="A1908" s="188" t="n"/>
      <c r="B1908" s="183" t="n"/>
      <c r="C1908" s="188" t="n"/>
      <c r="D1908" s="171" t="inlineStr">
        <is>
          <t>VV</t>
        </is>
      </c>
      <c r="E1908" s="184" t="inlineStr"/>
      <c r="F1908" s="185" t="inlineStr">
        <is>
          <t>14,00</t>
        </is>
      </c>
      <c r="G1908" s="188" t="n"/>
      <c r="H1908" s="186" t="n">
        <v>14</v>
      </c>
      <c r="I1908" s="188" t="n"/>
      <c r="J1908" s="188" t="n"/>
      <c r="K1908" s="188" t="n"/>
      <c r="L1908" s="183" t="n"/>
      <c r="M1908" s="187" t="n"/>
      <c r="N1908" s="188" t="n"/>
      <c r="O1908" s="188" t="n"/>
      <c r="P1908" s="188" t="n"/>
      <c r="Q1908" s="188" t="n"/>
      <c r="R1908" s="188" t="n"/>
      <c r="S1908" s="188" t="n"/>
      <c r="T1908" s="189" t="n"/>
      <c r="U1908" s="188" t="n"/>
      <c r="V1908" s="188" t="n"/>
      <c r="W1908" s="188" t="n"/>
      <c r="X1908" s="188" t="n"/>
      <c r="Y1908" s="188" t="n"/>
      <c r="Z1908" s="188" t="n"/>
      <c r="AA1908" s="188" t="n"/>
      <c r="AB1908" s="188" t="n"/>
      <c r="AC1908" s="188" t="n"/>
      <c r="AD1908" s="188" t="n"/>
      <c r="AE1908" s="188" t="n"/>
      <c r="AT1908" s="184" t="inlineStr">
        <is>
          <t>VV</t>
        </is>
      </c>
      <c r="AU1908" s="184" t="inlineStr">
        <is>
          <t>2</t>
        </is>
      </c>
      <c r="AV1908" s="188" t="inlineStr">
        <is>
          <t>2</t>
        </is>
      </c>
      <c r="AW1908" s="188" t="inlineStr">
        <is>
          <t>True</t>
        </is>
      </c>
      <c r="AX1908" s="188" t="inlineStr">
        <is>
          <t>0</t>
        </is>
      </c>
      <c r="AY1908" s="184" t="inlineStr">
        <is>
          <t>ROZPOCET</t>
        </is>
      </c>
    </row>
    <row r="1909" customFormat="1" s="188">
      <c r="A1909" s="188" t="n"/>
      <c r="B1909" s="183" t="n"/>
      <c r="C1909" s="188" t="n"/>
      <c r="D1909" s="171" t="inlineStr">
        <is>
          <t>VV</t>
        </is>
      </c>
      <c r="E1909" s="184" t="inlineStr"/>
      <c r="F1909" s="185" t="inlineStr">
        <is>
          <t>17,40</t>
        </is>
      </c>
      <c r="G1909" s="188" t="n"/>
      <c r="H1909" s="186" t="n">
        <v>17.4</v>
      </c>
      <c r="I1909" s="188" t="n"/>
      <c r="J1909" s="188" t="n"/>
      <c r="K1909" s="188" t="n"/>
      <c r="L1909" s="183" t="n"/>
      <c r="M1909" s="187" t="n"/>
      <c r="N1909" s="188" t="n"/>
      <c r="O1909" s="188" t="n"/>
      <c r="P1909" s="188" t="n"/>
      <c r="Q1909" s="188" t="n"/>
      <c r="R1909" s="188" t="n"/>
      <c r="S1909" s="188" t="n"/>
      <c r="T1909" s="189" t="n"/>
      <c r="U1909" s="188" t="n"/>
      <c r="V1909" s="188" t="n"/>
      <c r="W1909" s="188" t="n"/>
      <c r="X1909" s="188" t="n"/>
      <c r="Y1909" s="188" t="n"/>
      <c r="Z1909" s="188" t="n"/>
      <c r="AA1909" s="188" t="n"/>
      <c r="AB1909" s="188" t="n"/>
      <c r="AC1909" s="188" t="n"/>
      <c r="AD1909" s="188" t="n"/>
      <c r="AE1909" s="188" t="n"/>
      <c r="AT1909" s="184" t="inlineStr">
        <is>
          <t>VV</t>
        </is>
      </c>
      <c r="AU1909" s="184" t="inlineStr">
        <is>
          <t>2</t>
        </is>
      </c>
      <c r="AV1909" s="188" t="inlineStr">
        <is>
          <t>2</t>
        </is>
      </c>
      <c r="AW1909" s="188" t="inlineStr">
        <is>
          <t>True</t>
        </is>
      </c>
      <c r="AX1909" s="188" t="inlineStr">
        <is>
          <t>0</t>
        </is>
      </c>
      <c r="AY1909" s="184" t="inlineStr">
        <is>
          <t>ROZPOCET</t>
        </is>
      </c>
    </row>
    <row r="1910" customFormat="1" s="181">
      <c r="A1910" s="181" t="n"/>
      <c r="B1910" s="177" t="n"/>
      <c r="C1910" s="181" t="n"/>
      <c r="D1910" s="171" t="inlineStr">
        <is>
          <t>VV</t>
        </is>
      </c>
      <c r="E1910" s="178" t="inlineStr"/>
      <c r="F1910" s="179" t="inlineStr">
        <is>
          <t>nároží</t>
        </is>
      </c>
      <c r="G1910" s="181" t="n"/>
      <c r="H1910" s="178" t="inlineStr"/>
      <c r="I1910" s="181" t="n"/>
      <c r="J1910" s="181" t="n"/>
      <c r="K1910" s="181" t="n"/>
      <c r="L1910" s="177" t="n"/>
      <c r="M1910" s="180" t="n"/>
      <c r="N1910" s="181" t="n"/>
      <c r="O1910" s="181" t="n"/>
      <c r="P1910" s="181" t="n"/>
      <c r="Q1910" s="181" t="n"/>
      <c r="R1910" s="181" t="n"/>
      <c r="S1910" s="181" t="n"/>
      <c r="T1910" s="182" t="n"/>
      <c r="U1910" s="181" t="n"/>
      <c r="V1910" s="181" t="n"/>
      <c r="W1910" s="181" t="n"/>
      <c r="X1910" s="181" t="n"/>
      <c r="Y1910" s="181" t="n"/>
      <c r="Z1910" s="181" t="n"/>
      <c r="AA1910" s="181" t="n"/>
      <c r="AB1910" s="181" t="n"/>
      <c r="AC1910" s="181" t="n"/>
      <c r="AD1910" s="181" t="n"/>
      <c r="AE1910" s="181" t="n"/>
      <c r="AT1910" s="178" t="inlineStr">
        <is>
          <t>VV</t>
        </is>
      </c>
      <c r="AU1910" s="178" t="inlineStr">
        <is>
          <t>2</t>
        </is>
      </c>
      <c r="AV1910" s="181" t="inlineStr">
        <is>
          <t>1</t>
        </is>
      </c>
      <c r="AW1910" s="181" t="inlineStr">
        <is>
          <t>True</t>
        </is>
      </c>
      <c r="AX1910" s="181" t="inlineStr">
        <is>
          <t>0</t>
        </is>
      </c>
      <c r="AY1910" s="178" t="inlineStr">
        <is>
          <t>ROZPOCET</t>
        </is>
      </c>
    </row>
    <row r="1911" customFormat="1" s="188">
      <c r="A1911" s="188" t="n"/>
      <c r="B1911" s="183" t="n"/>
      <c r="C1911" s="188" t="n"/>
      <c r="D1911" s="171" t="inlineStr">
        <is>
          <t>VV</t>
        </is>
      </c>
      <c r="E1911" s="184" t="inlineStr"/>
      <c r="F1911" s="185" t="inlineStr">
        <is>
          <t>7,10/COS(43,78)</t>
        </is>
      </c>
      <c r="G1911" s="188" t="n"/>
      <c r="H1911" s="186" t="n">
        <v>9.834</v>
      </c>
      <c r="I1911" s="188" t="n"/>
      <c r="J1911" s="188" t="n"/>
      <c r="K1911" s="188" t="n"/>
      <c r="L1911" s="183" t="n"/>
      <c r="M1911" s="187" t="n"/>
      <c r="N1911" s="188" t="n"/>
      <c r="O1911" s="188" t="n"/>
      <c r="P1911" s="188" t="n"/>
      <c r="Q1911" s="188" t="n"/>
      <c r="R1911" s="188" t="n"/>
      <c r="S1911" s="188" t="n"/>
      <c r="T1911" s="189" t="n"/>
      <c r="U1911" s="188" t="n"/>
      <c r="V1911" s="188" t="n"/>
      <c r="W1911" s="188" t="n"/>
      <c r="X1911" s="188" t="n"/>
      <c r="Y1911" s="188" t="n"/>
      <c r="Z1911" s="188" t="n"/>
      <c r="AA1911" s="188" t="n"/>
      <c r="AB1911" s="188" t="n"/>
      <c r="AC1911" s="188" t="n"/>
      <c r="AD1911" s="188" t="n"/>
      <c r="AE1911" s="188" t="n"/>
      <c r="AT1911" s="184" t="inlineStr">
        <is>
          <t>VV</t>
        </is>
      </c>
      <c r="AU1911" s="184" t="inlineStr">
        <is>
          <t>2</t>
        </is>
      </c>
      <c r="AV1911" s="188" t="inlineStr">
        <is>
          <t>2</t>
        </is>
      </c>
      <c r="AW1911" s="188" t="inlineStr">
        <is>
          <t>True</t>
        </is>
      </c>
      <c r="AX1911" s="188" t="inlineStr">
        <is>
          <t>0</t>
        </is>
      </c>
      <c r="AY1911" s="184" t="inlineStr">
        <is>
          <t>ROZPOCET</t>
        </is>
      </c>
    </row>
    <row r="1912" customFormat="1" s="195">
      <c r="A1912" s="195" t="n"/>
      <c r="B1912" s="190" t="n"/>
      <c r="C1912" s="195" t="n"/>
      <c r="D1912" s="171" t="inlineStr">
        <is>
          <t>VV</t>
        </is>
      </c>
      <c r="E1912" s="191" t="inlineStr"/>
      <c r="F1912" s="192" t="inlineStr">
        <is>
          <t>Součet</t>
        </is>
      </c>
      <c r="G1912" s="195" t="n"/>
      <c r="H1912" s="193" t="n">
        <v>41.234</v>
      </c>
      <c r="I1912" s="195" t="n"/>
      <c r="J1912" s="195" t="n"/>
      <c r="K1912" s="195" t="n"/>
      <c r="L1912" s="190" t="n"/>
      <c r="M1912" s="194" t="n"/>
      <c r="N1912" s="195" t="n"/>
      <c r="O1912" s="195" t="n"/>
      <c r="P1912" s="195" t="n"/>
      <c r="Q1912" s="195" t="n"/>
      <c r="R1912" s="195" t="n"/>
      <c r="S1912" s="195" t="n"/>
      <c r="T1912" s="196" t="n"/>
      <c r="U1912" s="195" t="n"/>
      <c r="V1912" s="195" t="n"/>
      <c r="W1912" s="195" t="n"/>
      <c r="X1912" s="195" t="n"/>
      <c r="Y1912" s="195" t="n"/>
      <c r="Z1912" s="195" t="n"/>
      <c r="AA1912" s="195" t="n"/>
      <c r="AB1912" s="195" t="n"/>
      <c r="AC1912" s="195" t="n"/>
      <c r="AD1912" s="195" t="n"/>
      <c r="AE1912" s="195" t="n"/>
      <c r="AT1912" s="191" t="inlineStr">
        <is>
          <t>VV</t>
        </is>
      </c>
      <c r="AU1912" s="191" t="inlineStr">
        <is>
          <t>2</t>
        </is>
      </c>
      <c r="AV1912" s="195" t="inlineStr">
        <is>
          <t>4</t>
        </is>
      </c>
      <c r="AW1912" s="195" t="inlineStr">
        <is>
          <t>True</t>
        </is>
      </c>
      <c r="AX1912" s="195" t="inlineStr">
        <is>
          <t>1</t>
        </is>
      </c>
      <c r="AY1912" s="191" t="inlineStr">
        <is>
          <t>ROZPOCET</t>
        </is>
      </c>
    </row>
    <row r="1913" ht="24.15" customFormat="1" customHeight="1" s="174">
      <c r="A1913" s="174" t="n"/>
      <c r="B1913" s="158" t="n"/>
      <c r="C1913" s="159" t="inlineStr">
        <is>
          <t>280</t>
        </is>
      </c>
      <c r="D1913" s="159" t="inlineStr">
        <is>
          <t>K</t>
        </is>
      </c>
      <c r="E1913" s="160" t="inlineStr">
        <is>
          <t>765111881</t>
        </is>
      </c>
      <c r="F1913" s="161" t="inlineStr">
        <is>
          <t>Příplatek k demontáži krytiny keramické hřebenů a nároží z prejzů do suti za sklon přes 30°</t>
        </is>
      </c>
      <c r="G1913" s="162" t="inlineStr">
        <is>
          <t>m</t>
        </is>
      </c>
      <c r="H1913" s="163" t="n">
        <v>41.234</v>
      </c>
      <c r="I1913" s="164" t="n"/>
      <c r="J1913" s="164">
        <f>ROUND(I1913*H1913,2)</f>
        <v/>
      </c>
      <c r="K1913" s="161" t="inlineStr">
        <is>
          <t>CS ÚRS 2026 02</t>
        </is>
      </c>
      <c r="L1913" s="48" t="n"/>
      <c r="M1913" s="165" t="inlineStr"/>
      <c r="N1913" s="166" t="inlineStr">
        <is>
          <t>snížená</t>
        </is>
      </c>
      <c r="O1913" s="167" t="n">
        <v>0.045</v>
      </c>
      <c r="P1913" s="167">
        <f>O1913*H1913</f>
        <v/>
      </c>
      <c r="Q1913" s="167" t="n">
        <v>0</v>
      </c>
      <c r="R1913" s="167">
        <f>Q1913*H1913</f>
        <v/>
      </c>
      <c r="S1913" s="167" t="n">
        <v>0</v>
      </c>
      <c r="T1913" s="168">
        <f>S1913*H1913</f>
        <v/>
      </c>
      <c r="U1913" s="174" t="n"/>
      <c r="V1913" s="174" t="n"/>
      <c r="W1913" s="174" t="n"/>
      <c r="X1913" s="174" t="n"/>
      <c r="Y1913" s="174" t="n"/>
      <c r="Z1913" s="174" t="n"/>
      <c r="AA1913" s="174" t="n"/>
      <c r="AB1913" s="174" t="n"/>
      <c r="AC1913" s="174" t="n"/>
      <c r="AD1913" s="174" t="n"/>
      <c r="AE1913" s="174" t="n"/>
      <c r="AR1913" s="169" t="inlineStr">
        <is>
          <t>16</t>
        </is>
      </c>
      <c r="AT1913" s="169" t="inlineStr">
        <is>
          <t>K</t>
        </is>
      </c>
      <c r="AU1913" s="169" t="inlineStr">
        <is>
          <t>2</t>
        </is>
      </c>
      <c r="AY1913" s="19" t="inlineStr">
        <is>
          <t>ROZPOCET</t>
        </is>
      </c>
      <c r="BE1913" s="170">
        <f>IF(N1913="základní",J1913,0)</f>
        <v/>
      </c>
      <c r="BF1913" s="170">
        <f>IF(N1913="snížená",J1913,0)</f>
        <v/>
      </c>
      <c r="BG1913" s="170">
        <f>IF(N1913="zákl. přenesená",J1913,0)</f>
        <v/>
      </c>
      <c r="BH1913" s="170">
        <f>IF(N1913="sníž. přenesená",J1913,0)</f>
        <v/>
      </c>
      <c r="BI1913" s="170">
        <f>IF(N1913="nulová",J1913,0)</f>
        <v/>
      </c>
      <c r="BJ1913" s="19" t="inlineStr">
        <is>
          <t>2</t>
        </is>
      </c>
      <c r="BK1913" s="170">
        <f>ROUND(I1913*H1913,2)</f>
        <v/>
      </c>
      <c r="BL1913" s="19" t="inlineStr">
        <is>
          <t>16</t>
        </is>
      </c>
      <c r="BM1913" s="169" t="inlineStr">
        <is>
          <t>1963478763</t>
        </is>
      </c>
    </row>
    <row r="1914" customFormat="1" s="174">
      <c r="A1914" s="174" t="n"/>
      <c r="B1914" s="48" t="n"/>
      <c r="C1914" s="174" t="n"/>
      <c r="D1914" s="171" t="inlineStr">
        <is>
          <t>PP</t>
        </is>
      </c>
      <c r="E1914" s="174" t="n"/>
      <c r="F1914" s="172" t="inlineStr">
        <is>
          <t>Demontáž krytiny keramické Příplatek k cenám za sklon přes 30° do suti</t>
        </is>
      </c>
      <c r="G1914" s="174" t="n"/>
      <c r="H1914" s="174" t="n"/>
      <c r="I1914" s="174" t="n"/>
      <c r="J1914" s="174" t="n"/>
      <c r="K1914" s="174" t="n"/>
      <c r="L1914" s="48" t="n"/>
      <c r="M1914" s="173" t="n"/>
      <c r="N1914" s="174" t="n"/>
      <c r="O1914" s="174" t="n"/>
      <c r="P1914" s="174" t="n"/>
      <c r="Q1914" s="174" t="n"/>
      <c r="R1914" s="174" t="n"/>
      <c r="S1914" s="174" t="n"/>
      <c r="T1914" s="71" t="n"/>
      <c r="U1914" s="174" t="n"/>
      <c r="V1914" s="174" t="n"/>
      <c r="W1914" s="174" t="n"/>
      <c r="X1914" s="174" t="n"/>
      <c r="Y1914" s="174" t="n"/>
      <c r="Z1914" s="174" t="n"/>
      <c r="AA1914" s="174" t="n"/>
      <c r="AB1914" s="174" t="n"/>
      <c r="AC1914" s="174" t="n"/>
      <c r="AD1914" s="174" t="n"/>
      <c r="AE1914" s="174" t="n"/>
      <c r="AT1914" s="19" t="inlineStr">
        <is>
          <t>PP</t>
        </is>
      </c>
      <c r="AU1914" s="19" t="inlineStr">
        <is>
          <t>2</t>
        </is>
      </c>
    </row>
    <row r="1915" customFormat="1" s="174">
      <c r="A1915" s="174" t="n"/>
      <c r="B1915" s="48" t="n"/>
      <c r="C1915" s="174" t="n"/>
      <c r="D1915" s="175" t="inlineStr">
        <is>
          <t>Online PSC</t>
        </is>
      </c>
      <c r="E1915" s="174" t="n"/>
      <c r="F1915" s="176" t="inlineStr">
        <is>
          <t>https://podminky.urs.cz/item/CS_URS_2026_02/765111881</t>
        </is>
      </c>
      <c r="G1915" s="174" t="n"/>
      <c r="H1915" s="174" t="n"/>
      <c r="I1915" s="174" t="n"/>
      <c r="J1915" s="174" t="n"/>
      <c r="K1915" s="174" t="n"/>
      <c r="L1915" s="48" t="n"/>
      <c r="M1915" s="173" t="n"/>
      <c r="N1915" s="174" t="n"/>
      <c r="O1915" s="174" t="n"/>
      <c r="P1915" s="174" t="n"/>
      <c r="Q1915" s="174" t="n"/>
      <c r="R1915" s="174" t="n"/>
      <c r="S1915" s="174" t="n"/>
      <c r="T1915" s="71" t="n"/>
      <c r="U1915" s="174" t="n"/>
      <c r="V1915" s="174" t="n"/>
      <c r="W1915" s="174" t="n"/>
      <c r="X1915" s="174" t="n"/>
      <c r="Y1915" s="174" t="n"/>
      <c r="Z1915" s="174" t="n"/>
      <c r="AA1915" s="174" t="n"/>
      <c r="AB1915" s="174" t="n"/>
      <c r="AC1915" s="174" t="n"/>
      <c r="AD1915" s="174" t="n"/>
      <c r="AE1915" s="174" t="n"/>
      <c r="AT1915" s="19" t="inlineStr">
        <is>
          <t>Online PSC</t>
        </is>
      </c>
      <c r="AU1915" s="19" t="inlineStr">
        <is>
          <t>2</t>
        </is>
      </c>
    </row>
    <row r="1916" ht="24.15" customFormat="1" customHeight="1" s="174">
      <c r="A1916" s="174" t="n"/>
      <c r="B1916" s="158" t="n"/>
      <c r="C1916" s="159" t="inlineStr">
        <is>
          <t>281</t>
        </is>
      </c>
      <c r="D1916" s="159" t="inlineStr">
        <is>
          <t>K</t>
        </is>
      </c>
      <c r="E1916" s="160" t="inlineStr">
        <is>
          <t>765113111</t>
        </is>
      </c>
      <c r="F1916" s="161" t="inlineStr">
        <is>
          <t>Krytina keramická okapová hrana s větracím pásem plastovým</t>
        </is>
      </c>
      <c r="G1916" s="162" t="inlineStr">
        <is>
          <t>m</t>
        </is>
      </c>
      <c r="H1916" s="163" t="n">
        <v>62.847</v>
      </c>
      <c r="I1916" s="164" t="n"/>
      <c r="J1916" s="164">
        <f>ROUND(I1916*H1916,2)</f>
        <v/>
      </c>
      <c r="K1916" s="161" t="inlineStr">
        <is>
          <t>CS ÚRS 2026 02</t>
        </is>
      </c>
      <c r="L1916" s="48" t="n"/>
      <c r="M1916" s="165" t="inlineStr"/>
      <c r="N1916" s="166" t="inlineStr">
        <is>
          <t>snížená</t>
        </is>
      </c>
      <c r="O1916" s="167" t="n">
        <v>0.09</v>
      </c>
      <c r="P1916" s="167">
        <f>O1916*H1916</f>
        <v/>
      </c>
      <c r="Q1916" s="167" t="n">
        <v>0.0002</v>
      </c>
      <c r="R1916" s="167">
        <f>Q1916*H1916</f>
        <v/>
      </c>
      <c r="S1916" s="167" t="n">
        <v>0</v>
      </c>
      <c r="T1916" s="168">
        <f>S1916*H1916</f>
        <v/>
      </c>
      <c r="U1916" s="174" t="n"/>
      <c r="V1916" s="174" t="n"/>
      <c r="W1916" s="174" t="n"/>
      <c r="X1916" s="174" t="n"/>
      <c r="Y1916" s="174" t="n"/>
      <c r="Z1916" s="174" t="n"/>
      <c r="AA1916" s="174" t="n"/>
      <c r="AB1916" s="174" t="n"/>
      <c r="AC1916" s="174" t="n"/>
      <c r="AD1916" s="174" t="n"/>
      <c r="AE1916" s="174" t="n"/>
      <c r="AR1916" s="169" t="inlineStr">
        <is>
          <t>16</t>
        </is>
      </c>
      <c r="AT1916" s="169" t="inlineStr">
        <is>
          <t>K</t>
        </is>
      </c>
      <c r="AU1916" s="169" t="inlineStr">
        <is>
          <t>2</t>
        </is>
      </c>
      <c r="AY1916" s="19" t="inlineStr">
        <is>
          <t>ROZPOCET</t>
        </is>
      </c>
      <c r="BE1916" s="170">
        <f>IF(N1916="základní",J1916,0)</f>
        <v/>
      </c>
      <c r="BF1916" s="170">
        <f>IF(N1916="snížená",J1916,0)</f>
        <v/>
      </c>
      <c r="BG1916" s="170">
        <f>IF(N1916="zákl. přenesená",J1916,0)</f>
        <v/>
      </c>
      <c r="BH1916" s="170">
        <f>IF(N1916="sníž. přenesená",J1916,0)</f>
        <v/>
      </c>
      <c r="BI1916" s="170">
        <f>IF(N1916="nulová",J1916,0)</f>
        <v/>
      </c>
      <c r="BJ1916" s="19" t="inlineStr">
        <is>
          <t>2</t>
        </is>
      </c>
      <c r="BK1916" s="170">
        <f>ROUND(I1916*H1916,2)</f>
        <v/>
      </c>
      <c r="BL1916" s="19" t="inlineStr">
        <is>
          <t>16</t>
        </is>
      </c>
      <c r="BM1916" s="169" t="inlineStr">
        <is>
          <t>-833649024</t>
        </is>
      </c>
    </row>
    <row r="1917" customFormat="1" s="174">
      <c r="A1917" s="174" t="n"/>
      <c r="B1917" s="48" t="n"/>
      <c r="C1917" s="174" t="n"/>
      <c r="D1917" s="171" t="inlineStr">
        <is>
          <t>PP</t>
        </is>
      </c>
      <c r="E1917" s="174" t="n"/>
      <c r="F1917" s="172" t="inlineStr">
        <is>
          <t>Krytina keramická drážková sklonu střechy do 30° okapová hrana s větracím pásem plastovým</t>
        </is>
      </c>
      <c r="G1917" s="174" t="n"/>
      <c r="H1917" s="174" t="n"/>
      <c r="I1917" s="174" t="n"/>
      <c r="J1917" s="174" t="n"/>
      <c r="K1917" s="174" t="n"/>
      <c r="L1917" s="48" t="n"/>
      <c r="M1917" s="173" t="n"/>
      <c r="N1917" s="174" t="n"/>
      <c r="O1917" s="174" t="n"/>
      <c r="P1917" s="174" t="n"/>
      <c r="Q1917" s="174" t="n"/>
      <c r="R1917" s="174" t="n"/>
      <c r="S1917" s="174" t="n"/>
      <c r="T1917" s="71" t="n"/>
      <c r="U1917" s="174" t="n"/>
      <c r="V1917" s="174" t="n"/>
      <c r="W1917" s="174" t="n"/>
      <c r="X1917" s="174" t="n"/>
      <c r="Y1917" s="174" t="n"/>
      <c r="Z1917" s="174" t="n"/>
      <c r="AA1917" s="174" t="n"/>
      <c r="AB1917" s="174" t="n"/>
      <c r="AC1917" s="174" t="n"/>
      <c r="AD1917" s="174" t="n"/>
      <c r="AE1917" s="174" t="n"/>
      <c r="AT1917" s="19" t="inlineStr">
        <is>
          <t>PP</t>
        </is>
      </c>
      <c r="AU1917" s="19" t="inlineStr">
        <is>
          <t>2</t>
        </is>
      </c>
    </row>
    <row r="1918" customFormat="1" s="174">
      <c r="A1918" s="174" t="n"/>
      <c r="B1918" s="48" t="n"/>
      <c r="C1918" s="174" t="n"/>
      <c r="D1918" s="175" t="inlineStr">
        <is>
          <t>Online PSC</t>
        </is>
      </c>
      <c r="E1918" s="174" t="n"/>
      <c r="F1918" s="176" t="inlineStr">
        <is>
          <t>https://podminky.urs.cz/item/CS_URS_2026_02/765113111</t>
        </is>
      </c>
      <c r="G1918" s="174" t="n"/>
      <c r="H1918" s="174" t="n"/>
      <c r="I1918" s="174" t="n"/>
      <c r="J1918" s="174" t="n"/>
      <c r="K1918" s="174" t="n"/>
      <c r="L1918" s="48" t="n"/>
      <c r="M1918" s="173" t="n"/>
      <c r="N1918" s="174" t="n"/>
      <c r="O1918" s="174" t="n"/>
      <c r="P1918" s="174" t="n"/>
      <c r="Q1918" s="174" t="n"/>
      <c r="R1918" s="174" t="n"/>
      <c r="S1918" s="174" t="n"/>
      <c r="T1918" s="71" t="n"/>
      <c r="U1918" s="174" t="n"/>
      <c r="V1918" s="174" t="n"/>
      <c r="W1918" s="174" t="n"/>
      <c r="X1918" s="174" t="n"/>
      <c r="Y1918" s="174" t="n"/>
      <c r="Z1918" s="174" t="n"/>
      <c r="AA1918" s="174" t="n"/>
      <c r="AB1918" s="174" t="n"/>
      <c r="AC1918" s="174" t="n"/>
      <c r="AD1918" s="174" t="n"/>
      <c r="AE1918" s="174" t="n"/>
      <c r="AT1918" s="19" t="inlineStr">
        <is>
          <t>Online PSC</t>
        </is>
      </c>
      <c r="AU1918" s="19" t="inlineStr">
        <is>
          <t>2</t>
        </is>
      </c>
    </row>
    <row r="1919" customFormat="1" s="188">
      <c r="A1919" s="188" t="n"/>
      <c r="B1919" s="183" t="n"/>
      <c r="C1919" s="188" t="n"/>
      <c r="D1919" s="171" t="inlineStr">
        <is>
          <t>VV</t>
        </is>
      </c>
      <c r="E1919" s="184" t="inlineStr"/>
      <c r="F1919" s="185" t="inlineStr">
        <is>
          <t>22,147+12,617+8,96+19,123</t>
        </is>
      </c>
      <c r="G1919" s="188" t="n"/>
      <c r="H1919" s="186" t="n">
        <v>62.847</v>
      </c>
      <c r="I1919" s="188" t="n"/>
      <c r="J1919" s="188" t="n"/>
      <c r="K1919" s="188" t="n"/>
      <c r="L1919" s="183" t="n"/>
      <c r="M1919" s="187" t="n"/>
      <c r="N1919" s="188" t="n"/>
      <c r="O1919" s="188" t="n"/>
      <c r="P1919" s="188" t="n"/>
      <c r="Q1919" s="188" t="n"/>
      <c r="R1919" s="188" t="n"/>
      <c r="S1919" s="188" t="n"/>
      <c r="T1919" s="189" t="n"/>
      <c r="U1919" s="188" t="n"/>
      <c r="V1919" s="188" t="n"/>
      <c r="W1919" s="188" t="n"/>
      <c r="X1919" s="188" t="n"/>
      <c r="Y1919" s="188" t="n"/>
      <c r="Z1919" s="188" t="n"/>
      <c r="AA1919" s="188" t="n"/>
      <c r="AB1919" s="188" t="n"/>
      <c r="AC1919" s="188" t="n"/>
      <c r="AD1919" s="188" t="n"/>
      <c r="AE1919" s="188" t="n"/>
      <c r="AT1919" s="184" t="inlineStr">
        <is>
          <t>VV</t>
        </is>
      </c>
      <c r="AU1919" s="184" t="inlineStr">
        <is>
          <t>2</t>
        </is>
      </c>
      <c r="AV1919" s="188" t="inlineStr">
        <is>
          <t>2</t>
        </is>
      </c>
      <c r="AW1919" s="188" t="inlineStr">
        <is>
          <t>True</t>
        </is>
      </c>
      <c r="AX1919" s="188" t="inlineStr">
        <is>
          <t>0</t>
        </is>
      </c>
      <c r="AY1919" s="184" t="inlineStr">
        <is>
          <t>ROZPOCET</t>
        </is>
      </c>
    </row>
    <row r="1920" customFormat="1" s="195">
      <c r="A1920" s="195" t="n"/>
      <c r="B1920" s="190" t="n"/>
      <c r="C1920" s="195" t="n"/>
      <c r="D1920" s="171" t="inlineStr">
        <is>
          <t>VV</t>
        </is>
      </c>
      <c r="E1920" s="191" t="inlineStr"/>
      <c r="F1920" s="192" t="inlineStr">
        <is>
          <t>Součet</t>
        </is>
      </c>
      <c r="G1920" s="195" t="n"/>
      <c r="H1920" s="193" t="n">
        <v>62.847</v>
      </c>
      <c r="I1920" s="195" t="n"/>
      <c r="J1920" s="195" t="n"/>
      <c r="K1920" s="195" t="n"/>
      <c r="L1920" s="190" t="n"/>
      <c r="M1920" s="194" t="n"/>
      <c r="N1920" s="195" t="n"/>
      <c r="O1920" s="195" t="n"/>
      <c r="P1920" s="195" t="n"/>
      <c r="Q1920" s="195" t="n"/>
      <c r="R1920" s="195" t="n"/>
      <c r="S1920" s="195" t="n"/>
      <c r="T1920" s="196" t="n"/>
      <c r="U1920" s="195" t="n"/>
      <c r="V1920" s="195" t="n"/>
      <c r="W1920" s="195" t="n"/>
      <c r="X1920" s="195" t="n"/>
      <c r="Y1920" s="195" t="n"/>
      <c r="Z1920" s="195" t="n"/>
      <c r="AA1920" s="195" t="n"/>
      <c r="AB1920" s="195" t="n"/>
      <c r="AC1920" s="195" t="n"/>
      <c r="AD1920" s="195" t="n"/>
      <c r="AE1920" s="195" t="n"/>
      <c r="AT1920" s="191" t="inlineStr">
        <is>
          <t>VV</t>
        </is>
      </c>
      <c r="AU1920" s="191" t="inlineStr">
        <is>
          <t>2</t>
        </is>
      </c>
      <c r="AV1920" s="195" t="inlineStr">
        <is>
          <t>4</t>
        </is>
      </c>
      <c r="AW1920" s="195" t="inlineStr">
        <is>
          <t>True</t>
        </is>
      </c>
      <c r="AX1920" s="195" t="inlineStr">
        <is>
          <t>1</t>
        </is>
      </c>
      <c r="AY1920" s="191" t="inlineStr">
        <is>
          <t>ROZPOCET</t>
        </is>
      </c>
    </row>
    <row r="1921" ht="24.15" customFormat="1" customHeight="1" s="174">
      <c r="A1921" s="174" t="n"/>
      <c r="B1921" s="158" t="n"/>
      <c r="C1921" s="159" t="inlineStr">
        <is>
          <t>282</t>
        </is>
      </c>
      <c r="D1921" s="159" t="inlineStr">
        <is>
          <t>K</t>
        </is>
      </c>
      <c r="E1921" s="160" t="inlineStr">
        <is>
          <t>765114021</t>
        </is>
      </c>
      <c r="F1921" s="161" t="inlineStr">
        <is>
          <t>Krytina keramická bobrovka režná šupinové krytí sklonu do 30° na sucho</t>
        </is>
      </c>
      <c r="G1921" s="162" t="inlineStr">
        <is>
          <t>m2</t>
        </is>
      </c>
      <c r="H1921" s="163" t="n">
        <v>428.201</v>
      </c>
      <c r="I1921" s="164" t="n"/>
      <c r="J1921" s="164">
        <f>ROUND(I1921*H1921,2)</f>
        <v/>
      </c>
      <c r="K1921" s="161" t="inlineStr">
        <is>
          <t>CS ÚRS 2026 02</t>
        </is>
      </c>
      <c r="L1921" s="48" t="n"/>
      <c r="M1921" s="165" t="inlineStr"/>
      <c r="N1921" s="166" t="inlineStr">
        <is>
          <t>snížená</t>
        </is>
      </c>
      <c r="O1921" s="167" t="n">
        <v>0.77</v>
      </c>
      <c r="P1921" s="167">
        <f>O1921*H1921</f>
        <v/>
      </c>
      <c r="Q1921" s="167" t="n">
        <v>0.0646</v>
      </c>
      <c r="R1921" s="167">
        <f>Q1921*H1921</f>
        <v/>
      </c>
      <c r="S1921" s="167" t="n">
        <v>0</v>
      </c>
      <c r="T1921" s="168">
        <f>S1921*H1921</f>
        <v/>
      </c>
      <c r="U1921" s="174" t="n"/>
      <c r="V1921" s="174" t="n"/>
      <c r="W1921" s="174" t="n"/>
      <c r="X1921" s="174" t="n"/>
      <c r="Y1921" s="174" t="n"/>
      <c r="Z1921" s="174" t="n"/>
      <c r="AA1921" s="174" t="n"/>
      <c r="AB1921" s="174" t="n"/>
      <c r="AC1921" s="174" t="n"/>
      <c r="AD1921" s="174" t="n"/>
      <c r="AE1921" s="174" t="n"/>
      <c r="AR1921" s="169" t="inlineStr">
        <is>
          <t>16</t>
        </is>
      </c>
      <c r="AT1921" s="169" t="inlineStr">
        <is>
          <t>K</t>
        </is>
      </c>
      <c r="AU1921" s="169" t="inlineStr">
        <is>
          <t>2</t>
        </is>
      </c>
      <c r="AY1921" s="19" t="inlineStr">
        <is>
          <t>ROZPOCET</t>
        </is>
      </c>
      <c r="BE1921" s="170">
        <f>IF(N1921="základní",J1921,0)</f>
        <v/>
      </c>
      <c r="BF1921" s="170">
        <f>IF(N1921="snížená",J1921,0)</f>
        <v/>
      </c>
      <c r="BG1921" s="170">
        <f>IF(N1921="zákl. přenesená",J1921,0)</f>
        <v/>
      </c>
      <c r="BH1921" s="170">
        <f>IF(N1921="sníž. přenesená",J1921,0)</f>
        <v/>
      </c>
      <c r="BI1921" s="170">
        <f>IF(N1921="nulová",J1921,0)</f>
        <v/>
      </c>
      <c r="BJ1921" s="19" t="inlineStr">
        <is>
          <t>2</t>
        </is>
      </c>
      <c r="BK1921" s="170">
        <f>ROUND(I1921*H1921,2)</f>
        <v/>
      </c>
      <c r="BL1921" s="19" t="inlineStr">
        <is>
          <t>16</t>
        </is>
      </c>
      <c r="BM1921" s="169" t="inlineStr">
        <is>
          <t>-33839383</t>
        </is>
      </c>
    </row>
    <row r="1922" customFormat="1" s="174">
      <c r="A1922" s="174" t="n"/>
      <c r="B1922" s="48" t="n"/>
      <c r="C1922" s="174" t="n"/>
      <c r="D1922" s="171" t="inlineStr">
        <is>
          <t>PP</t>
        </is>
      </c>
      <c r="E1922" s="174" t="n"/>
      <c r="F1922" s="172" t="inlineStr">
        <is>
          <t>Krytina keramická hladká bobrovka sklonu střechy do 30° na sucho šupinové krytí režná</t>
        </is>
      </c>
      <c r="G1922" s="174" t="n"/>
      <c r="H1922" s="174" t="n"/>
      <c r="I1922" s="174" t="n"/>
      <c r="J1922" s="174" t="n"/>
      <c r="K1922" s="174" t="n"/>
      <c r="L1922" s="48" t="n"/>
      <c r="M1922" s="173" t="n"/>
      <c r="N1922" s="174" t="n"/>
      <c r="O1922" s="174" t="n"/>
      <c r="P1922" s="174" t="n"/>
      <c r="Q1922" s="174" t="n"/>
      <c r="R1922" s="174" t="n"/>
      <c r="S1922" s="174" t="n"/>
      <c r="T1922" s="71" t="n"/>
      <c r="U1922" s="174" t="n"/>
      <c r="V1922" s="174" t="n"/>
      <c r="W1922" s="174" t="n"/>
      <c r="X1922" s="174" t="n"/>
      <c r="Y1922" s="174" t="n"/>
      <c r="Z1922" s="174" t="n"/>
      <c r="AA1922" s="174" t="n"/>
      <c r="AB1922" s="174" t="n"/>
      <c r="AC1922" s="174" t="n"/>
      <c r="AD1922" s="174" t="n"/>
      <c r="AE1922" s="174" t="n"/>
      <c r="AT1922" s="19" t="inlineStr">
        <is>
          <t>PP</t>
        </is>
      </c>
      <c r="AU1922" s="19" t="inlineStr">
        <is>
          <t>2</t>
        </is>
      </c>
    </row>
    <row r="1923" customFormat="1" s="174">
      <c r="A1923" s="174" t="n"/>
      <c r="B1923" s="48" t="n"/>
      <c r="C1923" s="174" t="n"/>
      <c r="D1923" s="175" t="inlineStr">
        <is>
          <t>Online PSC</t>
        </is>
      </c>
      <c r="E1923" s="174" t="n"/>
      <c r="F1923" s="176" t="inlineStr">
        <is>
          <t>https://podminky.urs.cz/item/CS_URS_2026_02/765114021</t>
        </is>
      </c>
      <c r="G1923" s="174" t="n"/>
      <c r="H1923" s="174" t="n"/>
      <c r="I1923" s="174" t="n"/>
      <c r="J1923" s="174" t="n"/>
      <c r="K1923" s="174" t="n"/>
      <c r="L1923" s="48" t="n"/>
      <c r="M1923" s="173" t="n"/>
      <c r="N1923" s="174" t="n"/>
      <c r="O1923" s="174" t="n"/>
      <c r="P1923" s="174" t="n"/>
      <c r="Q1923" s="174" t="n"/>
      <c r="R1923" s="174" t="n"/>
      <c r="S1923" s="174" t="n"/>
      <c r="T1923" s="71" t="n"/>
      <c r="U1923" s="174" t="n"/>
      <c r="V1923" s="174" t="n"/>
      <c r="W1923" s="174" t="n"/>
      <c r="X1923" s="174" t="n"/>
      <c r="Y1923" s="174" t="n"/>
      <c r="Z1923" s="174" t="n"/>
      <c r="AA1923" s="174" t="n"/>
      <c r="AB1923" s="174" t="n"/>
      <c r="AC1923" s="174" t="n"/>
      <c r="AD1923" s="174" t="n"/>
      <c r="AE1923" s="174" t="n"/>
      <c r="AT1923" s="19" t="inlineStr">
        <is>
          <t>Online PSC</t>
        </is>
      </c>
      <c r="AU1923" s="19" t="inlineStr">
        <is>
          <t>2</t>
        </is>
      </c>
    </row>
    <row r="1924" customFormat="1" s="181">
      <c r="A1924" s="181" t="n"/>
      <c r="B1924" s="177" t="n"/>
      <c r="C1924" s="181" t="n"/>
      <c r="D1924" s="171" t="inlineStr">
        <is>
          <t>VV</t>
        </is>
      </c>
      <c r="E1924" s="178" t="inlineStr"/>
      <c r="F1924" s="179" t="inlineStr">
        <is>
          <t>plocha střechy</t>
        </is>
      </c>
      <c r="G1924" s="181" t="n"/>
      <c r="H1924" s="178" t="inlineStr"/>
      <c r="I1924" s="181" t="n"/>
      <c r="J1924" s="181" t="n"/>
      <c r="K1924" s="181" t="n"/>
      <c r="L1924" s="177" t="n"/>
      <c r="M1924" s="180" t="n"/>
      <c r="N1924" s="181" t="n"/>
      <c r="O1924" s="181" t="n"/>
      <c r="P1924" s="181" t="n"/>
      <c r="Q1924" s="181" t="n"/>
      <c r="R1924" s="181" t="n"/>
      <c r="S1924" s="181" t="n"/>
      <c r="T1924" s="182" t="n"/>
      <c r="U1924" s="181" t="n"/>
      <c r="V1924" s="181" t="n"/>
      <c r="W1924" s="181" t="n"/>
      <c r="X1924" s="181" t="n"/>
      <c r="Y1924" s="181" t="n"/>
      <c r="Z1924" s="181" t="n"/>
      <c r="AA1924" s="181" t="n"/>
      <c r="AB1924" s="181" t="n"/>
      <c r="AC1924" s="181" t="n"/>
      <c r="AD1924" s="181" t="n"/>
      <c r="AE1924" s="181" t="n"/>
      <c r="AT1924" s="178" t="inlineStr">
        <is>
          <t>VV</t>
        </is>
      </c>
      <c r="AU1924" s="178" t="inlineStr">
        <is>
          <t>2</t>
        </is>
      </c>
      <c r="AV1924" s="181" t="inlineStr">
        <is>
          <t>1</t>
        </is>
      </c>
      <c r="AW1924" s="181" t="inlineStr">
        <is>
          <t>True</t>
        </is>
      </c>
      <c r="AX1924" s="181" t="inlineStr">
        <is>
          <t>0</t>
        </is>
      </c>
      <c r="AY1924" s="178" t="inlineStr">
        <is>
          <t>ROZPOCET</t>
        </is>
      </c>
    </row>
    <row r="1925" customFormat="1" s="188">
      <c r="A1925" s="188" t="n"/>
      <c r="B1925" s="183" t="n"/>
      <c r="C1925" s="188" t="n"/>
      <c r="D1925" s="171" t="inlineStr">
        <is>
          <t>VV</t>
        </is>
      </c>
      <c r="E1925" s="184" t="inlineStr"/>
      <c r="F1925" s="185" t="inlineStr">
        <is>
          <t>102,00/cos(41,90)</t>
        </is>
      </c>
      <c r="G1925" s="188" t="n"/>
      <c r="H1925" s="186" t="n">
        <v>137.039</v>
      </c>
      <c r="I1925" s="188" t="n"/>
      <c r="J1925" s="188" t="n"/>
      <c r="K1925" s="188" t="n"/>
      <c r="L1925" s="183" t="n"/>
      <c r="M1925" s="187" t="n"/>
      <c r="N1925" s="188" t="n"/>
      <c r="O1925" s="188" t="n"/>
      <c r="P1925" s="188" t="n"/>
      <c r="Q1925" s="188" t="n"/>
      <c r="R1925" s="188" t="n"/>
      <c r="S1925" s="188" t="n"/>
      <c r="T1925" s="189" t="n"/>
      <c r="U1925" s="188" t="n"/>
      <c r="V1925" s="188" t="n"/>
      <c r="W1925" s="188" t="n"/>
      <c r="X1925" s="188" t="n"/>
      <c r="Y1925" s="188" t="n"/>
      <c r="Z1925" s="188" t="n"/>
      <c r="AA1925" s="188" t="n"/>
      <c r="AB1925" s="188" t="n"/>
      <c r="AC1925" s="188" t="n"/>
      <c r="AD1925" s="188" t="n"/>
      <c r="AE1925" s="188" t="n"/>
      <c r="AT1925" s="184" t="inlineStr">
        <is>
          <t>VV</t>
        </is>
      </c>
      <c r="AU1925" s="184" t="inlineStr">
        <is>
          <t>2</t>
        </is>
      </c>
      <c r="AV1925" s="188" t="inlineStr">
        <is>
          <t>2</t>
        </is>
      </c>
      <c r="AW1925" s="188" t="inlineStr">
        <is>
          <t>True</t>
        </is>
      </c>
      <c r="AX1925" s="188" t="inlineStr">
        <is>
          <t>0</t>
        </is>
      </c>
      <c r="AY1925" s="184" t="inlineStr">
        <is>
          <t>ROZPOCET</t>
        </is>
      </c>
    </row>
    <row r="1926" customFormat="1" s="188">
      <c r="A1926" s="188" t="n"/>
      <c r="B1926" s="183" t="n"/>
      <c r="C1926" s="188" t="n"/>
      <c r="D1926" s="171" t="inlineStr">
        <is>
          <t>VV</t>
        </is>
      </c>
      <c r="E1926" s="184" t="inlineStr"/>
      <c r="F1926" s="185" t="inlineStr">
        <is>
          <t>78,00/cos(41,74)</t>
        </is>
      </c>
      <c r="G1926" s="188" t="n"/>
      <c r="H1926" s="186" t="n">
        <v>104.533</v>
      </c>
      <c r="I1926" s="188" t="n"/>
      <c r="J1926" s="188" t="n"/>
      <c r="K1926" s="188" t="n"/>
      <c r="L1926" s="183" t="n"/>
      <c r="M1926" s="187" t="n"/>
      <c r="N1926" s="188" t="n"/>
      <c r="O1926" s="188" t="n"/>
      <c r="P1926" s="188" t="n"/>
      <c r="Q1926" s="188" t="n"/>
      <c r="R1926" s="188" t="n"/>
      <c r="S1926" s="188" t="n"/>
      <c r="T1926" s="189" t="n"/>
      <c r="U1926" s="188" t="n"/>
      <c r="V1926" s="188" t="n"/>
      <c r="W1926" s="188" t="n"/>
      <c r="X1926" s="188" t="n"/>
      <c r="Y1926" s="188" t="n"/>
      <c r="Z1926" s="188" t="n"/>
      <c r="AA1926" s="188" t="n"/>
      <c r="AB1926" s="188" t="n"/>
      <c r="AC1926" s="188" t="n"/>
      <c r="AD1926" s="188" t="n"/>
      <c r="AE1926" s="188" t="n"/>
      <c r="AT1926" s="184" t="inlineStr">
        <is>
          <t>VV</t>
        </is>
      </c>
      <c r="AU1926" s="184" t="inlineStr">
        <is>
          <t>2</t>
        </is>
      </c>
      <c r="AV1926" s="188" t="inlineStr">
        <is>
          <t>2</t>
        </is>
      </c>
      <c r="AW1926" s="188" t="inlineStr">
        <is>
          <t>True</t>
        </is>
      </c>
      <c r="AX1926" s="188" t="inlineStr">
        <is>
          <t>0</t>
        </is>
      </c>
      <c r="AY1926" s="184" t="inlineStr">
        <is>
          <t>ROZPOCET</t>
        </is>
      </c>
    </row>
    <row r="1927" customFormat="1" s="188">
      <c r="A1927" s="188" t="n"/>
      <c r="B1927" s="183" t="n"/>
      <c r="C1927" s="188" t="n"/>
      <c r="D1927" s="171" t="inlineStr">
        <is>
          <t>VV</t>
        </is>
      </c>
      <c r="E1927" s="184" t="inlineStr"/>
      <c r="F1927" s="185" t="inlineStr">
        <is>
          <t>55,29/cos(43,62)</t>
        </is>
      </c>
      <c r="G1927" s="188" t="n"/>
      <c r="H1927" s="186" t="n">
        <v>76.375</v>
      </c>
      <c r="I1927" s="188" t="n"/>
      <c r="J1927" s="188" t="n"/>
      <c r="K1927" s="188" t="n"/>
      <c r="L1927" s="183" t="n"/>
      <c r="M1927" s="187" t="n"/>
      <c r="N1927" s="188" t="n"/>
      <c r="O1927" s="188" t="n"/>
      <c r="P1927" s="188" t="n"/>
      <c r="Q1927" s="188" t="n"/>
      <c r="R1927" s="188" t="n"/>
      <c r="S1927" s="188" t="n"/>
      <c r="T1927" s="189" t="n"/>
      <c r="U1927" s="188" t="n"/>
      <c r="V1927" s="188" t="n"/>
      <c r="W1927" s="188" t="n"/>
      <c r="X1927" s="188" t="n"/>
      <c r="Y1927" s="188" t="n"/>
      <c r="Z1927" s="188" t="n"/>
      <c r="AA1927" s="188" t="n"/>
      <c r="AB1927" s="188" t="n"/>
      <c r="AC1927" s="188" t="n"/>
      <c r="AD1927" s="188" t="n"/>
      <c r="AE1927" s="188" t="n"/>
      <c r="AT1927" s="184" t="inlineStr">
        <is>
          <t>VV</t>
        </is>
      </c>
      <c r="AU1927" s="184" t="inlineStr">
        <is>
          <t>2</t>
        </is>
      </c>
      <c r="AV1927" s="188" t="inlineStr">
        <is>
          <t>2</t>
        </is>
      </c>
      <c r="AW1927" s="188" t="inlineStr">
        <is>
          <t>True</t>
        </is>
      </c>
      <c r="AX1927" s="188" t="inlineStr">
        <is>
          <t>0</t>
        </is>
      </c>
      <c r="AY1927" s="184" t="inlineStr">
        <is>
          <t>ROZPOCET</t>
        </is>
      </c>
    </row>
    <row r="1928" customFormat="1" s="188">
      <c r="A1928" s="188" t="n"/>
      <c r="B1928" s="183" t="n"/>
      <c r="C1928" s="188" t="n"/>
      <c r="D1928" s="171" t="inlineStr">
        <is>
          <t>VV</t>
        </is>
      </c>
      <c r="E1928" s="184" t="inlineStr"/>
      <c r="F1928" s="185" t="inlineStr">
        <is>
          <t>79,71/cos(43,70)</t>
        </is>
      </c>
      <c r="G1928" s="188" t="n"/>
      <c r="H1928" s="186" t="n">
        <v>110.254</v>
      </c>
      <c r="I1928" s="188" t="n"/>
      <c r="J1928" s="188" t="n"/>
      <c r="K1928" s="188" t="n"/>
      <c r="L1928" s="183" t="n"/>
      <c r="M1928" s="187" t="n"/>
      <c r="N1928" s="188" t="n"/>
      <c r="O1928" s="188" t="n"/>
      <c r="P1928" s="188" t="n"/>
      <c r="Q1928" s="188" t="n"/>
      <c r="R1928" s="188" t="n"/>
      <c r="S1928" s="188" t="n"/>
      <c r="T1928" s="189" t="n"/>
      <c r="U1928" s="188" t="n"/>
      <c r="V1928" s="188" t="n"/>
      <c r="W1928" s="188" t="n"/>
      <c r="X1928" s="188" t="n"/>
      <c r="Y1928" s="188" t="n"/>
      <c r="Z1928" s="188" t="n"/>
      <c r="AA1928" s="188" t="n"/>
      <c r="AB1928" s="188" t="n"/>
      <c r="AC1928" s="188" t="n"/>
      <c r="AD1928" s="188" t="n"/>
      <c r="AE1928" s="188" t="n"/>
      <c r="AT1928" s="184" t="inlineStr">
        <is>
          <t>VV</t>
        </is>
      </c>
      <c r="AU1928" s="184" t="inlineStr">
        <is>
          <t>2</t>
        </is>
      </c>
      <c r="AV1928" s="188" t="inlineStr">
        <is>
          <t>2</t>
        </is>
      </c>
      <c r="AW1928" s="188" t="inlineStr">
        <is>
          <t>True</t>
        </is>
      </c>
      <c r="AX1928" s="188" t="inlineStr">
        <is>
          <t>0</t>
        </is>
      </c>
      <c r="AY1928" s="184" t="inlineStr">
        <is>
          <t>ROZPOCET</t>
        </is>
      </c>
    </row>
    <row r="1929" customFormat="1" s="195">
      <c r="A1929" s="195" t="n"/>
      <c r="B1929" s="190" t="n"/>
      <c r="C1929" s="195" t="n"/>
      <c r="D1929" s="171" t="inlineStr">
        <is>
          <t>VV</t>
        </is>
      </c>
      <c r="E1929" s="191" t="inlineStr"/>
      <c r="F1929" s="192" t="inlineStr">
        <is>
          <t>Součet</t>
        </is>
      </c>
      <c r="G1929" s="195" t="n"/>
      <c r="H1929" s="193" t="n">
        <v>428.201</v>
      </c>
      <c r="I1929" s="195" t="n"/>
      <c r="J1929" s="195" t="n"/>
      <c r="K1929" s="195" t="n"/>
      <c r="L1929" s="190" t="n"/>
      <c r="M1929" s="194" t="n"/>
      <c r="N1929" s="195" t="n"/>
      <c r="O1929" s="195" t="n"/>
      <c r="P1929" s="195" t="n"/>
      <c r="Q1929" s="195" t="n"/>
      <c r="R1929" s="195" t="n"/>
      <c r="S1929" s="195" t="n"/>
      <c r="T1929" s="196" t="n"/>
      <c r="U1929" s="195" t="n"/>
      <c r="V1929" s="195" t="n"/>
      <c r="W1929" s="195" t="n"/>
      <c r="X1929" s="195" t="n"/>
      <c r="Y1929" s="195" t="n"/>
      <c r="Z1929" s="195" t="n"/>
      <c r="AA1929" s="195" t="n"/>
      <c r="AB1929" s="195" t="n"/>
      <c r="AC1929" s="195" t="n"/>
      <c r="AD1929" s="195" t="n"/>
      <c r="AE1929" s="195" t="n"/>
      <c r="AT1929" s="191" t="inlineStr">
        <is>
          <t>VV</t>
        </is>
      </c>
      <c r="AU1929" s="191" t="inlineStr">
        <is>
          <t>2</t>
        </is>
      </c>
      <c r="AV1929" s="195" t="inlineStr">
        <is>
          <t>4</t>
        </is>
      </c>
      <c r="AW1929" s="195" t="inlineStr">
        <is>
          <t>True</t>
        </is>
      </c>
      <c r="AX1929" s="195" t="inlineStr">
        <is>
          <t>1</t>
        </is>
      </c>
      <c r="AY1929" s="191" t="inlineStr">
        <is>
          <t>ROZPOCET</t>
        </is>
      </c>
    </row>
    <row r="1930" ht="33" customFormat="1" customHeight="1" s="174">
      <c r="A1930" s="174" t="n"/>
      <c r="B1930" s="158" t="n"/>
      <c r="C1930" s="159" t="inlineStr">
        <is>
          <t>283</t>
        </is>
      </c>
      <c r="D1930" s="159" t="inlineStr">
        <is>
          <t>K</t>
        </is>
      </c>
      <c r="E1930" s="160" t="inlineStr">
        <is>
          <t>765114211</t>
        </is>
      </c>
      <c r="F1930" s="161" t="inlineStr">
        <is>
          <t>Krytina keramická bobrovka nárožní hrana z hřebenáčů režných na sucho s větracím pásem olověným</t>
        </is>
      </c>
      <c r="G1930" s="162" t="inlineStr">
        <is>
          <t>m</t>
        </is>
      </c>
      <c r="H1930" s="163" t="n">
        <v>9.834</v>
      </c>
      <c r="I1930" s="164" t="n"/>
      <c r="J1930" s="164">
        <f>ROUND(I1930*H1930,2)</f>
        <v/>
      </c>
      <c r="K1930" s="161" t="inlineStr">
        <is>
          <t>CS ÚRS 2026 02</t>
        </is>
      </c>
      <c r="L1930" s="48" t="n"/>
      <c r="M1930" s="165" t="inlineStr"/>
      <c r="N1930" s="166" t="inlineStr">
        <is>
          <t>snížená</t>
        </is>
      </c>
      <c r="O1930" s="167" t="n">
        <v>1.35</v>
      </c>
      <c r="P1930" s="167">
        <f>O1930*H1930</f>
        <v/>
      </c>
      <c r="Q1930" s="167" t="n">
        <v>0.008670000000000001</v>
      </c>
      <c r="R1930" s="167">
        <f>Q1930*H1930</f>
        <v/>
      </c>
      <c r="S1930" s="167" t="n">
        <v>0</v>
      </c>
      <c r="T1930" s="168">
        <f>S1930*H1930</f>
        <v/>
      </c>
      <c r="U1930" s="174" t="n"/>
      <c r="V1930" s="174" t="n"/>
      <c r="W1930" s="174" t="n"/>
      <c r="X1930" s="174" t="n"/>
      <c r="Y1930" s="174" t="n"/>
      <c r="Z1930" s="174" t="n"/>
      <c r="AA1930" s="174" t="n"/>
      <c r="AB1930" s="174" t="n"/>
      <c r="AC1930" s="174" t="n"/>
      <c r="AD1930" s="174" t="n"/>
      <c r="AE1930" s="174" t="n"/>
      <c r="AR1930" s="169" t="inlineStr">
        <is>
          <t>16</t>
        </is>
      </c>
      <c r="AT1930" s="169" t="inlineStr">
        <is>
          <t>K</t>
        </is>
      </c>
      <c r="AU1930" s="169" t="inlineStr">
        <is>
          <t>2</t>
        </is>
      </c>
      <c r="AY1930" s="19" t="inlineStr">
        <is>
          <t>ROZPOCET</t>
        </is>
      </c>
      <c r="BE1930" s="170">
        <f>IF(N1930="základní",J1930,0)</f>
        <v/>
      </c>
      <c r="BF1930" s="170">
        <f>IF(N1930="snížená",J1930,0)</f>
        <v/>
      </c>
      <c r="BG1930" s="170">
        <f>IF(N1930="zákl. přenesená",J1930,0)</f>
        <v/>
      </c>
      <c r="BH1930" s="170">
        <f>IF(N1930="sníž. přenesená",J1930,0)</f>
        <v/>
      </c>
      <c r="BI1930" s="170">
        <f>IF(N1930="nulová",J1930,0)</f>
        <v/>
      </c>
      <c r="BJ1930" s="19" t="inlineStr">
        <is>
          <t>2</t>
        </is>
      </c>
      <c r="BK1930" s="170">
        <f>ROUND(I1930*H1930,2)</f>
        <v/>
      </c>
      <c r="BL1930" s="19" t="inlineStr">
        <is>
          <t>16</t>
        </is>
      </c>
      <c r="BM1930" s="169" t="inlineStr">
        <is>
          <t>-392848922</t>
        </is>
      </c>
    </row>
    <row r="1931" customFormat="1" s="174">
      <c r="A1931" s="174" t="n"/>
      <c r="B1931" s="48" t="n"/>
      <c r="C1931" s="174" t="n"/>
      <c r="D1931" s="171" t="inlineStr">
        <is>
          <t>PP</t>
        </is>
      </c>
      <c r="E1931" s="174" t="n"/>
      <c r="F1931" s="172" t="inlineStr">
        <is>
          <t>Krytina keramická hladká bobrovka sklonu střechy do 30° nárožní hrana na sucho s větracím pásem olověným, z hřebenáčů režných</t>
        </is>
      </c>
      <c r="G1931" s="174" t="n"/>
      <c r="H1931" s="174" t="n"/>
      <c r="I1931" s="174" t="n"/>
      <c r="J1931" s="174" t="n"/>
      <c r="K1931" s="174" t="n"/>
      <c r="L1931" s="48" t="n"/>
      <c r="M1931" s="173" t="n"/>
      <c r="N1931" s="174" t="n"/>
      <c r="O1931" s="174" t="n"/>
      <c r="P1931" s="174" t="n"/>
      <c r="Q1931" s="174" t="n"/>
      <c r="R1931" s="174" t="n"/>
      <c r="S1931" s="174" t="n"/>
      <c r="T1931" s="71" t="n"/>
      <c r="U1931" s="174" t="n"/>
      <c r="V1931" s="174" t="n"/>
      <c r="W1931" s="174" t="n"/>
      <c r="X1931" s="174" t="n"/>
      <c r="Y1931" s="174" t="n"/>
      <c r="Z1931" s="174" t="n"/>
      <c r="AA1931" s="174" t="n"/>
      <c r="AB1931" s="174" t="n"/>
      <c r="AC1931" s="174" t="n"/>
      <c r="AD1931" s="174" t="n"/>
      <c r="AE1931" s="174" t="n"/>
      <c r="AT1931" s="19" t="inlineStr">
        <is>
          <t>PP</t>
        </is>
      </c>
      <c r="AU1931" s="19" t="inlineStr">
        <is>
          <t>2</t>
        </is>
      </c>
    </row>
    <row r="1932" customFormat="1" s="174">
      <c r="A1932" s="174" t="n"/>
      <c r="B1932" s="48" t="n"/>
      <c r="C1932" s="174" t="n"/>
      <c r="D1932" s="175" t="inlineStr">
        <is>
          <t>Online PSC</t>
        </is>
      </c>
      <c r="E1932" s="174" t="n"/>
      <c r="F1932" s="176" t="inlineStr">
        <is>
          <t>https://podminky.urs.cz/item/CS_URS_2026_02/765114211</t>
        </is>
      </c>
      <c r="G1932" s="174" t="n"/>
      <c r="H1932" s="174" t="n"/>
      <c r="I1932" s="174" t="n"/>
      <c r="J1932" s="174" t="n"/>
      <c r="K1932" s="174" t="n"/>
      <c r="L1932" s="48" t="n"/>
      <c r="M1932" s="173" t="n"/>
      <c r="N1932" s="174" t="n"/>
      <c r="O1932" s="174" t="n"/>
      <c r="P1932" s="174" t="n"/>
      <c r="Q1932" s="174" t="n"/>
      <c r="R1932" s="174" t="n"/>
      <c r="S1932" s="174" t="n"/>
      <c r="T1932" s="71" t="n"/>
      <c r="U1932" s="174" t="n"/>
      <c r="V1932" s="174" t="n"/>
      <c r="W1932" s="174" t="n"/>
      <c r="X1932" s="174" t="n"/>
      <c r="Y1932" s="174" t="n"/>
      <c r="Z1932" s="174" t="n"/>
      <c r="AA1932" s="174" t="n"/>
      <c r="AB1932" s="174" t="n"/>
      <c r="AC1932" s="174" t="n"/>
      <c r="AD1932" s="174" t="n"/>
      <c r="AE1932" s="174" t="n"/>
      <c r="AT1932" s="19" t="inlineStr">
        <is>
          <t>Online PSC</t>
        </is>
      </c>
      <c r="AU1932" s="19" t="inlineStr">
        <is>
          <t>2</t>
        </is>
      </c>
    </row>
    <row r="1933" customFormat="1" s="181">
      <c r="A1933" s="181" t="n"/>
      <c r="B1933" s="177" t="n"/>
      <c r="C1933" s="181" t="n"/>
      <c r="D1933" s="171" t="inlineStr">
        <is>
          <t>VV</t>
        </is>
      </c>
      <c r="E1933" s="178" t="inlineStr"/>
      <c r="F1933" s="179" t="inlineStr">
        <is>
          <t>nároží</t>
        </is>
      </c>
      <c r="G1933" s="181" t="n"/>
      <c r="H1933" s="178" t="inlineStr"/>
      <c r="I1933" s="181" t="n"/>
      <c r="J1933" s="181" t="n"/>
      <c r="K1933" s="181" t="n"/>
      <c r="L1933" s="177" t="n"/>
      <c r="M1933" s="180" t="n"/>
      <c r="N1933" s="181" t="n"/>
      <c r="O1933" s="181" t="n"/>
      <c r="P1933" s="181" t="n"/>
      <c r="Q1933" s="181" t="n"/>
      <c r="R1933" s="181" t="n"/>
      <c r="S1933" s="181" t="n"/>
      <c r="T1933" s="182" t="n"/>
      <c r="U1933" s="181" t="n"/>
      <c r="V1933" s="181" t="n"/>
      <c r="W1933" s="181" t="n"/>
      <c r="X1933" s="181" t="n"/>
      <c r="Y1933" s="181" t="n"/>
      <c r="Z1933" s="181" t="n"/>
      <c r="AA1933" s="181" t="n"/>
      <c r="AB1933" s="181" t="n"/>
      <c r="AC1933" s="181" t="n"/>
      <c r="AD1933" s="181" t="n"/>
      <c r="AE1933" s="181" t="n"/>
      <c r="AT1933" s="178" t="inlineStr">
        <is>
          <t>VV</t>
        </is>
      </c>
      <c r="AU1933" s="178" t="inlineStr">
        <is>
          <t>2</t>
        </is>
      </c>
      <c r="AV1933" s="181" t="inlineStr">
        <is>
          <t>1</t>
        </is>
      </c>
      <c r="AW1933" s="181" t="inlineStr">
        <is>
          <t>True</t>
        </is>
      </c>
      <c r="AX1933" s="181" t="inlineStr">
        <is>
          <t>0</t>
        </is>
      </c>
      <c r="AY1933" s="178" t="inlineStr">
        <is>
          <t>ROZPOCET</t>
        </is>
      </c>
    </row>
    <row r="1934" customFormat="1" s="188">
      <c r="A1934" s="188" t="n"/>
      <c r="B1934" s="183" t="n"/>
      <c r="C1934" s="188" t="n"/>
      <c r="D1934" s="171" t="inlineStr">
        <is>
          <t>VV</t>
        </is>
      </c>
      <c r="E1934" s="184" t="inlineStr"/>
      <c r="F1934" s="185" t="inlineStr">
        <is>
          <t>7,10/COS(43,78)</t>
        </is>
      </c>
      <c r="G1934" s="188" t="n"/>
      <c r="H1934" s="186" t="n">
        <v>9.834</v>
      </c>
      <c r="I1934" s="188" t="n"/>
      <c r="J1934" s="188" t="n"/>
      <c r="K1934" s="188" t="n"/>
      <c r="L1934" s="183" t="n"/>
      <c r="M1934" s="187" t="n"/>
      <c r="N1934" s="188" t="n"/>
      <c r="O1934" s="188" t="n"/>
      <c r="P1934" s="188" t="n"/>
      <c r="Q1934" s="188" t="n"/>
      <c r="R1934" s="188" t="n"/>
      <c r="S1934" s="188" t="n"/>
      <c r="T1934" s="189" t="n"/>
      <c r="U1934" s="188" t="n"/>
      <c r="V1934" s="188" t="n"/>
      <c r="W1934" s="188" t="n"/>
      <c r="X1934" s="188" t="n"/>
      <c r="Y1934" s="188" t="n"/>
      <c r="Z1934" s="188" t="n"/>
      <c r="AA1934" s="188" t="n"/>
      <c r="AB1934" s="188" t="n"/>
      <c r="AC1934" s="188" t="n"/>
      <c r="AD1934" s="188" t="n"/>
      <c r="AE1934" s="188" t="n"/>
      <c r="AT1934" s="184" t="inlineStr">
        <is>
          <t>VV</t>
        </is>
      </c>
      <c r="AU1934" s="184" t="inlineStr">
        <is>
          <t>2</t>
        </is>
      </c>
      <c r="AV1934" s="188" t="inlineStr">
        <is>
          <t>2</t>
        </is>
      </c>
      <c r="AW1934" s="188" t="inlineStr">
        <is>
          <t>True</t>
        </is>
      </c>
      <c r="AX1934" s="188" t="inlineStr">
        <is>
          <t>0</t>
        </is>
      </c>
      <c r="AY1934" s="184" t="inlineStr">
        <is>
          <t>ROZPOCET</t>
        </is>
      </c>
    </row>
    <row r="1935" customFormat="1" s="195">
      <c r="A1935" s="195" t="n"/>
      <c r="B1935" s="190" t="n"/>
      <c r="C1935" s="195" t="n"/>
      <c r="D1935" s="171" t="inlineStr">
        <is>
          <t>VV</t>
        </is>
      </c>
      <c r="E1935" s="191" t="inlineStr"/>
      <c r="F1935" s="192" t="inlineStr">
        <is>
          <t>Součet</t>
        </is>
      </c>
      <c r="G1935" s="195" t="n"/>
      <c r="H1935" s="193" t="n">
        <v>9.834</v>
      </c>
      <c r="I1935" s="195" t="n"/>
      <c r="J1935" s="195" t="n"/>
      <c r="K1935" s="195" t="n"/>
      <c r="L1935" s="190" t="n"/>
      <c r="M1935" s="194" t="n"/>
      <c r="N1935" s="195" t="n"/>
      <c r="O1935" s="195" t="n"/>
      <c r="P1935" s="195" t="n"/>
      <c r="Q1935" s="195" t="n"/>
      <c r="R1935" s="195" t="n"/>
      <c r="S1935" s="195" t="n"/>
      <c r="T1935" s="196" t="n"/>
      <c r="U1935" s="195" t="n"/>
      <c r="V1935" s="195" t="n"/>
      <c r="W1935" s="195" t="n"/>
      <c r="X1935" s="195" t="n"/>
      <c r="Y1935" s="195" t="n"/>
      <c r="Z1935" s="195" t="n"/>
      <c r="AA1935" s="195" t="n"/>
      <c r="AB1935" s="195" t="n"/>
      <c r="AC1935" s="195" t="n"/>
      <c r="AD1935" s="195" t="n"/>
      <c r="AE1935" s="195" t="n"/>
      <c r="AT1935" s="191" t="inlineStr">
        <is>
          <t>VV</t>
        </is>
      </c>
      <c r="AU1935" s="191" t="inlineStr">
        <is>
          <t>2</t>
        </is>
      </c>
      <c r="AV1935" s="195" t="inlineStr">
        <is>
          <t>4</t>
        </is>
      </c>
      <c r="AW1935" s="195" t="inlineStr">
        <is>
          <t>True</t>
        </is>
      </c>
      <c r="AX1935" s="195" t="inlineStr">
        <is>
          <t>1</t>
        </is>
      </c>
      <c r="AY1935" s="191" t="inlineStr">
        <is>
          <t>ROZPOCET</t>
        </is>
      </c>
    </row>
    <row r="1936" ht="24.15" customFormat="1" customHeight="1" s="174">
      <c r="A1936" s="174" t="n"/>
      <c r="B1936" s="158" t="n"/>
      <c r="C1936" s="159" t="inlineStr">
        <is>
          <t>284</t>
        </is>
      </c>
      <c r="D1936" s="159" t="inlineStr">
        <is>
          <t>K</t>
        </is>
      </c>
      <c r="E1936" s="160" t="inlineStr">
        <is>
          <t>765114311</t>
        </is>
      </c>
      <c r="F1936" s="161" t="inlineStr">
        <is>
          <t>Krytina keramická bobrovka hřeben z hřebenáčů režných na sucho s větracím pásem olověným</t>
        </is>
      </c>
      <c r="G1936" s="162" t="inlineStr">
        <is>
          <t>m</t>
        </is>
      </c>
      <c r="H1936" s="163" t="n">
        <v>31.4</v>
      </c>
      <c r="I1936" s="164" t="n"/>
      <c r="J1936" s="164">
        <f>ROUND(I1936*H1936,2)</f>
        <v/>
      </c>
      <c r="K1936" s="161" t="inlineStr">
        <is>
          <t>CS ÚRS 2026 02</t>
        </is>
      </c>
      <c r="L1936" s="48" t="n"/>
      <c r="M1936" s="165" t="inlineStr"/>
      <c r="N1936" s="166" t="inlineStr">
        <is>
          <t>snížená</t>
        </is>
      </c>
      <c r="O1936" s="167" t="n">
        <v>0.819</v>
      </c>
      <c r="P1936" s="167">
        <f>O1936*H1936</f>
        <v/>
      </c>
      <c r="Q1936" s="167" t="n">
        <v>0.008791500000000001</v>
      </c>
      <c r="R1936" s="167">
        <f>Q1936*H1936</f>
        <v/>
      </c>
      <c r="S1936" s="167" t="n">
        <v>0</v>
      </c>
      <c r="T1936" s="168">
        <f>S1936*H1936</f>
        <v/>
      </c>
      <c r="U1936" s="174" t="n"/>
      <c r="V1936" s="174" t="n"/>
      <c r="W1936" s="174" t="n"/>
      <c r="X1936" s="174" t="n"/>
      <c r="Y1936" s="174" t="n"/>
      <c r="Z1936" s="174" t="n"/>
      <c r="AA1936" s="174" t="n"/>
      <c r="AB1936" s="174" t="n"/>
      <c r="AC1936" s="174" t="n"/>
      <c r="AD1936" s="174" t="n"/>
      <c r="AE1936" s="174" t="n"/>
      <c r="AR1936" s="169" t="inlineStr">
        <is>
          <t>16</t>
        </is>
      </c>
      <c r="AT1936" s="169" t="inlineStr">
        <is>
          <t>K</t>
        </is>
      </c>
      <c r="AU1936" s="169" t="inlineStr">
        <is>
          <t>2</t>
        </is>
      </c>
      <c r="AY1936" s="19" t="inlineStr">
        <is>
          <t>ROZPOCET</t>
        </is>
      </c>
      <c r="BE1936" s="170">
        <f>IF(N1936="základní",J1936,0)</f>
        <v/>
      </c>
      <c r="BF1936" s="170">
        <f>IF(N1936="snížená",J1936,0)</f>
        <v/>
      </c>
      <c r="BG1936" s="170">
        <f>IF(N1936="zákl. přenesená",J1936,0)</f>
        <v/>
      </c>
      <c r="BH1936" s="170">
        <f>IF(N1936="sníž. přenesená",J1936,0)</f>
        <v/>
      </c>
      <c r="BI1936" s="170">
        <f>IF(N1936="nulová",J1936,0)</f>
        <v/>
      </c>
      <c r="BJ1936" s="19" t="inlineStr">
        <is>
          <t>2</t>
        </is>
      </c>
      <c r="BK1936" s="170">
        <f>ROUND(I1936*H1936,2)</f>
        <v/>
      </c>
      <c r="BL1936" s="19" t="inlineStr">
        <is>
          <t>16</t>
        </is>
      </c>
      <c r="BM1936" s="169" t="inlineStr">
        <is>
          <t>-324118573</t>
        </is>
      </c>
    </row>
    <row r="1937" customFormat="1" s="174">
      <c r="A1937" s="174" t="n"/>
      <c r="B1937" s="48" t="n"/>
      <c r="C1937" s="174" t="n"/>
      <c r="D1937" s="171" t="inlineStr">
        <is>
          <t>PP</t>
        </is>
      </c>
      <c r="E1937" s="174" t="n"/>
      <c r="F1937" s="172" t="inlineStr">
        <is>
          <t>Krytina keramická hladká bobrovka sklonu střechy do 30° hřeben na sucho s větracím pásem olověným, z hřebenáčů režných</t>
        </is>
      </c>
      <c r="G1937" s="174" t="n"/>
      <c r="H1937" s="174" t="n"/>
      <c r="I1937" s="174" t="n"/>
      <c r="J1937" s="174" t="n"/>
      <c r="K1937" s="174" t="n"/>
      <c r="L1937" s="48" t="n"/>
      <c r="M1937" s="173" t="n"/>
      <c r="N1937" s="174" t="n"/>
      <c r="O1937" s="174" t="n"/>
      <c r="P1937" s="174" t="n"/>
      <c r="Q1937" s="174" t="n"/>
      <c r="R1937" s="174" t="n"/>
      <c r="S1937" s="174" t="n"/>
      <c r="T1937" s="71" t="n"/>
      <c r="U1937" s="174" t="n"/>
      <c r="V1937" s="174" t="n"/>
      <c r="W1937" s="174" t="n"/>
      <c r="X1937" s="174" t="n"/>
      <c r="Y1937" s="174" t="n"/>
      <c r="Z1937" s="174" t="n"/>
      <c r="AA1937" s="174" t="n"/>
      <c r="AB1937" s="174" t="n"/>
      <c r="AC1937" s="174" t="n"/>
      <c r="AD1937" s="174" t="n"/>
      <c r="AE1937" s="174" t="n"/>
      <c r="AT1937" s="19" t="inlineStr">
        <is>
          <t>PP</t>
        </is>
      </c>
      <c r="AU1937" s="19" t="inlineStr">
        <is>
          <t>2</t>
        </is>
      </c>
    </row>
    <row r="1938" customFormat="1" s="174">
      <c r="A1938" s="174" t="n"/>
      <c r="B1938" s="48" t="n"/>
      <c r="C1938" s="174" t="n"/>
      <c r="D1938" s="175" t="inlineStr">
        <is>
          <t>Online PSC</t>
        </is>
      </c>
      <c r="E1938" s="174" t="n"/>
      <c r="F1938" s="176" t="inlineStr">
        <is>
          <t>https://podminky.urs.cz/item/CS_URS_2026_02/765114311</t>
        </is>
      </c>
      <c r="G1938" s="174" t="n"/>
      <c r="H1938" s="174" t="n"/>
      <c r="I1938" s="174" t="n"/>
      <c r="J1938" s="174" t="n"/>
      <c r="K1938" s="174" t="n"/>
      <c r="L1938" s="48" t="n"/>
      <c r="M1938" s="173" t="n"/>
      <c r="N1938" s="174" t="n"/>
      <c r="O1938" s="174" t="n"/>
      <c r="P1938" s="174" t="n"/>
      <c r="Q1938" s="174" t="n"/>
      <c r="R1938" s="174" t="n"/>
      <c r="S1938" s="174" t="n"/>
      <c r="T1938" s="71" t="n"/>
      <c r="U1938" s="174" t="n"/>
      <c r="V1938" s="174" t="n"/>
      <c r="W1938" s="174" t="n"/>
      <c r="X1938" s="174" t="n"/>
      <c r="Y1938" s="174" t="n"/>
      <c r="Z1938" s="174" t="n"/>
      <c r="AA1938" s="174" t="n"/>
      <c r="AB1938" s="174" t="n"/>
      <c r="AC1938" s="174" t="n"/>
      <c r="AD1938" s="174" t="n"/>
      <c r="AE1938" s="174" t="n"/>
      <c r="AT1938" s="19" t="inlineStr">
        <is>
          <t>Online PSC</t>
        </is>
      </c>
      <c r="AU1938" s="19" t="inlineStr">
        <is>
          <t>2</t>
        </is>
      </c>
    </row>
    <row r="1939" customFormat="1" s="181">
      <c r="A1939" s="181" t="n"/>
      <c r="B1939" s="177" t="n"/>
      <c r="C1939" s="181" t="n"/>
      <c r="D1939" s="171" t="inlineStr">
        <is>
          <t>VV</t>
        </is>
      </c>
      <c r="E1939" s="178" t="inlineStr"/>
      <c r="F1939" s="179" t="inlineStr">
        <is>
          <t>hřeben</t>
        </is>
      </c>
      <c r="G1939" s="181" t="n"/>
      <c r="H1939" s="178" t="inlineStr"/>
      <c r="I1939" s="181" t="n"/>
      <c r="J1939" s="181" t="n"/>
      <c r="K1939" s="181" t="n"/>
      <c r="L1939" s="177" t="n"/>
      <c r="M1939" s="180" t="n"/>
      <c r="N1939" s="181" t="n"/>
      <c r="O1939" s="181" t="n"/>
      <c r="P1939" s="181" t="n"/>
      <c r="Q1939" s="181" t="n"/>
      <c r="R1939" s="181" t="n"/>
      <c r="S1939" s="181" t="n"/>
      <c r="T1939" s="182" t="n"/>
      <c r="U1939" s="181" t="n"/>
      <c r="V1939" s="181" t="n"/>
      <c r="W1939" s="181" t="n"/>
      <c r="X1939" s="181" t="n"/>
      <c r="Y1939" s="181" t="n"/>
      <c r="Z1939" s="181" t="n"/>
      <c r="AA1939" s="181" t="n"/>
      <c r="AB1939" s="181" t="n"/>
      <c r="AC1939" s="181" t="n"/>
      <c r="AD1939" s="181" t="n"/>
      <c r="AE1939" s="181" t="n"/>
      <c r="AT1939" s="178" t="inlineStr">
        <is>
          <t>VV</t>
        </is>
      </c>
      <c r="AU1939" s="178" t="inlineStr">
        <is>
          <t>2</t>
        </is>
      </c>
      <c r="AV1939" s="181" t="inlineStr">
        <is>
          <t>1</t>
        </is>
      </c>
      <c r="AW1939" s="181" t="inlineStr">
        <is>
          <t>True</t>
        </is>
      </c>
      <c r="AX1939" s="181" t="inlineStr">
        <is>
          <t>0</t>
        </is>
      </c>
      <c r="AY1939" s="178" t="inlineStr">
        <is>
          <t>ROZPOCET</t>
        </is>
      </c>
    </row>
    <row r="1940" customFormat="1" s="188">
      <c r="A1940" s="188" t="n"/>
      <c r="B1940" s="183" t="n"/>
      <c r="C1940" s="188" t="n"/>
      <c r="D1940" s="171" t="inlineStr">
        <is>
          <t>VV</t>
        </is>
      </c>
      <c r="E1940" s="184" t="inlineStr"/>
      <c r="F1940" s="185" t="inlineStr">
        <is>
          <t>14,00</t>
        </is>
      </c>
      <c r="G1940" s="188" t="n"/>
      <c r="H1940" s="186" t="n">
        <v>14</v>
      </c>
      <c r="I1940" s="188" t="n"/>
      <c r="J1940" s="188" t="n"/>
      <c r="K1940" s="188" t="n"/>
      <c r="L1940" s="183" t="n"/>
      <c r="M1940" s="187" t="n"/>
      <c r="N1940" s="188" t="n"/>
      <c r="O1940" s="188" t="n"/>
      <c r="P1940" s="188" t="n"/>
      <c r="Q1940" s="188" t="n"/>
      <c r="R1940" s="188" t="n"/>
      <c r="S1940" s="188" t="n"/>
      <c r="T1940" s="189" t="n"/>
      <c r="U1940" s="188" t="n"/>
      <c r="V1940" s="188" t="n"/>
      <c r="W1940" s="188" t="n"/>
      <c r="X1940" s="188" t="n"/>
      <c r="Y1940" s="188" t="n"/>
      <c r="Z1940" s="188" t="n"/>
      <c r="AA1940" s="188" t="n"/>
      <c r="AB1940" s="188" t="n"/>
      <c r="AC1940" s="188" t="n"/>
      <c r="AD1940" s="188" t="n"/>
      <c r="AE1940" s="188" t="n"/>
      <c r="AT1940" s="184" t="inlineStr">
        <is>
          <t>VV</t>
        </is>
      </c>
      <c r="AU1940" s="184" t="inlineStr">
        <is>
          <t>2</t>
        </is>
      </c>
      <c r="AV1940" s="188" t="inlineStr">
        <is>
          <t>2</t>
        </is>
      </c>
      <c r="AW1940" s="188" t="inlineStr">
        <is>
          <t>True</t>
        </is>
      </c>
      <c r="AX1940" s="188" t="inlineStr">
        <is>
          <t>0</t>
        </is>
      </c>
      <c r="AY1940" s="184" t="inlineStr">
        <is>
          <t>ROZPOCET</t>
        </is>
      </c>
    </row>
    <row r="1941" customFormat="1" s="188">
      <c r="A1941" s="188" t="n"/>
      <c r="B1941" s="183" t="n"/>
      <c r="C1941" s="188" t="n"/>
      <c r="D1941" s="171" t="inlineStr">
        <is>
          <t>VV</t>
        </is>
      </c>
      <c r="E1941" s="184" t="inlineStr"/>
      <c r="F1941" s="185" t="inlineStr">
        <is>
          <t>17,40</t>
        </is>
      </c>
      <c r="G1941" s="188" t="n"/>
      <c r="H1941" s="186" t="n">
        <v>17.4</v>
      </c>
      <c r="I1941" s="188" t="n"/>
      <c r="J1941" s="188" t="n"/>
      <c r="K1941" s="188" t="n"/>
      <c r="L1941" s="183" t="n"/>
      <c r="M1941" s="187" t="n"/>
      <c r="N1941" s="188" t="n"/>
      <c r="O1941" s="188" t="n"/>
      <c r="P1941" s="188" t="n"/>
      <c r="Q1941" s="188" t="n"/>
      <c r="R1941" s="188" t="n"/>
      <c r="S1941" s="188" t="n"/>
      <c r="T1941" s="189" t="n"/>
      <c r="U1941" s="188" t="n"/>
      <c r="V1941" s="188" t="n"/>
      <c r="W1941" s="188" t="n"/>
      <c r="X1941" s="188" t="n"/>
      <c r="Y1941" s="188" t="n"/>
      <c r="Z1941" s="188" t="n"/>
      <c r="AA1941" s="188" t="n"/>
      <c r="AB1941" s="188" t="n"/>
      <c r="AC1941" s="188" t="n"/>
      <c r="AD1941" s="188" t="n"/>
      <c r="AE1941" s="188" t="n"/>
      <c r="AT1941" s="184" t="inlineStr">
        <is>
          <t>VV</t>
        </is>
      </c>
      <c r="AU1941" s="184" t="inlineStr">
        <is>
          <t>2</t>
        </is>
      </c>
      <c r="AV1941" s="188" t="inlineStr">
        <is>
          <t>2</t>
        </is>
      </c>
      <c r="AW1941" s="188" t="inlineStr">
        <is>
          <t>True</t>
        </is>
      </c>
      <c r="AX1941" s="188" t="inlineStr">
        <is>
          <t>0</t>
        </is>
      </c>
      <c r="AY1941" s="184" t="inlineStr">
        <is>
          <t>ROZPOCET</t>
        </is>
      </c>
    </row>
    <row r="1942" customFormat="1" s="195">
      <c r="A1942" s="195" t="n"/>
      <c r="B1942" s="190" t="n"/>
      <c r="C1942" s="195" t="n"/>
      <c r="D1942" s="171" t="inlineStr">
        <is>
          <t>VV</t>
        </is>
      </c>
      <c r="E1942" s="191" t="inlineStr"/>
      <c r="F1942" s="192" t="inlineStr">
        <is>
          <t>Součet</t>
        </is>
      </c>
      <c r="G1942" s="195" t="n"/>
      <c r="H1942" s="193" t="n">
        <v>31.4</v>
      </c>
      <c r="I1942" s="195" t="n"/>
      <c r="J1942" s="195" t="n"/>
      <c r="K1942" s="195" t="n"/>
      <c r="L1942" s="190" t="n"/>
      <c r="M1942" s="194" t="n"/>
      <c r="N1942" s="195" t="n"/>
      <c r="O1942" s="195" t="n"/>
      <c r="P1942" s="195" t="n"/>
      <c r="Q1942" s="195" t="n"/>
      <c r="R1942" s="195" t="n"/>
      <c r="S1942" s="195" t="n"/>
      <c r="T1942" s="196" t="n"/>
      <c r="U1942" s="195" t="n"/>
      <c r="V1942" s="195" t="n"/>
      <c r="W1942" s="195" t="n"/>
      <c r="X1942" s="195" t="n"/>
      <c r="Y1942" s="195" t="n"/>
      <c r="Z1942" s="195" t="n"/>
      <c r="AA1942" s="195" t="n"/>
      <c r="AB1942" s="195" t="n"/>
      <c r="AC1942" s="195" t="n"/>
      <c r="AD1942" s="195" t="n"/>
      <c r="AE1942" s="195" t="n"/>
      <c r="AT1942" s="191" t="inlineStr">
        <is>
          <t>VV</t>
        </is>
      </c>
      <c r="AU1942" s="191" t="inlineStr">
        <is>
          <t>2</t>
        </is>
      </c>
      <c r="AV1942" s="195" t="inlineStr">
        <is>
          <t>4</t>
        </is>
      </c>
      <c r="AW1942" s="195" t="inlineStr">
        <is>
          <t>True</t>
        </is>
      </c>
      <c r="AX1942" s="195" t="inlineStr">
        <is>
          <t>1</t>
        </is>
      </c>
      <c r="AY1942" s="191" t="inlineStr">
        <is>
          <t>ROZPOCET</t>
        </is>
      </c>
    </row>
    <row r="1943" ht="24.15" customFormat="1" customHeight="1" s="174">
      <c r="A1943" s="174" t="n"/>
      <c r="B1943" s="158" t="n"/>
      <c r="C1943" s="159" t="inlineStr">
        <is>
          <t>388</t>
        </is>
      </c>
      <c r="D1943" s="159" t="inlineStr">
        <is>
          <t>K</t>
        </is>
      </c>
      <c r="E1943" s="160" t="inlineStr">
        <is>
          <t>765114585</t>
        </is>
      </c>
      <c r="F1943" s="161" t="inlineStr">
        <is>
          <t>Příplatek ke krytině keramické hladké za sklon přes 40° do 50°</t>
        </is>
      </c>
      <c r="G1943" s="162" t="inlineStr">
        <is>
          <t>m2</t>
        </is>
      </c>
      <c r="H1943" s="163" t="n">
        <v>428.201</v>
      </c>
      <c r="I1943" s="164" t="n"/>
      <c r="J1943" s="164">
        <f>ROUND(I1943*H1943,2)</f>
        <v/>
      </c>
      <c r="K1943" s="161" t="inlineStr">
        <is>
          <t>CS ÚRS 2026 02</t>
        </is>
      </c>
      <c r="L1943" s="48" t="n"/>
      <c r="M1943" s="165" t="inlineStr"/>
      <c r="N1943" s="166" t="inlineStr">
        <is>
          <t>snížená</t>
        </is>
      </c>
      <c r="O1943" s="167" t="n">
        <v>0.344</v>
      </c>
      <c r="P1943" s="167">
        <f>O1943*H1943</f>
        <v/>
      </c>
      <c r="Q1943" s="167" t="n">
        <v>0.00026</v>
      </c>
      <c r="R1943" s="167">
        <f>Q1943*H1943</f>
        <v/>
      </c>
      <c r="S1943" s="167" t="n">
        <v>0</v>
      </c>
      <c r="T1943" s="168">
        <f>S1943*H1943</f>
        <v/>
      </c>
      <c r="U1943" s="174" t="n"/>
      <c r="V1943" s="174" t="n"/>
      <c r="W1943" s="174" t="n"/>
      <c r="X1943" s="174" t="n"/>
      <c r="Y1943" s="174" t="n"/>
      <c r="Z1943" s="174" t="n"/>
      <c r="AA1943" s="174" t="n"/>
      <c r="AB1943" s="174" t="n"/>
      <c r="AC1943" s="174" t="n"/>
      <c r="AD1943" s="174" t="n"/>
      <c r="AE1943" s="174" t="n"/>
      <c r="AR1943" s="169" t="inlineStr">
        <is>
          <t>16</t>
        </is>
      </c>
      <c r="AT1943" s="169" t="inlineStr">
        <is>
          <t>K</t>
        </is>
      </c>
      <c r="AU1943" s="169" t="inlineStr">
        <is>
          <t>2</t>
        </is>
      </c>
      <c r="AY1943" s="19" t="inlineStr">
        <is>
          <t>ROZPOCET</t>
        </is>
      </c>
      <c r="BE1943" s="170">
        <f>IF(N1943="základní",J1943,0)</f>
        <v/>
      </c>
      <c r="BF1943" s="170">
        <f>IF(N1943="snížená",J1943,0)</f>
        <v/>
      </c>
      <c r="BG1943" s="170">
        <f>IF(N1943="zákl. přenesená",J1943,0)</f>
        <v/>
      </c>
      <c r="BH1943" s="170">
        <f>IF(N1943="sníž. přenesená",J1943,0)</f>
        <v/>
      </c>
      <c r="BI1943" s="170">
        <f>IF(N1943="nulová",J1943,0)</f>
        <v/>
      </c>
      <c r="BJ1943" s="19" t="inlineStr">
        <is>
          <t>2</t>
        </is>
      </c>
      <c r="BK1943" s="170">
        <f>ROUND(I1943*H1943,2)</f>
        <v/>
      </c>
      <c r="BL1943" s="19" t="inlineStr">
        <is>
          <t>16</t>
        </is>
      </c>
      <c r="BM1943" s="169" t="inlineStr">
        <is>
          <t>-741881472</t>
        </is>
      </c>
    </row>
    <row r="1944" customFormat="1" s="174">
      <c r="A1944" s="174" t="n"/>
      <c r="B1944" s="48" t="n"/>
      <c r="C1944" s="174" t="n"/>
      <c r="D1944" s="171" t="inlineStr">
        <is>
          <t>PP</t>
        </is>
      </c>
      <c r="E1944" s="174" t="n"/>
      <c r="F1944" s="172" t="inlineStr">
        <is>
          <t>Krytina keramická hladká bobrovka Příplatek k cenám za sklon přes 40°do 50°</t>
        </is>
      </c>
      <c r="G1944" s="174" t="n"/>
      <c r="H1944" s="174" t="n"/>
      <c r="I1944" s="174" t="n"/>
      <c r="J1944" s="174" t="n"/>
      <c r="K1944" s="174" t="n"/>
      <c r="L1944" s="48" t="n"/>
      <c r="M1944" s="173" t="n"/>
      <c r="N1944" s="174" t="n"/>
      <c r="O1944" s="174" t="n"/>
      <c r="P1944" s="174" t="n"/>
      <c r="Q1944" s="174" t="n"/>
      <c r="R1944" s="174" t="n"/>
      <c r="S1944" s="174" t="n"/>
      <c r="T1944" s="71" t="n"/>
      <c r="U1944" s="174" t="n"/>
      <c r="V1944" s="174" t="n"/>
      <c r="W1944" s="174" t="n"/>
      <c r="X1944" s="174" t="n"/>
      <c r="Y1944" s="174" t="n"/>
      <c r="Z1944" s="174" t="n"/>
      <c r="AA1944" s="174" t="n"/>
      <c r="AB1944" s="174" t="n"/>
      <c r="AC1944" s="174" t="n"/>
      <c r="AD1944" s="174" t="n"/>
      <c r="AE1944" s="174" t="n"/>
      <c r="AT1944" s="19" t="inlineStr">
        <is>
          <t>PP</t>
        </is>
      </c>
      <c r="AU1944" s="19" t="inlineStr">
        <is>
          <t>2</t>
        </is>
      </c>
    </row>
    <row r="1945" customFormat="1" s="174">
      <c r="A1945" s="174" t="n"/>
      <c r="B1945" s="48" t="n"/>
      <c r="C1945" s="174" t="n"/>
      <c r="D1945" s="175" t="inlineStr">
        <is>
          <t>Online PSC</t>
        </is>
      </c>
      <c r="E1945" s="174" t="n"/>
      <c r="F1945" s="176" t="inlineStr">
        <is>
          <t>https://podminky.urs.cz/item/CS_URS_2026_02/765114585</t>
        </is>
      </c>
      <c r="G1945" s="174" t="n"/>
      <c r="H1945" s="174" t="n"/>
      <c r="I1945" s="174" t="n"/>
      <c r="J1945" s="174" t="n"/>
      <c r="K1945" s="174" t="n"/>
      <c r="L1945" s="48" t="n"/>
      <c r="M1945" s="173" t="n"/>
      <c r="N1945" s="174" t="n"/>
      <c r="O1945" s="174" t="n"/>
      <c r="P1945" s="174" t="n"/>
      <c r="Q1945" s="174" t="n"/>
      <c r="R1945" s="174" t="n"/>
      <c r="S1945" s="174" t="n"/>
      <c r="T1945" s="71" t="n"/>
      <c r="U1945" s="174" t="n"/>
      <c r="V1945" s="174" t="n"/>
      <c r="W1945" s="174" t="n"/>
      <c r="X1945" s="174" t="n"/>
      <c r="Y1945" s="174" t="n"/>
      <c r="Z1945" s="174" t="n"/>
      <c r="AA1945" s="174" t="n"/>
      <c r="AB1945" s="174" t="n"/>
      <c r="AC1945" s="174" t="n"/>
      <c r="AD1945" s="174" t="n"/>
      <c r="AE1945" s="174" t="n"/>
      <c r="AT1945" s="19" t="inlineStr">
        <is>
          <t>Online PSC</t>
        </is>
      </c>
      <c r="AU1945" s="19" t="inlineStr">
        <is>
          <t>2</t>
        </is>
      </c>
    </row>
    <row r="1946" customFormat="1" s="181">
      <c r="A1946" s="181" t="n"/>
      <c r="B1946" s="177" t="n"/>
      <c r="C1946" s="181" t="n"/>
      <c r="D1946" s="171" t="inlineStr">
        <is>
          <t>VV</t>
        </is>
      </c>
      <c r="E1946" s="178" t="inlineStr"/>
      <c r="F1946" s="179" t="inlineStr">
        <is>
          <t>plocha střechy</t>
        </is>
      </c>
      <c r="G1946" s="181" t="n"/>
      <c r="H1946" s="178" t="inlineStr"/>
      <c r="I1946" s="181" t="n"/>
      <c r="J1946" s="181" t="n"/>
      <c r="K1946" s="181" t="n"/>
      <c r="L1946" s="177" t="n"/>
      <c r="M1946" s="180" t="n"/>
      <c r="N1946" s="181" t="n"/>
      <c r="O1946" s="181" t="n"/>
      <c r="P1946" s="181" t="n"/>
      <c r="Q1946" s="181" t="n"/>
      <c r="R1946" s="181" t="n"/>
      <c r="S1946" s="181" t="n"/>
      <c r="T1946" s="182" t="n"/>
      <c r="U1946" s="181" t="n"/>
      <c r="V1946" s="181" t="n"/>
      <c r="W1946" s="181" t="n"/>
      <c r="X1946" s="181" t="n"/>
      <c r="Y1946" s="181" t="n"/>
      <c r="Z1946" s="181" t="n"/>
      <c r="AA1946" s="181" t="n"/>
      <c r="AB1946" s="181" t="n"/>
      <c r="AC1946" s="181" t="n"/>
      <c r="AD1946" s="181" t="n"/>
      <c r="AE1946" s="181" t="n"/>
      <c r="AT1946" s="178" t="inlineStr">
        <is>
          <t>VV</t>
        </is>
      </c>
      <c r="AU1946" s="178" t="inlineStr">
        <is>
          <t>2</t>
        </is>
      </c>
      <c r="AV1946" s="181" t="inlineStr">
        <is>
          <t>1</t>
        </is>
      </c>
      <c r="AW1946" s="181" t="inlineStr">
        <is>
          <t>True</t>
        </is>
      </c>
      <c r="AX1946" s="181" t="inlineStr">
        <is>
          <t>0</t>
        </is>
      </c>
      <c r="AY1946" s="178" t="inlineStr">
        <is>
          <t>ROZPOCET</t>
        </is>
      </c>
    </row>
    <row r="1947" customFormat="1" s="188">
      <c r="A1947" s="188" t="n"/>
      <c r="B1947" s="183" t="n"/>
      <c r="C1947" s="188" t="n"/>
      <c r="D1947" s="171" t="inlineStr">
        <is>
          <t>VV</t>
        </is>
      </c>
      <c r="E1947" s="184" t="inlineStr"/>
      <c r="F1947" s="185" t="inlineStr">
        <is>
          <t>102,00/cos(41,90)</t>
        </is>
      </c>
      <c r="G1947" s="188" t="n"/>
      <c r="H1947" s="186" t="n">
        <v>137.039</v>
      </c>
      <c r="I1947" s="188" t="n"/>
      <c r="J1947" s="188" t="n"/>
      <c r="K1947" s="188" t="n"/>
      <c r="L1947" s="183" t="n"/>
      <c r="M1947" s="187" t="n"/>
      <c r="N1947" s="188" t="n"/>
      <c r="O1947" s="188" t="n"/>
      <c r="P1947" s="188" t="n"/>
      <c r="Q1947" s="188" t="n"/>
      <c r="R1947" s="188" t="n"/>
      <c r="S1947" s="188" t="n"/>
      <c r="T1947" s="189" t="n"/>
      <c r="U1947" s="188" t="n"/>
      <c r="V1947" s="188" t="n"/>
      <c r="W1947" s="188" t="n"/>
      <c r="X1947" s="188" t="n"/>
      <c r="Y1947" s="188" t="n"/>
      <c r="Z1947" s="188" t="n"/>
      <c r="AA1947" s="188" t="n"/>
      <c r="AB1947" s="188" t="n"/>
      <c r="AC1947" s="188" t="n"/>
      <c r="AD1947" s="188" t="n"/>
      <c r="AE1947" s="188" t="n"/>
      <c r="AT1947" s="184" t="inlineStr">
        <is>
          <t>VV</t>
        </is>
      </c>
      <c r="AU1947" s="184" t="inlineStr">
        <is>
          <t>2</t>
        </is>
      </c>
      <c r="AV1947" s="188" t="inlineStr">
        <is>
          <t>2</t>
        </is>
      </c>
      <c r="AW1947" s="188" t="inlineStr">
        <is>
          <t>True</t>
        </is>
      </c>
      <c r="AX1947" s="188" t="inlineStr">
        <is>
          <t>0</t>
        </is>
      </c>
      <c r="AY1947" s="184" t="inlineStr">
        <is>
          <t>ROZPOCET</t>
        </is>
      </c>
    </row>
    <row r="1948" customFormat="1" s="188">
      <c r="A1948" s="188" t="n"/>
      <c r="B1948" s="183" t="n"/>
      <c r="C1948" s="188" t="n"/>
      <c r="D1948" s="171" t="inlineStr">
        <is>
          <t>VV</t>
        </is>
      </c>
      <c r="E1948" s="184" t="inlineStr"/>
      <c r="F1948" s="185" t="inlineStr">
        <is>
          <t>78,00/cos(41,74)</t>
        </is>
      </c>
      <c r="G1948" s="188" t="n"/>
      <c r="H1948" s="186" t="n">
        <v>104.533</v>
      </c>
      <c r="I1948" s="188" t="n"/>
      <c r="J1948" s="188" t="n"/>
      <c r="K1948" s="188" t="n"/>
      <c r="L1948" s="183" t="n"/>
      <c r="M1948" s="187" t="n"/>
      <c r="N1948" s="188" t="n"/>
      <c r="O1948" s="188" t="n"/>
      <c r="P1948" s="188" t="n"/>
      <c r="Q1948" s="188" t="n"/>
      <c r="R1948" s="188" t="n"/>
      <c r="S1948" s="188" t="n"/>
      <c r="T1948" s="189" t="n"/>
      <c r="U1948" s="188" t="n"/>
      <c r="V1948" s="188" t="n"/>
      <c r="W1948" s="188" t="n"/>
      <c r="X1948" s="188" t="n"/>
      <c r="Y1948" s="188" t="n"/>
      <c r="Z1948" s="188" t="n"/>
      <c r="AA1948" s="188" t="n"/>
      <c r="AB1948" s="188" t="n"/>
      <c r="AC1948" s="188" t="n"/>
      <c r="AD1948" s="188" t="n"/>
      <c r="AE1948" s="188" t="n"/>
      <c r="AT1948" s="184" t="inlineStr">
        <is>
          <t>VV</t>
        </is>
      </c>
      <c r="AU1948" s="184" t="inlineStr">
        <is>
          <t>2</t>
        </is>
      </c>
      <c r="AV1948" s="188" t="inlineStr">
        <is>
          <t>2</t>
        </is>
      </c>
      <c r="AW1948" s="188" t="inlineStr">
        <is>
          <t>True</t>
        </is>
      </c>
      <c r="AX1948" s="188" t="inlineStr">
        <is>
          <t>0</t>
        </is>
      </c>
      <c r="AY1948" s="184" t="inlineStr">
        <is>
          <t>ROZPOCET</t>
        </is>
      </c>
    </row>
    <row r="1949" customFormat="1" s="188">
      <c r="A1949" s="188" t="n"/>
      <c r="B1949" s="183" t="n"/>
      <c r="C1949" s="188" t="n"/>
      <c r="D1949" s="171" t="inlineStr">
        <is>
          <t>VV</t>
        </is>
      </c>
      <c r="E1949" s="184" t="inlineStr"/>
      <c r="F1949" s="185" t="inlineStr">
        <is>
          <t>55,29/cos(43,62)</t>
        </is>
      </c>
      <c r="G1949" s="188" t="n"/>
      <c r="H1949" s="186" t="n">
        <v>76.375</v>
      </c>
      <c r="I1949" s="188" t="n"/>
      <c r="J1949" s="188" t="n"/>
      <c r="K1949" s="188" t="n"/>
      <c r="L1949" s="183" t="n"/>
      <c r="M1949" s="187" t="n"/>
      <c r="N1949" s="188" t="n"/>
      <c r="O1949" s="188" t="n"/>
      <c r="P1949" s="188" t="n"/>
      <c r="Q1949" s="188" t="n"/>
      <c r="R1949" s="188" t="n"/>
      <c r="S1949" s="188" t="n"/>
      <c r="T1949" s="189" t="n"/>
      <c r="U1949" s="188" t="n"/>
      <c r="V1949" s="188" t="n"/>
      <c r="W1949" s="188" t="n"/>
      <c r="X1949" s="188" t="n"/>
      <c r="Y1949" s="188" t="n"/>
      <c r="Z1949" s="188" t="n"/>
      <c r="AA1949" s="188" t="n"/>
      <c r="AB1949" s="188" t="n"/>
      <c r="AC1949" s="188" t="n"/>
      <c r="AD1949" s="188" t="n"/>
      <c r="AE1949" s="188" t="n"/>
      <c r="AT1949" s="184" t="inlineStr">
        <is>
          <t>VV</t>
        </is>
      </c>
      <c r="AU1949" s="184" t="inlineStr">
        <is>
          <t>2</t>
        </is>
      </c>
      <c r="AV1949" s="188" t="inlineStr">
        <is>
          <t>2</t>
        </is>
      </c>
      <c r="AW1949" s="188" t="inlineStr">
        <is>
          <t>True</t>
        </is>
      </c>
      <c r="AX1949" s="188" t="inlineStr">
        <is>
          <t>0</t>
        </is>
      </c>
      <c r="AY1949" s="184" t="inlineStr">
        <is>
          <t>ROZPOCET</t>
        </is>
      </c>
    </row>
    <row r="1950" customFormat="1" s="188">
      <c r="A1950" s="188" t="n"/>
      <c r="B1950" s="183" t="n"/>
      <c r="C1950" s="188" t="n"/>
      <c r="D1950" s="171" t="inlineStr">
        <is>
          <t>VV</t>
        </is>
      </c>
      <c r="E1950" s="184" t="inlineStr"/>
      <c r="F1950" s="185" t="inlineStr">
        <is>
          <t>79,71/cos(43,70)</t>
        </is>
      </c>
      <c r="G1950" s="188" t="n"/>
      <c r="H1950" s="186" t="n">
        <v>110.254</v>
      </c>
      <c r="I1950" s="188" t="n"/>
      <c r="J1950" s="188" t="n"/>
      <c r="K1950" s="188" t="n"/>
      <c r="L1950" s="183" t="n"/>
      <c r="M1950" s="187" t="n"/>
      <c r="N1950" s="188" t="n"/>
      <c r="O1950" s="188" t="n"/>
      <c r="P1950" s="188" t="n"/>
      <c r="Q1950" s="188" t="n"/>
      <c r="R1950" s="188" t="n"/>
      <c r="S1950" s="188" t="n"/>
      <c r="T1950" s="189" t="n"/>
      <c r="U1950" s="188" t="n"/>
      <c r="V1950" s="188" t="n"/>
      <c r="W1950" s="188" t="n"/>
      <c r="X1950" s="188" t="n"/>
      <c r="Y1950" s="188" t="n"/>
      <c r="Z1950" s="188" t="n"/>
      <c r="AA1950" s="188" t="n"/>
      <c r="AB1950" s="188" t="n"/>
      <c r="AC1950" s="188" t="n"/>
      <c r="AD1950" s="188" t="n"/>
      <c r="AE1950" s="188" t="n"/>
      <c r="AT1950" s="184" t="inlineStr">
        <is>
          <t>VV</t>
        </is>
      </c>
      <c r="AU1950" s="184" t="inlineStr">
        <is>
          <t>2</t>
        </is>
      </c>
      <c r="AV1950" s="188" t="inlineStr">
        <is>
          <t>2</t>
        </is>
      </c>
      <c r="AW1950" s="188" t="inlineStr">
        <is>
          <t>True</t>
        </is>
      </c>
      <c r="AX1950" s="188" t="inlineStr">
        <is>
          <t>0</t>
        </is>
      </c>
      <c r="AY1950" s="184" t="inlineStr">
        <is>
          <t>ROZPOCET</t>
        </is>
      </c>
    </row>
    <row r="1951" customFormat="1" s="195">
      <c r="A1951" s="195" t="n"/>
      <c r="B1951" s="190" t="n"/>
      <c r="C1951" s="195" t="n"/>
      <c r="D1951" s="171" t="inlineStr">
        <is>
          <t>VV</t>
        </is>
      </c>
      <c r="E1951" s="191" t="inlineStr"/>
      <c r="F1951" s="192" t="inlineStr">
        <is>
          <t>Součet</t>
        </is>
      </c>
      <c r="G1951" s="195" t="n"/>
      <c r="H1951" s="193" t="n">
        <v>428.201</v>
      </c>
      <c r="I1951" s="195" t="n"/>
      <c r="J1951" s="195" t="n"/>
      <c r="K1951" s="195" t="n"/>
      <c r="L1951" s="190" t="n"/>
      <c r="M1951" s="194" t="n"/>
      <c r="N1951" s="195" t="n"/>
      <c r="O1951" s="195" t="n"/>
      <c r="P1951" s="195" t="n"/>
      <c r="Q1951" s="195" t="n"/>
      <c r="R1951" s="195" t="n"/>
      <c r="S1951" s="195" t="n"/>
      <c r="T1951" s="196" t="n"/>
      <c r="U1951" s="195" t="n"/>
      <c r="V1951" s="195" t="n"/>
      <c r="W1951" s="195" t="n"/>
      <c r="X1951" s="195" t="n"/>
      <c r="Y1951" s="195" t="n"/>
      <c r="Z1951" s="195" t="n"/>
      <c r="AA1951" s="195" t="n"/>
      <c r="AB1951" s="195" t="n"/>
      <c r="AC1951" s="195" t="n"/>
      <c r="AD1951" s="195" t="n"/>
      <c r="AE1951" s="195" t="n"/>
      <c r="AT1951" s="191" t="inlineStr">
        <is>
          <t>VV</t>
        </is>
      </c>
      <c r="AU1951" s="191" t="inlineStr">
        <is>
          <t>2</t>
        </is>
      </c>
      <c r="AV1951" s="195" t="inlineStr">
        <is>
          <t>4</t>
        </is>
      </c>
      <c r="AW1951" s="195" t="inlineStr">
        <is>
          <t>True</t>
        </is>
      </c>
      <c r="AX1951" s="195" t="inlineStr">
        <is>
          <t>1</t>
        </is>
      </c>
      <c r="AY1951" s="191" t="inlineStr">
        <is>
          <t>ROZPOCET</t>
        </is>
      </c>
    </row>
    <row r="1952" ht="24.15" customFormat="1" customHeight="1" s="174">
      <c r="A1952" s="174" t="n"/>
      <c r="B1952" s="158" t="n"/>
      <c r="C1952" s="159" t="inlineStr">
        <is>
          <t>286</t>
        </is>
      </c>
      <c r="D1952" s="159" t="inlineStr">
        <is>
          <t>K</t>
        </is>
      </c>
      <c r="E1952" s="160" t="inlineStr">
        <is>
          <t>765115021</t>
        </is>
      </c>
      <c r="F1952" s="161" t="inlineStr">
        <is>
          <t>Montáž keramické speciální tašky (větrací, protisněhové, prostupové) bobrovky na sucho</t>
        </is>
      </c>
      <c r="G1952" s="162" t="inlineStr">
        <is>
          <t>kus</t>
        </is>
      </c>
      <c r="H1952" s="163" t="n">
        <v>61</v>
      </c>
      <c r="I1952" s="164" t="n"/>
      <c r="J1952" s="164">
        <f>ROUND(I1952*H1952,2)</f>
        <v/>
      </c>
      <c r="K1952" s="161" t="inlineStr">
        <is>
          <t>CS ÚRS 2026 02</t>
        </is>
      </c>
      <c r="L1952" s="48" t="n"/>
      <c r="M1952" s="165" t="inlineStr"/>
      <c r="N1952" s="166" t="inlineStr">
        <is>
          <t>snížená</t>
        </is>
      </c>
      <c r="O1952" s="167" t="n">
        <v>0.031</v>
      </c>
      <c r="P1952" s="167">
        <f>O1952*H1952</f>
        <v/>
      </c>
      <c r="Q1952" s="167" t="n">
        <v>0</v>
      </c>
      <c r="R1952" s="167">
        <f>Q1952*H1952</f>
        <v/>
      </c>
      <c r="S1952" s="167" t="n">
        <v>0</v>
      </c>
      <c r="T1952" s="168">
        <f>S1952*H1952</f>
        <v/>
      </c>
      <c r="U1952" s="174" t="n"/>
      <c r="V1952" s="174" t="n"/>
      <c r="W1952" s="174" t="n"/>
      <c r="X1952" s="174" t="n"/>
      <c r="Y1952" s="174" t="n"/>
      <c r="Z1952" s="174" t="n"/>
      <c r="AA1952" s="174" t="n"/>
      <c r="AB1952" s="174" t="n"/>
      <c r="AC1952" s="174" t="n"/>
      <c r="AD1952" s="174" t="n"/>
      <c r="AE1952" s="174" t="n"/>
      <c r="AR1952" s="169" t="inlineStr">
        <is>
          <t>16</t>
        </is>
      </c>
      <c r="AT1952" s="169" t="inlineStr">
        <is>
          <t>K</t>
        </is>
      </c>
      <c r="AU1952" s="169" t="inlineStr">
        <is>
          <t>2</t>
        </is>
      </c>
      <c r="AY1952" s="19" t="inlineStr">
        <is>
          <t>ROZPOCET</t>
        </is>
      </c>
      <c r="BE1952" s="170">
        <f>IF(N1952="základní",J1952,0)</f>
        <v/>
      </c>
      <c r="BF1952" s="170">
        <f>IF(N1952="snížená",J1952,0)</f>
        <v/>
      </c>
      <c r="BG1952" s="170">
        <f>IF(N1952="zákl. přenesená",J1952,0)</f>
        <v/>
      </c>
      <c r="BH1952" s="170">
        <f>IF(N1952="sníž. přenesená",J1952,0)</f>
        <v/>
      </c>
      <c r="BI1952" s="170">
        <f>IF(N1952="nulová",J1952,0)</f>
        <v/>
      </c>
      <c r="BJ1952" s="19" t="inlineStr">
        <is>
          <t>2</t>
        </is>
      </c>
      <c r="BK1952" s="170">
        <f>ROUND(I1952*H1952,2)</f>
        <v/>
      </c>
      <c r="BL1952" s="19" t="inlineStr">
        <is>
          <t>16</t>
        </is>
      </c>
      <c r="BM1952" s="169" t="inlineStr">
        <is>
          <t>1002766397</t>
        </is>
      </c>
    </row>
    <row r="1953" customFormat="1" s="174">
      <c r="A1953" s="174" t="n"/>
      <c r="B1953" s="48" t="n"/>
      <c r="C1953" s="174" t="n"/>
      <c r="D1953" s="171" t="inlineStr">
        <is>
          <t>PP</t>
        </is>
      </c>
      <c r="E1953" s="174" t="n"/>
      <c r="F1953" s="172" t="inlineStr">
        <is>
          <t>Montáž střešních doplňků krytiny keramické speciálních tašek větracích, protisněhových, prostupových, ukončovacích hladkých (bobrovky) na sucho</t>
        </is>
      </c>
      <c r="G1953" s="174" t="n"/>
      <c r="H1953" s="174" t="n"/>
      <c r="I1953" s="174" t="n"/>
      <c r="J1953" s="174" t="n"/>
      <c r="K1953" s="174" t="n"/>
      <c r="L1953" s="48" t="n"/>
      <c r="M1953" s="173" t="n"/>
      <c r="N1953" s="174" t="n"/>
      <c r="O1953" s="174" t="n"/>
      <c r="P1953" s="174" t="n"/>
      <c r="Q1953" s="174" t="n"/>
      <c r="R1953" s="174" t="n"/>
      <c r="S1953" s="174" t="n"/>
      <c r="T1953" s="71" t="n"/>
      <c r="U1953" s="174" t="n"/>
      <c r="V1953" s="174" t="n"/>
      <c r="W1953" s="174" t="n"/>
      <c r="X1953" s="174" t="n"/>
      <c r="Y1953" s="174" t="n"/>
      <c r="Z1953" s="174" t="n"/>
      <c r="AA1953" s="174" t="n"/>
      <c r="AB1953" s="174" t="n"/>
      <c r="AC1953" s="174" t="n"/>
      <c r="AD1953" s="174" t="n"/>
      <c r="AE1953" s="174" t="n"/>
      <c r="AT1953" s="19" t="inlineStr">
        <is>
          <t>PP</t>
        </is>
      </c>
      <c r="AU1953" s="19" t="inlineStr">
        <is>
          <t>2</t>
        </is>
      </c>
    </row>
    <row r="1954" customFormat="1" s="174">
      <c r="A1954" s="174" t="n"/>
      <c r="B1954" s="48" t="n"/>
      <c r="C1954" s="174" t="n"/>
      <c r="D1954" s="175" t="inlineStr">
        <is>
          <t>Online PSC</t>
        </is>
      </c>
      <c r="E1954" s="174" t="n"/>
      <c r="F1954" s="176" t="inlineStr">
        <is>
          <t>https://podminky.urs.cz/item/CS_URS_2026_02/765115021</t>
        </is>
      </c>
      <c r="G1954" s="174" t="n"/>
      <c r="H1954" s="174" t="n"/>
      <c r="I1954" s="174" t="n"/>
      <c r="J1954" s="174" t="n"/>
      <c r="K1954" s="174" t="n"/>
      <c r="L1954" s="48" t="n"/>
      <c r="M1954" s="173" t="n"/>
      <c r="N1954" s="174" t="n"/>
      <c r="O1954" s="174" t="n"/>
      <c r="P1954" s="174" t="n"/>
      <c r="Q1954" s="174" t="n"/>
      <c r="R1954" s="174" t="n"/>
      <c r="S1954" s="174" t="n"/>
      <c r="T1954" s="71" t="n"/>
      <c r="U1954" s="174" t="n"/>
      <c r="V1954" s="174" t="n"/>
      <c r="W1954" s="174" t="n"/>
      <c r="X1954" s="174" t="n"/>
      <c r="Y1954" s="174" t="n"/>
      <c r="Z1954" s="174" t="n"/>
      <c r="AA1954" s="174" t="n"/>
      <c r="AB1954" s="174" t="n"/>
      <c r="AC1954" s="174" t="n"/>
      <c r="AD1954" s="174" t="n"/>
      <c r="AE1954" s="174" t="n"/>
      <c r="AT1954" s="19" t="inlineStr">
        <is>
          <t>Online PSC</t>
        </is>
      </c>
      <c r="AU1954" s="19" t="inlineStr">
        <is>
          <t>2</t>
        </is>
      </c>
    </row>
    <row r="1955" customFormat="1" s="181">
      <c r="A1955" s="181" t="n"/>
      <c r="B1955" s="177" t="n"/>
      <c r="C1955" s="181" t="n"/>
      <c r="D1955" s="171" t="inlineStr">
        <is>
          <t>VV</t>
        </is>
      </c>
      <c r="E1955" s="178" t="inlineStr"/>
      <c r="F1955" s="179" t="inlineStr">
        <is>
          <t xml:space="preserve">větrací tašky </t>
        </is>
      </c>
      <c r="G1955" s="181" t="n"/>
      <c r="H1955" s="178" t="inlineStr"/>
      <c r="I1955" s="181" t="n"/>
      <c r="J1955" s="181" t="n"/>
      <c r="K1955" s="181" t="n"/>
      <c r="L1955" s="177" t="n"/>
      <c r="M1955" s="180" t="n"/>
      <c r="N1955" s="181" t="n"/>
      <c r="O1955" s="181" t="n"/>
      <c r="P1955" s="181" t="n"/>
      <c r="Q1955" s="181" t="n"/>
      <c r="R1955" s="181" t="n"/>
      <c r="S1955" s="181" t="n"/>
      <c r="T1955" s="182" t="n"/>
      <c r="U1955" s="181" t="n"/>
      <c r="V1955" s="181" t="n"/>
      <c r="W1955" s="181" t="n"/>
      <c r="X1955" s="181" t="n"/>
      <c r="Y1955" s="181" t="n"/>
      <c r="Z1955" s="181" t="n"/>
      <c r="AA1955" s="181" t="n"/>
      <c r="AB1955" s="181" t="n"/>
      <c r="AC1955" s="181" t="n"/>
      <c r="AD1955" s="181" t="n"/>
      <c r="AE1955" s="181" t="n"/>
      <c r="AT1955" s="178" t="inlineStr">
        <is>
          <t>VV</t>
        </is>
      </c>
      <c r="AU1955" s="178" t="inlineStr">
        <is>
          <t>2</t>
        </is>
      </c>
      <c r="AV1955" s="181" t="inlineStr">
        <is>
          <t>1</t>
        </is>
      </c>
      <c r="AW1955" s="181" t="inlineStr">
        <is>
          <t>True</t>
        </is>
      </c>
      <c r="AX1955" s="181" t="inlineStr">
        <is>
          <t>0</t>
        </is>
      </c>
      <c r="AY1955" s="178" t="inlineStr">
        <is>
          <t>ROZPOCET</t>
        </is>
      </c>
    </row>
    <row r="1956" customFormat="1" s="188">
      <c r="A1956" s="188" t="n"/>
      <c r="B1956" s="183" t="n"/>
      <c r="C1956" s="188" t="n"/>
      <c r="D1956" s="171" t="inlineStr">
        <is>
          <t>VV</t>
        </is>
      </c>
      <c r="E1956" s="184" t="inlineStr"/>
      <c r="F1956" s="185" t="inlineStr">
        <is>
          <t>20+13+10+18</t>
        </is>
      </c>
      <c r="G1956" s="188" t="n"/>
      <c r="H1956" s="186" t="n">
        <v>61</v>
      </c>
      <c r="I1956" s="188" t="n"/>
      <c r="J1956" s="188" t="n"/>
      <c r="K1956" s="188" t="n"/>
      <c r="L1956" s="183" t="n"/>
      <c r="M1956" s="187" t="n"/>
      <c r="N1956" s="188" t="n"/>
      <c r="O1956" s="188" t="n"/>
      <c r="P1956" s="188" t="n"/>
      <c r="Q1956" s="188" t="n"/>
      <c r="R1956" s="188" t="n"/>
      <c r="S1956" s="188" t="n"/>
      <c r="T1956" s="189" t="n"/>
      <c r="U1956" s="188" t="n"/>
      <c r="V1956" s="188" t="n"/>
      <c r="W1956" s="188" t="n"/>
      <c r="X1956" s="188" t="n"/>
      <c r="Y1956" s="188" t="n"/>
      <c r="Z1956" s="188" t="n"/>
      <c r="AA1956" s="188" t="n"/>
      <c r="AB1956" s="188" t="n"/>
      <c r="AC1956" s="188" t="n"/>
      <c r="AD1956" s="188" t="n"/>
      <c r="AE1956" s="188" t="n"/>
      <c r="AT1956" s="184" t="inlineStr">
        <is>
          <t>VV</t>
        </is>
      </c>
      <c r="AU1956" s="184" t="inlineStr">
        <is>
          <t>2</t>
        </is>
      </c>
      <c r="AV1956" s="188" t="inlineStr">
        <is>
          <t>2</t>
        </is>
      </c>
      <c r="AW1956" s="188" t="inlineStr">
        <is>
          <t>True</t>
        </is>
      </c>
      <c r="AX1956" s="188" t="inlineStr">
        <is>
          <t>0</t>
        </is>
      </c>
      <c r="AY1956" s="184" t="inlineStr">
        <is>
          <t>ROZPOCET</t>
        </is>
      </c>
    </row>
    <row r="1957" customFormat="1" s="195">
      <c r="A1957" s="195" t="n"/>
      <c r="B1957" s="190" t="n"/>
      <c r="C1957" s="195" t="n"/>
      <c r="D1957" s="171" t="inlineStr">
        <is>
          <t>VV</t>
        </is>
      </c>
      <c r="E1957" s="191" t="inlineStr"/>
      <c r="F1957" s="192" t="inlineStr">
        <is>
          <t>Součet</t>
        </is>
      </c>
      <c r="G1957" s="195" t="n"/>
      <c r="H1957" s="193" t="n">
        <v>61</v>
      </c>
      <c r="I1957" s="195" t="n"/>
      <c r="J1957" s="195" t="n"/>
      <c r="K1957" s="195" t="n"/>
      <c r="L1957" s="190" t="n"/>
      <c r="M1957" s="194" t="n"/>
      <c r="N1957" s="195" t="n"/>
      <c r="O1957" s="195" t="n"/>
      <c r="P1957" s="195" t="n"/>
      <c r="Q1957" s="195" t="n"/>
      <c r="R1957" s="195" t="n"/>
      <c r="S1957" s="195" t="n"/>
      <c r="T1957" s="196" t="n"/>
      <c r="U1957" s="195" t="n"/>
      <c r="V1957" s="195" t="n"/>
      <c r="W1957" s="195" t="n"/>
      <c r="X1957" s="195" t="n"/>
      <c r="Y1957" s="195" t="n"/>
      <c r="Z1957" s="195" t="n"/>
      <c r="AA1957" s="195" t="n"/>
      <c r="AB1957" s="195" t="n"/>
      <c r="AC1957" s="195" t="n"/>
      <c r="AD1957" s="195" t="n"/>
      <c r="AE1957" s="195" t="n"/>
      <c r="AT1957" s="191" t="inlineStr">
        <is>
          <t>VV</t>
        </is>
      </c>
      <c r="AU1957" s="191" t="inlineStr">
        <is>
          <t>2</t>
        </is>
      </c>
      <c r="AV1957" s="195" t="inlineStr">
        <is>
          <t>4</t>
        </is>
      </c>
      <c r="AW1957" s="195" t="inlineStr">
        <is>
          <t>True</t>
        </is>
      </c>
      <c r="AX1957" s="195" t="inlineStr">
        <is>
          <t>1</t>
        </is>
      </c>
      <c r="AY1957" s="191" t="inlineStr">
        <is>
          <t>ROZPOCET</t>
        </is>
      </c>
    </row>
    <row r="1958" ht="16.5" customFormat="1" customHeight="1" s="174">
      <c r="A1958" s="174" t="n"/>
      <c r="B1958" s="158" t="n"/>
      <c r="C1958" s="197" t="inlineStr">
        <is>
          <t>287</t>
        </is>
      </c>
      <c r="D1958" s="197" t="inlineStr">
        <is>
          <t>M</t>
        </is>
      </c>
      <c r="E1958" s="198" t="inlineStr">
        <is>
          <t>59660026</t>
        </is>
      </c>
      <c r="F1958" s="199" t="inlineStr">
        <is>
          <t>taška bobrovka režná větrací</t>
        </is>
      </c>
      <c r="G1958" s="200" t="inlineStr">
        <is>
          <t>kus</t>
        </is>
      </c>
      <c r="H1958" s="201" t="n">
        <v>61</v>
      </c>
      <c r="I1958" s="202" t="n"/>
      <c r="J1958" s="202">
        <f>ROUND(I1958*H1958,2)</f>
        <v/>
      </c>
      <c r="K1958" s="199" t="inlineStr">
        <is>
          <t>CS ÚRS 2026 02</t>
        </is>
      </c>
      <c r="L1958" s="203" t="n"/>
      <c r="M1958" s="204" t="inlineStr"/>
      <c r="N1958" s="205" t="inlineStr">
        <is>
          <t>snížená</t>
        </is>
      </c>
      <c r="O1958" s="167" t="n">
        <v>0</v>
      </c>
      <c r="P1958" s="167">
        <f>O1958*H1958</f>
        <v/>
      </c>
      <c r="Q1958" s="167" t="n">
        <v>0.0022</v>
      </c>
      <c r="R1958" s="167">
        <f>Q1958*H1958</f>
        <v/>
      </c>
      <c r="S1958" s="167" t="n">
        <v>0</v>
      </c>
      <c r="T1958" s="168">
        <f>S1958*H1958</f>
        <v/>
      </c>
      <c r="U1958" s="174" t="n"/>
      <c r="V1958" s="174" t="n"/>
      <c r="W1958" s="174" t="n"/>
      <c r="X1958" s="174" t="n"/>
      <c r="Y1958" s="174" t="n"/>
      <c r="Z1958" s="174" t="n"/>
      <c r="AA1958" s="174" t="n"/>
      <c r="AB1958" s="174" t="n"/>
      <c r="AC1958" s="174" t="n"/>
      <c r="AD1958" s="174" t="n"/>
      <c r="AE1958" s="174" t="n"/>
      <c r="AR1958" s="169" t="inlineStr">
        <is>
          <t>32</t>
        </is>
      </c>
      <c r="AT1958" s="169" t="inlineStr">
        <is>
          <t>M</t>
        </is>
      </c>
      <c r="AU1958" s="169" t="inlineStr">
        <is>
          <t>2</t>
        </is>
      </c>
      <c r="AY1958" s="19" t="inlineStr">
        <is>
          <t>ROZPOCET</t>
        </is>
      </c>
      <c r="BE1958" s="170">
        <f>IF(N1958="základní",J1958,0)</f>
        <v/>
      </c>
      <c r="BF1958" s="170">
        <f>IF(N1958="snížená",J1958,0)</f>
        <v/>
      </c>
      <c r="BG1958" s="170">
        <f>IF(N1958="zákl. přenesená",J1958,0)</f>
        <v/>
      </c>
      <c r="BH1958" s="170">
        <f>IF(N1958="sníž. přenesená",J1958,0)</f>
        <v/>
      </c>
      <c r="BI1958" s="170">
        <f>IF(N1958="nulová",J1958,0)</f>
        <v/>
      </c>
      <c r="BJ1958" s="19" t="inlineStr">
        <is>
          <t>2</t>
        </is>
      </c>
      <c r="BK1958" s="170">
        <f>ROUND(I1958*H1958,2)</f>
        <v/>
      </c>
      <c r="BL1958" s="19" t="inlineStr">
        <is>
          <t>16</t>
        </is>
      </c>
      <c r="BM1958" s="169" t="inlineStr">
        <is>
          <t>-76000936</t>
        </is>
      </c>
    </row>
    <row r="1959" customFormat="1" s="174">
      <c r="A1959" s="174" t="n"/>
      <c r="B1959" s="48" t="n"/>
      <c r="C1959" s="174" t="n"/>
      <c r="D1959" s="171" t="inlineStr">
        <is>
          <t>PP</t>
        </is>
      </c>
      <c r="E1959" s="174" t="n"/>
      <c r="F1959" s="172" t="inlineStr">
        <is>
          <t>taška bobrovka režná větrací</t>
        </is>
      </c>
      <c r="G1959" s="174" t="n"/>
      <c r="H1959" s="174" t="n"/>
      <c r="I1959" s="174" t="n"/>
      <c r="J1959" s="174" t="n"/>
      <c r="K1959" s="174" t="n"/>
      <c r="L1959" s="48" t="n"/>
      <c r="M1959" s="173" t="n"/>
      <c r="N1959" s="174" t="n"/>
      <c r="O1959" s="174" t="n"/>
      <c r="P1959" s="174" t="n"/>
      <c r="Q1959" s="174" t="n"/>
      <c r="R1959" s="174" t="n"/>
      <c r="S1959" s="174" t="n"/>
      <c r="T1959" s="71" t="n"/>
      <c r="U1959" s="174" t="n"/>
      <c r="V1959" s="174" t="n"/>
      <c r="W1959" s="174" t="n"/>
      <c r="X1959" s="174" t="n"/>
      <c r="Y1959" s="174" t="n"/>
      <c r="Z1959" s="174" t="n"/>
      <c r="AA1959" s="174" t="n"/>
      <c r="AB1959" s="174" t="n"/>
      <c r="AC1959" s="174" t="n"/>
      <c r="AD1959" s="174" t="n"/>
      <c r="AE1959" s="174" t="n"/>
      <c r="AT1959" s="19" t="inlineStr">
        <is>
          <t>PP</t>
        </is>
      </c>
      <c r="AU1959" s="19" t="inlineStr">
        <is>
          <t>2</t>
        </is>
      </c>
    </row>
    <row r="1960" customFormat="1" s="181">
      <c r="A1960" s="181" t="n"/>
      <c r="B1960" s="177" t="n"/>
      <c r="C1960" s="181" t="n"/>
      <c r="D1960" s="171" t="inlineStr">
        <is>
          <t>VV</t>
        </is>
      </c>
      <c r="E1960" s="178" t="inlineStr"/>
      <c r="F1960" s="179" t="inlineStr">
        <is>
          <t>spc.mat.</t>
        </is>
      </c>
      <c r="G1960" s="181" t="n"/>
      <c r="H1960" s="178" t="inlineStr"/>
      <c r="I1960" s="181" t="n"/>
      <c r="J1960" s="181" t="n"/>
      <c r="K1960" s="181" t="n"/>
      <c r="L1960" s="177" t="n"/>
      <c r="M1960" s="180" t="n"/>
      <c r="N1960" s="181" t="n"/>
      <c r="O1960" s="181" t="n"/>
      <c r="P1960" s="181" t="n"/>
      <c r="Q1960" s="181" t="n"/>
      <c r="R1960" s="181" t="n"/>
      <c r="S1960" s="181" t="n"/>
      <c r="T1960" s="182" t="n"/>
      <c r="U1960" s="181" t="n"/>
      <c r="V1960" s="181" t="n"/>
      <c r="W1960" s="181" t="n"/>
      <c r="X1960" s="181" t="n"/>
      <c r="Y1960" s="181" t="n"/>
      <c r="Z1960" s="181" t="n"/>
      <c r="AA1960" s="181" t="n"/>
      <c r="AB1960" s="181" t="n"/>
      <c r="AC1960" s="181" t="n"/>
      <c r="AD1960" s="181" t="n"/>
      <c r="AE1960" s="181" t="n"/>
      <c r="AT1960" s="178" t="inlineStr">
        <is>
          <t>VV</t>
        </is>
      </c>
      <c r="AU1960" s="178" t="inlineStr">
        <is>
          <t>2</t>
        </is>
      </c>
      <c r="AV1960" s="181" t="inlineStr">
        <is>
          <t>1</t>
        </is>
      </c>
      <c r="AW1960" s="181" t="inlineStr">
        <is>
          <t>True</t>
        </is>
      </c>
      <c r="AX1960" s="181" t="inlineStr">
        <is>
          <t>0</t>
        </is>
      </c>
      <c r="AY1960" s="178" t="inlineStr">
        <is>
          <t>ROZPOCET</t>
        </is>
      </c>
    </row>
    <row r="1961" customFormat="1" s="188">
      <c r="A1961" s="188" t="n"/>
      <c r="B1961" s="183" t="n"/>
      <c r="C1961" s="188" t="n"/>
      <c r="D1961" s="171" t="inlineStr">
        <is>
          <t>VV</t>
        </is>
      </c>
      <c r="E1961" s="184" t="inlineStr"/>
      <c r="F1961" s="185" t="inlineStr">
        <is>
          <t>61,00</t>
        </is>
      </c>
      <c r="G1961" s="188" t="n"/>
      <c r="H1961" s="186" t="n">
        <v>61</v>
      </c>
      <c r="I1961" s="188" t="n"/>
      <c r="J1961" s="188" t="n"/>
      <c r="K1961" s="188" t="n"/>
      <c r="L1961" s="183" t="n"/>
      <c r="M1961" s="187" t="n"/>
      <c r="N1961" s="188" t="n"/>
      <c r="O1961" s="188" t="n"/>
      <c r="P1961" s="188" t="n"/>
      <c r="Q1961" s="188" t="n"/>
      <c r="R1961" s="188" t="n"/>
      <c r="S1961" s="188" t="n"/>
      <c r="T1961" s="189" t="n"/>
      <c r="U1961" s="188" t="n"/>
      <c r="V1961" s="188" t="n"/>
      <c r="W1961" s="188" t="n"/>
      <c r="X1961" s="188" t="n"/>
      <c r="Y1961" s="188" t="n"/>
      <c r="Z1961" s="188" t="n"/>
      <c r="AA1961" s="188" t="n"/>
      <c r="AB1961" s="188" t="n"/>
      <c r="AC1961" s="188" t="n"/>
      <c r="AD1961" s="188" t="n"/>
      <c r="AE1961" s="188" t="n"/>
      <c r="AT1961" s="184" t="inlineStr">
        <is>
          <t>VV</t>
        </is>
      </c>
      <c r="AU1961" s="184" t="inlineStr">
        <is>
          <t>2</t>
        </is>
      </c>
      <c r="AV1961" s="188" t="inlineStr">
        <is>
          <t>2</t>
        </is>
      </c>
      <c r="AW1961" s="188" t="inlineStr">
        <is>
          <t>True</t>
        </is>
      </c>
      <c r="AX1961" s="188" t="inlineStr">
        <is>
          <t>0</t>
        </is>
      </c>
      <c r="AY1961" s="184" t="inlineStr">
        <is>
          <t>ROZPOCET</t>
        </is>
      </c>
    </row>
    <row r="1962" customFormat="1" s="195">
      <c r="A1962" s="195" t="n"/>
      <c r="B1962" s="190" t="n"/>
      <c r="C1962" s="195" t="n"/>
      <c r="D1962" s="171" t="inlineStr">
        <is>
          <t>VV</t>
        </is>
      </c>
      <c r="E1962" s="191" t="inlineStr"/>
      <c r="F1962" s="192" t="inlineStr">
        <is>
          <t>Součet</t>
        </is>
      </c>
      <c r="G1962" s="195" t="n"/>
      <c r="H1962" s="193" t="n">
        <v>61</v>
      </c>
      <c r="I1962" s="195" t="n"/>
      <c r="J1962" s="195" t="n"/>
      <c r="K1962" s="195" t="n"/>
      <c r="L1962" s="190" t="n"/>
      <c r="M1962" s="194" t="n"/>
      <c r="N1962" s="195" t="n"/>
      <c r="O1962" s="195" t="n"/>
      <c r="P1962" s="195" t="n"/>
      <c r="Q1962" s="195" t="n"/>
      <c r="R1962" s="195" t="n"/>
      <c r="S1962" s="195" t="n"/>
      <c r="T1962" s="196" t="n"/>
      <c r="U1962" s="195" t="n"/>
      <c r="V1962" s="195" t="n"/>
      <c r="W1962" s="195" t="n"/>
      <c r="X1962" s="195" t="n"/>
      <c r="Y1962" s="195" t="n"/>
      <c r="Z1962" s="195" t="n"/>
      <c r="AA1962" s="195" t="n"/>
      <c r="AB1962" s="195" t="n"/>
      <c r="AC1962" s="195" t="n"/>
      <c r="AD1962" s="195" t="n"/>
      <c r="AE1962" s="195" t="n"/>
      <c r="AT1962" s="191" t="inlineStr">
        <is>
          <t>VV</t>
        </is>
      </c>
      <c r="AU1962" s="191" t="inlineStr">
        <is>
          <t>2</t>
        </is>
      </c>
      <c r="AV1962" s="195" t="inlineStr">
        <is>
          <t>4</t>
        </is>
      </c>
      <c r="AW1962" s="195" t="inlineStr">
        <is>
          <t>True</t>
        </is>
      </c>
      <c r="AX1962" s="195" t="inlineStr">
        <is>
          <t>1</t>
        </is>
      </c>
      <c r="AY1962" s="191" t="inlineStr">
        <is>
          <t>ROZPOCET</t>
        </is>
      </c>
    </row>
    <row r="1963" ht="24.15" customFormat="1" customHeight="1" s="174">
      <c r="A1963" s="174" t="n"/>
      <c r="B1963" s="158" t="n"/>
      <c r="C1963" s="159" t="inlineStr">
        <is>
          <t>288</t>
        </is>
      </c>
      <c r="D1963" s="159" t="inlineStr">
        <is>
          <t>K</t>
        </is>
      </c>
      <c r="E1963" s="160" t="inlineStr">
        <is>
          <t>765115402</t>
        </is>
      </c>
      <c r="F1963" s="161" t="inlineStr">
        <is>
          <t>Montáž držáku (mříže sněholamu, kulatiny) pro keramickou krytinu</t>
        </is>
      </c>
      <c r="G1963" s="162" t="inlineStr">
        <is>
          <t>kus</t>
        </is>
      </c>
      <c r="H1963" s="163" t="n">
        <v>40</v>
      </c>
      <c r="I1963" s="164" t="n"/>
      <c r="J1963" s="164">
        <f>ROUND(I1963*H1963,2)</f>
        <v/>
      </c>
      <c r="K1963" s="161" t="inlineStr">
        <is>
          <t>CS ÚRS 2026 02</t>
        </is>
      </c>
      <c r="L1963" s="48" t="n"/>
      <c r="M1963" s="165" t="inlineStr"/>
      <c r="N1963" s="166" t="inlineStr">
        <is>
          <t>snížená</t>
        </is>
      </c>
      <c r="O1963" s="167" t="n">
        <v>0.41</v>
      </c>
      <c r="P1963" s="167">
        <f>O1963*H1963</f>
        <v/>
      </c>
      <c r="Q1963" s="167" t="n">
        <v>0</v>
      </c>
      <c r="R1963" s="167">
        <f>Q1963*H1963</f>
        <v/>
      </c>
      <c r="S1963" s="167" t="n">
        <v>0</v>
      </c>
      <c r="T1963" s="168">
        <f>S1963*H1963</f>
        <v/>
      </c>
      <c r="U1963" s="174" t="n"/>
      <c r="V1963" s="174" t="n"/>
      <c r="W1963" s="174" t="n"/>
      <c r="X1963" s="174" t="n"/>
      <c r="Y1963" s="174" t="n"/>
      <c r="Z1963" s="174" t="n"/>
      <c r="AA1963" s="174" t="n"/>
      <c r="AB1963" s="174" t="n"/>
      <c r="AC1963" s="174" t="n"/>
      <c r="AD1963" s="174" t="n"/>
      <c r="AE1963" s="174" t="n"/>
      <c r="AR1963" s="169" t="inlineStr">
        <is>
          <t>16</t>
        </is>
      </c>
      <c r="AT1963" s="169" t="inlineStr">
        <is>
          <t>K</t>
        </is>
      </c>
      <c r="AU1963" s="169" t="inlineStr">
        <is>
          <t>2</t>
        </is>
      </c>
      <c r="AY1963" s="19" t="inlineStr">
        <is>
          <t>ROZPOCET</t>
        </is>
      </c>
      <c r="BE1963" s="170">
        <f>IF(N1963="základní",J1963,0)</f>
        <v/>
      </c>
      <c r="BF1963" s="170">
        <f>IF(N1963="snížená",J1963,0)</f>
        <v/>
      </c>
      <c r="BG1963" s="170">
        <f>IF(N1963="zákl. přenesená",J1963,0)</f>
        <v/>
      </c>
      <c r="BH1963" s="170">
        <f>IF(N1963="sníž. přenesená",J1963,0)</f>
        <v/>
      </c>
      <c r="BI1963" s="170">
        <f>IF(N1963="nulová",J1963,0)</f>
        <v/>
      </c>
      <c r="BJ1963" s="19" t="inlineStr">
        <is>
          <t>2</t>
        </is>
      </c>
      <c r="BK1963" s="170">
        <f>ROUND(I1963*H1963,2)</f>
        <v/>
      </c>
      <c r="BL1963" s="19" t="inlineStr">
        <is>
          <t>16</t>
        </is>
      </c>
      <c r="BM1963" s="169" t="inlineStr">
        <is>
          <t>1299412103</t>
        </is>
      </c>
    </row>
    <row r="1964" customFormat="1" s="174">
      <c r="A1964" s="174" t="n"/>
      <c r="B1964" s="48" t="n"/>
      <c r="C1964" s="174" t="n"/>
      <c r="D1964" s="171" t="inlineStr">
        <is>
          <t>PP</t>
        </is>
      </c>
      <c r="E1964" s="174" t="n"/>
      <c r="F1964" s="172" t="inlineStr">
        <is>
          <t>Montáž střešních doplňků krytiny keramické protisněhové zábrany držáku (mříže sněholamu, kulatiny)</t>
        </is>
      </c>
      <c r="G1964" s="174" t="n"/>
      <c r="H1964" s="174" t="n"/>
      <c r="I1964" s="174" t="n"/>
      <c r="J1964" s="174" t="n"/>
      <c r="K1964" s="174" t="n"/>
      <c r="L1964" s="48" t="n"/>
      <c r="M1964" s="173" t="n"/>
      <c r="N1964" s="174" t="n"/>
      <c r="O1964" s="174" t="n"/>
      <c r="P1964" s="174" t="n"/>
      <c r="Q1964" s="174" t="n"/>
      <c r="R1964" s="174" t="n"/>
      <c r="S1964" s="174" t="n"/>
      <c r="T1964" s="71" t="n"/>
      <c r="U1964" s="174" t="n"/>
      <c r="V1964" s="174" t="n"/>
      <c r="W1964" s="174" t="n"/>
      <c r="X1964" s="174" t="n"/>
      <c r="Y1964" s="174" t="n"/>
      <c r="Z1964" s="174" t="n"/>
      <c r="AA1964" s="174" t="n"/>
      <c r="AB1964" s="174" t="n"/>
      <c r="AC1964" s="174" t="n"/>
      <c r="AD1964" s="174" t="n"/>
      <c r="AE1964" s="174" t="n"/>
      <c r="AT1964" s="19" t="inlineStr">
        <is>
          <t>PP</t>
        </is>
      </c>
      <c r="AU1964" s="19" t="inlineStr">
        <is>
          <t>2</t>
        </is>
      </c>
    </row>
    <row r="1965" customFormat="1" s="174">
      <c r="A1965" s="174" t="n"/>
      <c r="B1965" s="48" t="n"/>
      <c r="C1965" s="174" t="n"/>
      <c r="D1965" s="175" t="inlineStr">
        <is>
          <t>Online PSC</t>
        </is>
      </c>
      <c r="E1965" s="174" t="n"/>
      <c r="F1965" s="176" t="inlineStr">
        <is>
          <t>https://podminky.urs.cz/item/CS_URS_2026_02/765115402</t>
        </is>
      </c>
      <c r="G1965" s="174" t="n"/>
      <c r="H1965" s="174" t="n"/>
      <c r="I1965" s="174" t="n"/>
      <c r="J1965" s="174" t="n"/>
      <c r="K1965" s="174" t="n"/>
      <c r="L1965" s="48" t="n"/>
      <c r="M1965" s="173" t="n"/>
      <c r="N1965" s="174" t="n"/>
      <c r="O1965" s="174" t="n"/>
      <c r="P1965" s="174" t="n"/>
      <c r="Q1965" s="174" t="n"/>
      <c r="R1965" s="174" t="n"/>
      <c r="S1965" s="174" t="n"/>
      <c r="T1965" s="71" t="n"/>
      <c r="U1965" s="174" t="n"/>
      <c r="V1965" s="174" t="n"/>
      <c r="W1965" s="174" t="n"/>
      <c r="X1965" s="174" t="n"/>
      <c r="Y1965" s="174" t="n"/>
      <c r="Z1965" s="174" t="n"/>
      <c r="AA1965" s="174" t="n"/>
      <c r="AB1965" s="174" t="n"/>
      <c r="AC1965" s="174" t="n"/>
      <c r="AD1965" s="174" t="n"/>
      <c r="AE1965" s="174" t="n"/>
      <c r="AT1965" s="19" t="inlineStr">
        <is>
          <t>Online PSC</t>
        </is>
      </c>
      <c r="AU1965" s="19" t="inlineStr">
        <is>
          <t>2</t>
        </is>
      </c>
    </row>
    <row r="1966" customFormat="1" s="188">
      <c r="A1966" s="188" t="n"/>
      <c r="B1966" s="183" t="n"/>
      <c r="C1966" s="188" t="n"/>
      <c r="D1966" s="171" t="inlineStr">
        <is>
          <t>VV</t>
        </is>
      </c>
      <c r="E1966" s="184" t="inlineStr"/>
      <c r="F1966" s="185" t="inlineStr">
        <is>
          <t>14,00+8+6+12</t>
        </is>
      </c>
      <c r="G1966" s="188" t="n"/>
      <c r="H1966" s="186" t="n">
        <v>40</v>
      </c>
      <c r="I1966" s="188" t="n"/>
      <c r="J1966" s="188" t="n"/>
      <c r="K1966" s="188" t="n"/>
      <c r="L1966" s="183" t="n"/>
      <c r="M1966" s="187" t="n"/>
      <c r="N1966" s="188" t="n"/>
      <c r="O1966" s="188" t="n"/>
      <c r="P1966" s="188" t="n"/>
      <c r="Q1966" s="188" t="n"/>
      <c r="R1966" s="188" t="n"/>
      <c r="S1966" s="188" t="n"/>
      <c r="T1966" s="189" t="n"/>
      <c r="U1966" s="188" t="n"/>
      <c r="V1966" s="188" t="n"/>
      <c r="W1966" s="188" t="n"/>
      <c r="X1966" s="188" t="n"/>
      <c r="Y1966" s="188" t="n"/>
      <c r="Z1966" s="188" t="n"/>
      <c r="AA1966" s="188" t="n"/>
      <c r="AB1966" s="188" t="n"/>
      <c r="AC1966" s="188" t="n"/>
      <c r="AD1966" s="188" t="n"/>
      <c r="AE1966" s="188" t="n"/>
      <c r="AT1966" s="184" t="inlineStr">
        <is>
          <t>VV</t>
        </is>
      </c>
      <c r="AU1966" s="184" t="inlineStr">
        <is>
          <t>2</t>
        </is>
      </c>
      <c r="AV1966" s="188" t="inlineStr">
        <is>
          <t>2</t>
        </is>
      </c>
      <c r="AW1966" s="188" t="inlineStr">
        <is>
          <t>True</t>
        </is>
      </c>
      <c r="AX1966" s="188" t="inlineStr">
        <is>
          <t>0</t>
        </is>
      </c>
      <c r="AY1966" s="184" t="inlineStr">
        <is>
          <t>ROZPOCET</t>
        </is>
      </c>
    </row>
    <row r="1967" customFormat="1" s="195">
      <c r="A1967" s="195" t="n"/>
      <c r="B1967" s="190" t="n"/>
      <c r="C1967" s="195" t="n"/>
      <c r="D1967" s="171" t="inlineStr">
        <is>
          <t>VV</t>
        </is>
      </c>
      <c r="E1967" s="191" t="inlineStr"/>
      <c r="F1967" s="192" t="inlineStr">
        <is>
          <t>Součet</t>
        </is>
      </c>
      <c r="G1967" s="195" t="n"/>
      <c r="H1967" s="193" t="n">
        <v>40</v>
      </c>
      <c r="I1967" s="195" t="n"/>
      <c r="J1967" s="195" t="n"/>
      <c r="K1967" s="195" t="n"/>
      <c r="L1967" s="190" t="n"/>
      <c r="M1967" s="194" t="n"/>
      <c r="N1967" s="195" t="n"/>
      <c r="O1967" s="195" t="n"/>
      <c r="P1967" s="195" t="n"/>
      <c r="Q1967" s="195" t="n"/>
      <c r="R1967" s="195" t="n"/>
      <c r="S1967" s="195" t="n"/>
      <c r="T1967" s="196" t="n"/>
      <c r="U1967" s="195" t="n"/>
      <c r="V1967" s="195" t="n"/>
      <c r="W1967" s="195" t="n"/>
      <c r="X1967" s="195" t="n"/>
      <c r="Y1967" s="195" t="n"/>
      <c r="Z1967" s="195" t="n"/>
      <c r="AA1967" s="195" t="n"/>
      <c r="AB1967" s="195" t="n"/>
      <c r="AC1967" s="195" t="n"/>
      <c r="AD1967" s="195" t="n"/>
      <c r="AE1967" s="195" t="n"/>
      <c r="AT1967" s="191" t="inlineStr">
        <is>
          <t>VV</t>
        </is>
      </c>
      <c r="AU1967" s="191" t="inlineStr">
        <is>
          <t>2</t>
        </is>
      </c>
      <c r="AV1967" s="195" t="inlineStr">
        <is>
          <t>4</t>
        </is>
      </c>
      <c r="AW1967" s="195" t="inlineStr">
        <is>
          <t>True</t>
        </is>
      </c>
      <c r="AX1967" s="195" t="inlineStr">
        <is>
          <t>1</t>
        </is>
      </c>
      <c r="AY1967" s="191" t="inlineStr">
        <is>
          <t>ROZPOCET</t>
        </is>
      </c>
    </row>
    <row r="1968" ht="21.75" customFormat="1" customHeight="1" s="174">
      <c r="A1968" s="174" t="n"/>
      <c r="B1968" s="158" t="n"/>
      <c r="C1968" s="197" t="inlineStr">
        <is>
          <t>289</t>
        </is>
      </c>
      <c r="D1968" s="197" t="inlineStr">
        <is>
          <t>M</t>
        </is>
      </c>
      <c r="E1968" s="198" t="inlineStr">
        <is>
          <t>59660886</t>
        </is>
      </c>
      <c r="F1968" s="199" t="inlineStr">
        <is>
          <t>protisněhová zábrana držák kulatiny do D 120mm</t>
        </is>
      </c>
      <c r="G1968" s="200" t="inlineStr">
        <is>
          <t>sada</t>
        </is>
      </c>
      <c r="H1968" s="201" t="n">
        <v>40</v>
      </c>
      <c r="I1968" s="202" t="n"/>
      <c r="J1968" s="202">
        <f>ROUND(I1968*H1968,2)</f>
        <v/>
      </c>
      <c r="K1968" s="199" t="inlineStr">
        <is>
          <t>CS ÚRS 2026 02</t>
        </is>
      </c>
      <c r="L1968" s="203" t="n"/>
      <c r="M1968" s="204" t="inlineStr"/>
      <c r="N1968" s="205" t="inlineStr">
        <is>
          <t>snížená</t>
        </is>
      </c>
      <c r="O1968" s="167" t="n">
        <v>0</v>
      </c>
      <c r="P1968" s="167">
        <f>O1968*H1968</f>
        <v/>
      </c>
      <c r="Q1968" s="167" t="n">
        <v>0.01</v>
      </c>
      <c r="R1968" s="167">
        <f>Q1968*H1968</f>
        <v/>
      </c>
      <c r="S1968" s="167" t="n">
        <v>0</v>
      </c>
      <c r="T1968" s="168">
        <f>S1968*H1968</f>
        <v/>
      </c>
      <c r="U1968" s="174" t="n"/>
      <c r="V1968" s="174" t="n"/>
      <c r="W1968" s="174" t="n"/>
      <c r="X1968" s="174" t="n"/>
      <c r="Y1968" s="174" t="n"/>
      <c r="Z1968" s="174" t="n"/>
      <c r="AA1968" s="174" t="n"/>
      <c r="AB1968" s="174" t="n"/>
      <c r="AC1968" s="174" t="n"/>
      <c r="AD1968" s="174" t="n"/>
      <c r="AE1968" s="174" t="n"/>
      <c r="AR1968" s="169" t="inlineStr">
        <is>
          <t>32</t>
        </is>
      </c>
      <c r="AT1968" s="169" t="inlineStr">
        <is>
          <t>M</t>
        </is>
      </c>
      <c r="AU1968" s="169" t="inlineStr">
        <is>
          <t>2</t>
        </is>
      </c>
      <c r="AY1968" s="19" t="inlineStr">
        <is>
          <t>ROZPOCET</t>
        </is>
      </c>
      <c r="BE1968" s="170">
        <f>IF(N1968="základní",J1968,0)</f>
        <v/>
      </c>
      <c r="BF1968" s="170">
        <f>IF(N1968="snížená",J1968,0)</f>
        <v/>
      </c>
      <c r="BG1968" s="170">
        <f>IF(N1968="zákl. přenesená",J1968,0)</f>
        <v/>
      </c>
      <c r="BH1968" s="170">
        <f>IF(N1968="sníž. přenesená",J1968,0)</f>
        <v/>
      </c>
      <c r="BI1968" s="170">
        <f>IF(N1968="nulová",J1968,0)</f>
        <v/>
      </c>
      <c r="BJ1968" s="19" t="inlineStr">
        <is>
          <t>2</t>
        </is>
      </c>
      <c r="BK1968" s="170">
        <f>ROUND(I1968*H1968,2)</f>
        <v/>
      </c>
      <c r="BL1968" s="19" t="inlineStr">
        <is>
          <t>16</t>
        </is>
      </c>
      <c r="BM1968" s="169" t="inlineStr">
        <is>
          <t>-2117247907</t>
        </is>
      </c>
    </row>
    <row r="1969" customFormat="1" s="174">
      <c r="A1969" s="174" t="n"/>
      <c r="B1969" s="48" t="n"/>
      <c r="C1969" s="174" t="n"/>
      <c r="D1969" s="171" t="inlineStr">
        <is>
          <t>PP</t>
        </is>
      </c>
      <c r="E1969" s="174" t="n"/>
      <c r="F1969" s="172" t="inlineStr">
        <is>
          <t>protisněhová zábrana držák kulatiny do D 120mm</t>
        </is>
      </c>
      <c r="G1969" s="174" t="n"/>
      <c r="H1969" s="174" t="n"/>
      <c r="I1969" s="174" t="n"/>
      <c r="J1969" s="174" t="n"/>
      <c r="K1969" s="174" t="n"/>
      <c r="L1969" s="48" t="n"/>
      <c r="M1969" s="173" t="n"/>
      <c r="N1969" s="174" t="n"/>
      <c r="O1969" s="174" t="n"/>
      <c r="P1969" s="174" t="n"/>
      <c r="Q1969" s="174" t="n"/>
      <c r="R1969" s="174" t="n"/>
      <c r="S1969" s="174" t="n"/>
      <c r="T1969" s="71" t="n"/>
      <c r="U1969" s="174" t="n"/>
      <c r="V1969" s="174" t="n"/>
      <c r="W1969" s="174" t="n"/>
      <c r="X1969" s="174" t="n"/>
      <c r="Y1969" s="174" t="n"/>
      <c r="Z1969" s="174" t="n"/>
      <c r="AA1969" s="174" t="n"/>
      <c r="AB1969" s="174" t="n"/>
      <c r="AC1969" s="174" t="n"/>
      <c r="AD1969" s="174" t="n"/>
      <c r="AE1969" s="174" t="n"/>
      <c r="AT1969" s="19" t="inlineStr">
        <is>
          <t>PP</t>
        </is>
      </c>
      <c r="AU1969" s="19" t="inlineStr">
        <is>
          <t>2</t>
        </is>
      </c>
    </row>
    <row r="1970" ht="24.15" customFormat="1" customHeight="1" s="174">
      <c r="A1970" s="174" t="n"/>
      <c r="B1970" s="158" t="n"/>
      <c r="C1970" s="197" t="inlineStr">
        <is>
          <t>290</t>
        </is>
      </c>
      <c r="D1970" s="197" t="inlineStr">
        <is>
          <t>M</t>
        </is>
      </c>
      <c r="E1970" s="198" t="inlineStr">
        <is>
          <t>05217000</t>
        </is>
      </c>
      <c r="F1970" s="199" t="inlineStr">
        <is>
          <t>kulatina dřevěná tlakově impregnovaná protisněhová zábrana</t>
        </is>
      </c>
      <c r="G1970" s="200" t="inlineStr">
        <is>
          <t>m</t>
        </is>
      </c>
      <c r="H1970" s="201" t="n">
        <v>59</v>
      </c>
      <c r="I1970" s="202" t="n"/>
      <c r="J1970" s="202">
        <f>ROUND(I1970*H1970,2)</f>
        <v/>
      </c>
      <c r="K1970" s="199" t="inlineStr">
        <is>
          <t>CS ÚRS 2026 02</t>
        </is>
      </c>
      <c r="L1970" s="203" t="n"/>
      <c r="M1970" s="204" t="inlineStr"/>
      <c r="N1970" s="205" t="inlineStr">
        <is>
          <t>snížená</t>
        </is>
      </c>
      <c r="O1970" s="167" t="n">
        <v>0</v>
      </c>
      <c r="P1970" s="167">
        <f>O1970*H1970</f>
        <v/>
      </c>
      <c r="Q1970" s="167" t="n">
        <v>0.001</v>
      </c>
      <c r="R1970" s="167">
        <f>Q1970*H1970</f>
        <v/>
      </c>
      <c r="S1970" s="167" t="n">
        <v>0</v>
      </c>
      <c r="T1970" s="168">
        <f>S1970*H1970</f>
        <v/>
      </c>
      <c r="U1970" s="174" t="n"/>
      <c r="V1970" s="174" t="n"/>
      <c r="W1970" s="174" t="n"/>
      <c r="X1970" s="174" t="n"/>
      <c r="Y1970" s="174" t="n"/>
      <c r="Z1970" s="174" t="n"/>
      <c r="AA1970" s="174" t="n"/>
      <c r="AB1970" s="174" t="n"/>
      <c r="AC1970" s="174" t="n"/>
      <c r="AD1970" s="174" t="n"/>
      <c r="AE1970" s="174" t="n"/>
      <c r="AR1970" s="169" t="inlineStr">
        <is>
          <t>32</t>
        </is>
      </c>
      <c r="AT1970" s="169" t="inlineStr">
        <is>
          <t>M</t>
        </is>
      </c>
      <c r="AU1970" s="169" t="inlineStr">
        <is>
          <t>2</t>
        </is>
      </c>
      <c r="AY1970" s="19" t="inlineStr">
        <is>
          <t>ROZPOCET</t>
        </is>
      </c>
      <c r="BE1970" s="170">
        <f>IF(N1970="základní",J1970,0)</f>
        <v/>
      </c>
      <c r="BF1970" s="170">
        <f>IF(N1970="snížená",J1970,0)</f>
        <v/>
      </c>
      <c r="BG1970" s="170">
        <f>IF(N1970="zákl. přenesená",J1970,0)</f>
        <v/>
      </c>
      <c r="BH1970" s="170">
        <f>IF(N1970="sníž. přenesená",J1970,0)</f>
        <v/>
      </c>
      <c r="BI1970" s="170">
        <f>IF(N1970="nulová",J1970,0)</f>
        <v/>
      </c>
      <c r="BJ1970" s="19" t="inlineStr">
        <is>
          <t>2</t>
        </is>
      </c>
      <c r="BK1970" s="170">
        <f>ROUND(I1970*H1970,2)</f>
        <v/>
      </c>
      <c r="BL1970" s="19" t="inlineStr">
        <is>
          <t>16</t>
        </is>
      </c>
      <c r="BM1970" s="169" t="inlineStr">
        <is>
          <t>-1830440221</t>
        </is>
      </c>
    </row>
    <row r="1971" customFormat="1" s="174">
      <c r="A1971" s="174" t="n"/>
      <c r="B1971" s="48" t="n"/>
      <c r="C1971" s="174" t="n"/>
      <c r="D1971" s="171" t="inlineStr">
        <is>
          <t>PP</t>
        </is>
      </c>
      <c r="E1971" s="174" t="n"/>
      <c r="F1971" s="172" t="inlineStr">
        <is>
          <t>kulatina dřevěná tlakově impregnovaná protisněhová zábrana</t>
        </is>
      </c>
      <c r="G1971" s="174" t="n"/>
      <c r="H1971" s="174" t="n"/>
      <c r="I1971" s="174" t="n"/>
      <c r="J1971" s="174" t="n"/>
      <c r="K1971" s="174" t="n"/>
      <c r="L1971" s="48" t="n"/>
      <c r="M1971" s="173" t="n"/>
      <c r="N1971" s="174" t="n"/>
      <c r="O1971" s="174" t="n"/>
      <c r="P1971" s="174" t="n"/>
      <c r="Q1971" s="174" t="n"/>
      <c r="R1971" s="174" t="n"/>
      <c r="S1971" s="174" t="n"/>
      <c r="T1971" s="71" t="n"/>
      <c r="U1971" s="174" t="n"/>
      <c r="V1971" s="174" t="n"/>
      <c r="W1971" s="174" t="n"/>
      <c r="X1971" s="174" t="n"/>
      <c r="Y1971" s="174" t="n"/>
      <c r="Z1971" s="174" t="n"/>
      <c r="AA1971" s="174" t="n"/>
      <c r="AB1971" s="174" t="n"/>
      <c r="AC1971" s="174" t="n"/>
      <c r="AD1971" s="174" t="n"/>
      <c r="AE1971" s="174" t="n"/>
      <c r="AT1971" s="19" t="inlineStr">
        <is>
          <t>PP</t>
        </is>
      </c>
      <c r="AU1971" s="19" t="inlineStr">
        <is>
          <t>2</t>
        </is>
      </c>
    </row>
    <row r="1972" customFormat="1" s="188">
      <c r="A1972" s="188" t="n"/>
      <c r="B1972" s="183" t="n"/>
      <c r="C1972" s="188" t="n"/>
      <c r="D1972" s="171" t="inlineStr">
        <is>
          <t>VV</t>
        </is>
      </c>
      <c r="E1972" s="184" t="inlineStr"/>
      <c r="F1972" s="185" t="inlineStr">
        <is>
          <t>18,00+8,00+12,00+21,00</t>
        </is>
      </c>
      <c r="G1972" s="188" t="n"/>
      <c r="H1972" s="186" t="n">
        <v>59</v>
      </c>
      <c r="I1972" s="188" t="n"/>
      <c r="J1972" s="188" t="n"/>
      <c r="K1972" s="188" t="n"/>
      <c r="L1972" s="183" t="n"/>
      <c r="M1972" s="187" t="n"/>
      <c r="N1972" s="188" t="n"/>
      <c r="O1972" s="188" t="n"/>
      <c r="P1972" s="188" t="n"/>
      <c r="Q1972" s="188" t="n"/>
      <c r="R1972" s="188" t="n"/>
      <c r="S1972" s="188" t="n"/>
      <c r="T1972" s="189" t="n"/>
      <c r="U1972" s="188" t="n"/>
      <c r="V1972" s="188" t="n"/>
      <c r="W1972" s="188" t="n"/>
      <c r="X1972" s="188" t="n"/>
      <c r="Y1972" s="188" t="n"/>
      <c r="Z1972" s="188" t="n"/>
      <c r="AA1972" s="188" t="n"/>
      <c r="AB1972" s="188" t="n"/>
      <c r="AC1972" s="188" t="n"/>
      <c r="AD1972" s="188" t="n"/>
      <c r="AE1972" s="188" t="n"/>
      <c r="AT1972" s="184" t="inlineStr">
        <is>
          <t>VV</t>
        </is>
      </c>
      <c r="AU1972" s="184" t="inlineStr">
        <is>
          <t>2</t>
        </is>
      </c>
      <c r="AV1972" s="188" t="inlineStr">
        <is>
          <t>2</t>
        </is>
      </c>
      <c r="AW1972" s="188" t="inlineStr">
        <is>
          <t>True</t>
        </is>
      </c>
      <c r="AX1972" s="188" t="inlineStr">
        <is>
          <t>0</t>
        </is>
      </c>
      <c r="AY1972" s="184" t="inlineStr">
        <is>
          <t>ROZPOCET</t>
        </is>
      </c>
    </row>
    <row r="1973" customFormat="1" s="195">
      <c r="A1973" s="195" t="n"/>
      <c r="B1973" s="190" t="n"/>
      <c r="C1973" s="195" t="n"/>
      <c r="D1973" s="171" t="inlineStr">
        <is>
          <t>VV</t>
        </is>
      </c>
      <c r="E1973" s="191" t="inlineStr"/>
      <c r="F1973" s="192" t="inlineStr">
        <is>
          <t>Součet</t>
        </is>
      </c>
      <c r="G1973" s="195" t="n"/>
      <c r="H1973" s="193" t="n">
        <v>59</v>
      </c>
      <c r="I1973" s="195" t="n"/>
      <c r="J1973" s="195" t="n"/>
      <c r="K1973" s="195" t="n"/>
      <c r="L1973" s="190" t="n"/>
      <c r="M1973" s="194" t="n"/>
      <c r="N1973" s="195" t="n"/>
      <c r="O1973" s="195" t="n"/>
      <c r="P1973" s="195" t="n"/>
      <c r="Q1973" s="195" t="n"/>
      <c r="R1973" s="195" t="n"/>
      <c r="S1973" s="195" t="n"/>
      <c r="T1973" s="196" t="n"/>
      <c r="U1973" s="195" t="n"/>
      <c r="V1973" s="195" t="n"/>
      <c r="W1973" s="195" t="n"/>
      <c r="X1973" s="195" t="n"/>
      <c r="Y1973" s="195" t="n"/>
      <c r="Z1973" s="195" t="n"/>
      <c r="AA1973" s="195" t="n"/>
      <c r="AB1973" s="195" t="n"/>
      <c r="AC1973" s="195" t="n"/>
      <c r="AD1973" s="195" t="n"/>
      <c r="AE1973" s="195" t="n"/>
      <c r="AT1973" s="191" t="inlineStr">
        <is>
          <t>VV</t>
        </is>
      </c>
      <c r="AU1973" s="191" t="inlineStr">
        <is>
          <t>2</t>
        </is>
      </c>
      <c r="AV1973" s="195" t="inlineStr">
        <is>
          <t>4</t>
        </is>
      </c>
      <c r="AW1973" s="195" t="inlineStr">
        <is>
          <t>True</t>
        </is>
      </c>
      <c r="AX1973" s="195" t="inlineStr">
        <is>
          <t>1</t>
        </is>
      </c>
      <c r="AY1973" s="191" t="inlineStr">
        <is>
          <t>ROZPOCET</t>
        </is>
      </c>
    </row>
    <row r="1974" ht="21.75" customFormat="1" customHeight="1" s="174">
      <c r="A1974" s="174" t="n"/>
      <c r="B1974" s="158" t="n"/>
      <c r="C1974" s="159" t="inlineStr">
        <is>
          <t>291</t>
        </is>
      </c>
      <c r="D1974" s="159" t="inlineStr">
        <is>
          <t>K</t>
        </is>
      </c>
      <c r="E1974" s="160" t="inlineStr">
        <is>
          <t>765115421</t>
        </is>
      </c>
      <c r="F1974" s="161" t="inlineStr">
        <is>
          <t>Montáž bezpečnostního háku pro keramickou krytinu</t>
        </is>
      </c>
      <c r="G1974" s="162" t="inlineStr">
        <is>
          <t>kus</t>
        </is>
      </c>
      <c r="H1974" s="163" t="n">
        <v>10</v>
      </c>
      <c r="I1974" s="164" t="n"/>
      <c r="J1974" s="164">
        <f>ROUND(I1974*H1974,2)</f>
        <v/>
      </c>
      <c r="K1974" s="161" t="inlineStr">
        <is>
          <t>CS ÚRS 2026 02</t>
        </is>
      </c>
      <c r="L1974" s="48" t="n"/>
      <c r="M1974" s="165" t="inlineStr"/>
      <c r="N1974" s="166" t="inlineStr">
        <is>
          <t>snížená</t>
        </is>
      </c>
      <c r="O1974" s="167" t="n">
        <v>0.743</v>
      </c>
      <c r="P1974" s="167">
        <f>O1974*H1974</f>
        <v/>
      </c>
      <c r="Q1974" s="167" t="n">
        <v>0</v>
      </c>
      <c r="R1974" s="167">
        <f>Q1974*H1974</f>
        <v/>
      </c>
      <c r="S1974" s="167" t="n">
        <v>0</v>
      </c>
      <c r="T1974" s="168">
        <f>S1974*H1974</f>
        <v/>
      </c>
      <c r="U1974" s="174" t="n"/>
      <c r="V1974" s="174" t="n"/>
      <c r="W1974" s="174" t="n"/>
      <c r="X1974" s="174" t="n"/>
      <c r="Y1974" s="174" t="n"/>
      <c r="Z1974" s="174" t="n"/>
      <c r="AA1974" s="174" t="n"/>
      <c r="AB1974" s="174" t="n"/>
      <c r="AC1974" s="174" t="n"/>
      <c r="AD1974" s="174" t="n"/>
      <c r="AE1974" s="174" t="n"/>
      <c r="AR1974" s="169" t="inlineStr">
        <is>
          <t>16</t>
        </is>
      </c>
      <c r="AT1974" s="169" t="inlineStr">
        <is>
          <t>K</t>
        </is>
      </c>
      <c r="AU1974" s="169" t="inlineStr">
        <is>
          <t>2</t>
        </is>
      </c>
      <c r="AY1974" s="19" t="inlineStr">
        <is>
          <t>ROZPOCET</t>
        </is>
      </c>
      <c r="BE1974" s="170">
        <f>IF(N1974="základní",J1974,0)</f>
        <v/>
      </c>
      <c r="BF1974" s="170">
        <f>IF(N1974="snížená",J1974,0)</f>
        <v/>
      </c>
      <c r="BG1974" s="170">
        <f>IF(N1974="zákl. přenesená",J1974,0)</f>
        <v/>
      </c>
      <c r="BH1974" s="170">
        <f>IF(N1974="sníž. přenesená",J1974,0)</f>
        <v/>
      </c>
      <c r="BI1974" s="170">
        <f>IF(N1974="nulová",J1974,0)</f>
        <v/>
      </c>
      <c r="BJ1974" s="19" t="inlineStr">
        <is>
          <t>2</t>
        </is>
      </c>
      <c r="BK1974" s="170">
        <f>ROUND(I1974*H1974,2)</f>
        <v/>
      </c>
      <c r="BL1974" s="19" t="inlineStr">
        <is>
          <t>16</t>
        </is>
      </c>
      <c r="BM1974" s="169" t="inlineStr">
        <is>
          <t>-2073454286</t>
        </is>
      </c>
    </row>
    <row r="1975" customFormat="1" s="174">
      <c r="A1975" s="174" t="n"/>
      <c r="B1975" s="48" t="n"/>
      <c r="C1975" s="174" t="n"/>
      <c r="D1975" s="171" t="inlineStr">
        <is>
          <t>PP</t>
        </is>
      </c>
      <c r="E1975" s="174" t="n"/>
      <c r="F1975" s="172" t="inlineStr">
        <is>
          <t>Montáž střešních doplňků krytiny keramické bezpečnostního háku</t>
        </is>
      </c>
      <c r="G1975" s="174" t="n"/>
      <c r="H1975" s="174" t="n"/>
      <c r="I1975" s="174" t="n"/>
      <c r="J1975" s="174" t="n"/>
      <c r="K1975" s="174" t="n"/>
      <c r="L1975" s="48" t="n"/>
      <c r="M1975" s="173" t="n"/>
      <c r="N1975" s="174" t="n"/>
      <c r="O1975" s="174" t="n"/>
      <c r="P1975" s="174" t="n"/>
      <c r="Q1975" s="174" t="n"/>
      <c r="R1975" s="174" t="n"/>
      <c r="S1975" s="174" t="n"/>
      <c r="T1975" s="71" t="n"/>
      <c r="U1975" s="174" t="n"/>
      <c r="V1975" s="174" t="n"/>
      <c r="W1975" s="174" t="n"/>
      <c r="X1975" s="174" t="n"/>
      <c r="Y1975" s="174" t="n"/>
      <c r="Z1975" s="174" t="n"/>
      <c r="AA1975" s="174" t="n"/>
      <c r="AB1975" s="174" t="n"/>
      <c r="AC1975" s="174" t="n"/>
      <c r="AD1975" s="174" t="n"/>
      <c r="AE1975" s="174" t="n"/>
      <c r="AT1975" s="19" t="inlineStr">
        <is>
          <t>PP</t>
        </is>
      </c>
      <c r="AU1975" s="19" t="inlineStr">
        <is>
          <t>2</t>
        </is>
      </c>
    </row>
    <row r="1976" customFormat="1" s="174">
      <c r="A1976" s="174" t="n"/>
      <c r="B1976" s="48" t="n"/>
      <c r="C1976" s="174" t="n"/>
      <c r="D1976" s="175" t="inlineStr">
        <is>
          <t>Online PSC</t>
        </is>
      </c>
      <c r="E1976" s="174" t="n"/>
      <c r="F1976" s="176" t="inlineStr">
        <is>
          <t>https://podminky.urs.cz/item/CS_URS_2026_02/765115421</t>
        </is>
      </c>
      <c r="G1976" s="174" t="n"/>
      <c r="H1976" s="174" t="n"/>
      <c r="I1976" s="174" t="n"/>
      <c r="J1976" s="174" t="n"/>
      <c r="K1976" s="174" t="n"/>
      <c r="L1976" s="48" t="n"/>
      <c r="M1976" s="173" t="n"/>
      <c r="N1976" s="174" t="n"/>
      <c r="O1976" s="174" t="n"/>
      <c r="P1976" s="174" t="n"/>
      <c r="Q1976" s="174" t="n"/>
      <c r="R1976" s="174" t="n"/>
      <c r="S1976" s="174" t="n"/>
      <c r="T1976" s="71" t="n"/>
      <c r="U1976" s="174" t="n"/>
      <c r="V1976" s="174" t="n"/>
      <c r="W1976" s="174" t="n"/>
      <c r="X1976" s="174" t="n"/>
      <c r="Y1976" s="174" t="n"/>
      <c r="Z1976" s="174" t="n"/>
      <c r="AA1976" s="174" t="n"/>
      <c r="AB1976" s="174" t="n"/>
      <c r="AC1976" s="174" t="n"/>
      <c r="AD1976" s="174" t="n"/>
      <c r="AE1976" s="174" t="n"/>
      <c r="AT1976" s="19" t="inlineStr">
        <is>
          <t>Online PSC</t>
        </is>
      </c>
      <c r="AU1976" s="19" t="inlineStr">
        <is>
          <t>2</t>
        </is>
      </c>
    </row>
    <row r="1977" ht="24.15" customFormat="1" customHeight="1" s="174">
      <c r="A1977" s="174" t="n"/>
      <c r="B1977" s="158" t="n"/>
      <c r="C1977" s="197" t="inlineStr">
        <is>
          <t>292</t>
        </is>
      </c>
      <c r="D1977" s="197" t="inlineStr">
        <is>
          <t>M</t>
        </is>
      </c>
      <c r="E1977" s="198" t="inlineStr">
        <is>
          <t>59244014</t>
        </is>
      </c>
      <c r="F1977" s="199" t="inlineStr">
        <is>
          <t>sada bezpečnostního háku včetně připevňovacího profilu a kotevního materiálu</t>
        </is>
      </c>
      <c r="G1977" s="200" t="inlineStr">
        <is>
          <t>sada</t>
        </is>
      </c>
      <c r="H1977" s="201" t="n">
        <v>10</v>
      </c>
      <c r="I1977" s="202" t="n"/>
      <c r="J1977" s="202">
        <f>ROUND(I1977*H1977,2)</f>
        <v/>
      </c>
      <c r="K1977" s="199" t="inlineStr">
        <is>
          <t>CS ÚRS 2026 02</t>
        </is>
      </c>
      <c r="L1977" s="203" t="n"/>
      <c r="M1977" s="204" t="inlineStr"/>
      <c r="N1977" s="205" t="inlineStr">
        <is>
          <t>snížená</t>
        </is>
      </c>
      <c r="O1977" s="167" t="n">
        <v>0</v>
      </c>
      <c r="P1977" s="167">
        <f>O1977*H1977</f>
        <v/>
      </c>
      <c r="Q1977" s="167" t="n">
        <v>0.0005999999999999999</v>
      </c>
      <c r="R1977" s="167">
        <f>Q1977*H1977</f>
        <v/>
      </c>
      <c r="S1977" s="167" t="n">
        <v>0</v>
      </c>
      <c r="T1977" s="168">
        <f>S1977*H1977</f>
        <v/>
      </c>
      <c r="U1977" s="174" t="n"/>
      <c r="V1977" s="174" t="n"/>
      <c r="W1977" s="174" t="n"/>
      <c r="X1977" s="174" t="n"/>
      <c r="Y1977" s="174" t="n"/>
      <c r="Z1977" s="174" t="n"/>
      <c r="AA1977" s="174" t="n"/>
      <c r="AB1977" s="174" t="n"/>
      <c r="AC1977" s="174" t="n"/>
      <c r="AD1977" s="174" t="n"/>
      <c r="AE1977" s="174" t="n"/>
      <c r="AR1977" s="169" t="inlineStr">
        <is>
          <t>32</t>
        </is>
      </c>
      <c r="AT1977" s="169" t="inlineStr">
        <is>
          <t>M</t>
        </is>
      </c>
      <c r="AU1977" s="169" t="inlineStr">
        <is>
          <t>2</t>
        </is>
      </c>
      <c r="AY1977" s="19" t="inlineStr">
        <is>
          <t>ROZPOCET</t>
        </is>
      </c>
      <c r="BE1977" s="170">
        <f>IF(N1977="základní",J1977,0)</f>
        <v/>
      </c>
      <c r="BF1977" s="170">
        <f>IF(N1977="snížená",J1977,0)</f>
        <v/>
      </c>
      <c r="BG1977" s="170">
        <f>IF(N1977="zákl. přenesená",J1977,0)</f>
        <v/>
      </c>
      <c r="BH1977" s="170">
        <f>IF(N1977="sníž. přenesená",J1977,0)</f>
        <v/>
      </c>
      <c r="BI1977" s="170">
        <f>IF(N1977="nulová",J1977,0)</f>
        <v/>
      </c>
      <c r="BJ1977" s="19" t="inlineStr">
        <is>
          <t>2</t>
        </is>
      </c>
      <c r="BK1977" s="170">
        <f>ROUND(I1977*H1977,2)</f>
        <v/>
      </c>
      <c r="BL1977" s="19" t="inlineStr">
        <is>
          <t>16</t>
        </is>
      </c>
      <c r="BM1977" s="169" t="inlineStr">
        <is>
          <t>-69965867</t>
        </is>
      </c>
    </row>
    <row r="1978" customFormat="1" s="174">
      <c r="A1978" s="174" t="n"/>
      <c r="B1978" s="48" t="n"/>
      <c r="C1978" s="174" t="n"/>
      <c r="D1978" s="171" t="inlineStr">
        <is>
          <t>PP</t>
        </is>
      </c>
      <c r="E1978" s="174" t="n"/>
      <c r="F1978" s="172" t="inlineStr">
        <is>
          <t>sada bezpečnostního háku včetně připevňovacího profilu a kotevního materiálu</t>
        </is>
      </c>
      <c r="G1978" s="174" t="n"/>
      <c r="H1978" s="174" t="n"/>
      <c r="I1978" s="174" t="n"/>
      <c r="J1978" s="174" t="n"/>
      <c r="K1978" s="174" t="n"/>
      <c r="L1978" s="48" t="n"/>
      <c r="M1978" s="173" t="n"/>
      <c r="N1978" s="174" t="n"/>
      <c r="O1978" s="174" t="n"/>
      <c r="P1978" s="174" t="n"/>
      <c r="Q1978" s="174" t="n"/>
      <c r="R1978" s="174" t="n"/>
      <c r="S1978" s="174" t="n"/>
      <c r="T1978" s="71" t="n"/>
      <c r="U1978" s="174" t="n"/>
      <c r="V1978" s="174" t="n"/>
      <c r="W1978" s="174" t="n"/>
      <c r="X1978" s="174" t="n"/>
      <c r="Y1978" s="174" t="n"/>
      <c r="Z1978" s="174" t="n"/>
      <c r="AA1978" s="174" t="n"/>
      <c r="AB1978" s="174" t="n"/>
      <c r="AC1978" s="174" t="n"/>
      <c r="AD1978" s="174" t="n"/>
      <c r="AE1978" s="174" t="n"/>
      <c r="AT1978" s="19" t="inlineStr">
        <is>
          <t>PP</t>
        </is>
      </c>
      <c r="AU1978" s="19" t="inlineStr">
        <is>
          <t>2</t>
        </is>
      </c>
    </row>
    <row r="1979" ht="24.15" customFormat="1" customHeight="1" s="174">
      <c r="A1979" s="174" t="n"/>
      <c r="B1979" s="158" t="n"/>
      <c r="C1979" s="159" t="inlineStr">
        <is>
          <t>293</t>
        </is>
      </c>
      <c r="D1979" s="159" t="inlineStr">
        <is>
          <t>K</t>
        </is>
      </c>
      <c r="E1979" s="160" t="inlineStr">
        <is>
          <t>765191011</t>
        </is>
      </c>
      <c r="F1979" s="161" t="inlineStr">
        <is>
          <t>Montáž pojistné hydroizolační nebo parotěsné fólie kladené ve sklonu do 30° volně na krokve</t>
        </is>
      </c>
      <c r="G1979" s="162" t="inlineStr">
        <is>
          <t>m2</t>
        </is>
      </c>
      <c r="H1979" s="163" t="n">
        <v>428.201</v>
      </c>
      <c r="I1979" s="164" t="n"/>
      <c r="J1979" s="164">
        <f>ROUND(I1979*H1979,2)</f>
        <v/>
      </c>
      <c r="K1979" s="161" t="inlineStr">
        <is>
          <t>CS ÚRS 2026 02</t>
        </is>
      </c>
      <c r="L1979" s="48" t="n"/>
      <c r="M1979" s="165" t="inlineStr"/>
      <c r="N1979" s="166" t="inlineStr">
        <is>
          <t>snížená</t>
        </is>
      </c>
      <c r="O1979" s="167" t="n">
        <v>0.075</v>
      </c>
      <c r="P1979" s="167">
        <f>O1979*H1979</f>
        <v/>
      </c>
      <c r="Q1979" s="167" t="n">
        <v>0</v>
      </c>
      <c r="R1979" s="167">
        <f>Q1979*H1979</f>
        <v/>
      </c>
      <c r="S1979" s="167" t="n">
        <v>0</v>
      </c>
      <c r="T1979" s="168">
        <f>S1979*H1979</f>
        <v/>
      </c>
      <c r="U1979" s="174" t="n"/>
      <c r="V1979" s="174" t="n"/>
      <c r="W1979" s="174" t="n"/>
      <c r="X1979" s="174" t="n"/>
      <c r="Y1979" s="174" t="n"/>
      <c r="Z1979" s="174" t="n"/>
      <c r="AA1979" s="174" t="n"/>
      <c r="AB1979" s="174" t="n"/>
      <c r="AC1979" s="174" t="n"/>
      <c r="AD1979" s="174" t="n"/>
      <c r="AE1979" s="174" t="n"/>
      <c r="AR1979" s="169" t="inlineStr">
        <is>
          <t>16</t>
        </is>
      </c>
      <c r="AT1979" s="169" t="inlineStr">
        <is>
          <t>K</t>
        </is>
      </c>
      <c r="AU1979" s="169" t="inlineStr">
        <is>
          <t>2</t>
        </is>
      </c>
      <c r="AY1979" s="19" t="inlineStr">
        <is>
          <t>ROZPOCET</t>
        </is>
      </c>
      <c r="BE1979" s="170">
        <f>IF(N1979="základní",J1979,0)</f>
        <v/>
      </c>
      <c r="BF1979" s="170">
        <f>IF(N1979="snížená",J1979,0)</f>
        <v/>
      </c>
      <c r="BG1979" s="170">
        <f>IF(N1979="zákl. přenesená",J1979,0)</f>
        <v/>
      </c>
      <c r="BH1979" s="170">
        <f>IF(N1979="sníž. přenesená",J1979,0)</f>
        <v/>
      </c>
      <c r="BI1979" s="170">
        <f>IF(N1979="nulová",J1979,0)</f>
        <v/>
      </c>
      <c r="BJ1979" s="19" t="inlineStr">
        <is>
          <t>2</t>
        </is>
      </c>
      <c r="BK1979" s="170">
        <f>ROUND(I1979*H1979,2)</f>
        <v/>
      </c>
      <c r="BL1979" s="19" t="inlineStr">
        <is>
          <t>16</t>
        </is>
      </c>
      <c r="BM1979" s="169" t="inlineStr">
        <is>
          <t>1135681533</t>
        </is>
      </c>
    </row>
    <row r="1980" customFormat="1" s="174">
      <c r="A1980" s="174" t="n"/>
      <c r="B1980" s="48" t="n"/>
      <c r="C1980" s="174" t="n"/>
      <c r="D1980" s="171" t="inlineStr">
        <is>
          <t>PP</t>
        </is>
      </c>
      <c r="E1980" s="174" t="n"/>
      <c r="F1980" s="172" t="inlineStr">
        <is>
          <t>Montáž pojistné hydroizolační nebo parotěsné fólie kladené ve sklonu přes 20° volně na krokve</t>
        </is>
      </c>
      <c r="G1980" s="174" t="n"/>
      <c r="H1980" s="174" t="n"/>
      <c r="I1980" s="174" t="n"/>
      <c r="J1980" s="174" t="n"/>
      <c r="K1980" s="174" t="n"/>
      <c r="L1980" s="48" t="n"/>
      <c r="M1980" s="173" t="n"/>
      <c r="N1980" s="174" t="n"/>
      <c r="O1980" s="174" t="n"/>
      <c r="P1980" s="174" t="n"/>
      <c r="Q1980" s="174" t="n"/>
      <c r="R1980" s="174" t="n"/>
      <c r="S1980" s="174" t="n"/>
      <c r="T1980" s="71" t="n"/>
      <c r="U1980" s="174" t="n"/>
      <c r="V1980" s="174" t="n"/>
      <c r="W1980" s="174" t="n"/>
      <c r="X1980" s="174" t="n"/>
      <c r="Y1980" s="174" t="n"/>
      <c r="Z1980" s="174" t="n"/>
      <c r="AA1980" s="174" t="n"/>
      <c r="AB1980" s="174" t="n"/>
      <c r="AC1980" s="174" t="n"/>
      <c r="AD1980" s="174" t="n"/>
      <c r="AE1980" s="174" t="n"/>
      <c r="AT1980" s="19" t="inlineStr">
        <is>
          <t>PP</t>
        </is>
      </c>
      <c r="AU1980" s="19" t="inlineStr">
        <is>
          <t>2</t>
        </is>
      </c>
    </row>
    <row r="1981" customFormat="1" s="174">
      <c r="A1981" s="174" t="n"/>
      <c r="B1981" s="48" t="n"/>
      <c r="C1981" s="174" t="n"/>
      <c r="D1981" s="175" t="inlineStr">
        <is>
          <t>Online PSC</t>
        </is>
      </c>
      <c r="E1981" s="174" t="n"/>
      <c r="F1981" s="176" t="inlineStr">
        <is>
          <t>https://podminky.urs.cz/item/CS_URS_2026_02/765191011</t>
        </is>
      </c>
      <c r="G1981" s="174" t="n"/>
      <c r="H1981" s="174" t="n"/>
      <c r="I1981" s="174" t="n"/>
      <c r="J1981" s="174" t="n"/>
      <c r="K1981" s="174" t="n"/>
      <c r="L1981" s="48" t="n"/>
      <c r="M1981" s="173" t="n"/>
      <c r="N1981" s="174" t="n"/>
      <c r="O1981" s="174" t="n"/>
      <c r="P1981" s="174" t="n"/>
      <c r="Q1981" s="174" t="n"/>
      <c r="R1981" s="174" t="n"/>
      <c r="S1981" s="174" t="n"/>
      <c r="T1981" s="71" t="n"/>
      <c r="U1981" s="174" t="n"/>
      <c r="V1981" s="174" t="n"/>
      <c r="W1981" s="174" t="n"/>
      <c r="X1981" s="174" t="n"/>
      <c r="Y1981" s="174" t="n"/>
      <c r="Z1981" s="174" t="n"/>
      <c r="AA1981" s="174" t="n"/>
      <c r="AB1981" s="174" t="n"/>
      <c r="AC1981" s="174" t="n"/>
      <c r="AD1981" s="174" t="n"/>
      <c r="AE1981" s="174" t="n"/>
      <c r="AT1981" s="19" t="inlineStr">
        <is>
          <t>Online PSC</t>
        </is>
      </c>
      <c r="AU1981" s="19" t="inlineStr">
        <is>
          <t>2</t>
        </is>
      </c>
    </row>
    <row r="1982" customFormat="1" s="181">
      <c r="A1982" s="181" t="n"/>
      <c r="B1982" s="177" t="n"/>
      <c r="C1982" s="181" t="n"/>
      <c r="D1982" s="171" t="inlineStr">
        <is>
          <t>VV</t>
        </is>
      </c>
      <c r="E1982" s="178" t="inlineStr"/>
      <c r="F1982" s="179" t="inlineStr">
        <is>
          <t>plocha střechy</t>
        </is>
      </c>
      <c r="G1982" s="181" t="n"/>
      <c r="H1982" s="178" t="inlineStr"/>
      <c r="I1982" s="181" t="n"/>
      <c r="J1982" s="181" t="n"/>
      <c r="K1982" s="181" t="n"/>
      <c r="L1982" s="177" t="n"/>
      <c r="M1982" s="180" t="n"/>
      <c r="N1982" s="181" t="n"/>
      <c r="O1982" s="181" t="n"/>
      <c r="P1982" s="181" t="n"/>
      <c r="Q1982" s="181" t="n"/>
      <c r="R1982" s="181" t="n"/>
      <c r="S1982" s="181" t="n"/>
      <c r="T1982" s="182" t="n"/>
      <c r="U1982" s="181" t="n"/>
      <c r="V1982" s="181" t="n"/>
      <c r="W1982" s="181" t="n"/>
      <c r="X1982" s="181" t="n"/>
      <c r="Y1982" s="181" t="n"/>
      <c r="Z1982" s="181" t="n"/>
      <c r="AA1982" s="181" t="n"/>
      <c r="AB1982" s="181" t="n"/>
      <c r="AC1982" s="181" t="n"/>
      <c r="AD1982" s="181" t="n"/>
      <c r="AE1982" s="181" t="n"/>
      <c r="AT1982" s="178" t="inlineStr">
        <is>
          <t>VV</t>
        </is>
      </c>
      <c r="AU1982" s="178" t="inlineStr">
        <is>
          <t>2</t>
        </is>
      </c>
      <c r="AV1982" s="181" t="inlineStr">
        <is>
          <t>1</t>
        </is>
      </c>
      <c r="AW1982" s="181" t="inlineStr">
        <is>
          <t>True</t>
        </is>
      </c>
      <c r="AX1982" s="181" t="inlineStr">
        <is>
          <t>0</t>
        </is>
      </c>
      <c r="AY1982" s="178" t="inlineStr">
        <is>
          <t>ROZPOCET</t>
        </is>
      </c>
    </row>
    <row r="1983" customFormat="1" s="188">
      <c r="A1983" s="188" t="n"/>
      <c r="B1983" s="183" t="n"/>
      <c r="C1983" s="188" t="n"/>
      <c r="D1983" s="171" t="inlineStr">
        <is>
          <t>VV</t>
        </is>
      </c>
      <c r="E1983" s="184" t="inlineStr"/>
      <c r="F1983" s="185" t="inlineStr">
        <is>
          <t>102,00/cos(41,90)</t>
        </is>
      </c>
      <c r="G1983" s="188" t="n"/>
      <c r="H1983" s="186" t="n">
        <v>137.039</v>
      </c>
      <c r="I1983" s="188" t="n"/>
      <c r="J1983" s="188" t="n"/>
      <c r="K1983" s="188" t="n"/>
      <c r="L1983" s="183" t="n"/>
      <c r="M1983" s="187" t="n"/>
      <c r="N1983" s="188" t="n"/>
      <c r="O1983" s="188" t="n"/>
      <c r="P1983" s="188" t="n"/>
      <c r="Q1983" s="188" t="n"/>
      <c r="R1983" s="188" t="n"/>
      <c r="S1983" s="188" t="n"/>
      <c r="T1983" s="189" t="n"/>
      <c r="U1983" s="188" t="n"/>
      <c r="V1983" s="188" t="n"/>
      <c r="W1983" s="188" t="n"/>
      <c r="X1983" s="188" t="n"/>
      <c r="Y1983" s="188" t="n"/>
      <c r="Z1983" s="188" t="n"/>
      <c r="AA1983" s="188" t="n"/>
      <c r="AB1983" s="188" t="n"/>
      <c r="AC1983" s="188" t="n"/>
      <c r="AD1983" s="188" t="n"/>
      <c r="AE1983" s="188" t="n"/>
      <c r="AT1983" s="184" t="inlineStr">
        <is>
          <t>VV</t>
        </is>
      </c>
      <c r="AU1983" s="184" t="inlineStr">
        <is>
          <t>2</t>
        </is>
      </c>
      <c r="AV1983" s="188" t="inlineStr">
        <is>
          <t>2</t>
        </is>
      </c>
      <c r="AW1983" s="188" t="inlineStr">
        <is>
          <t>True</t>
        </is>
      </c>
      <c r="AX1983" s="188" t="inlineStr">
        <is>
          <t>0</t>
        </is>
      </c>
      <c r="AY1983" s="184" t="inlineStr">
        <is>
          <t>ROZPOCET</t>
        </is>
      </c>
    </row>
    <row r="1984" customFormat="1" s="188">
      <c r="A1984" s="188" t="n"/>
      <c r="B1984" s="183" t="n"/>
      <c r="C1984" s="188" t="n"/>
      <c r="D1984" s="171" t="inlineStr">
        <is>
          <t>VV</t>
        </is>
      </c>
      <c r="E1984" s="184" t="inlineStr"/>
      <c r="F1984" s="185" t="inlineStr">
        <is>
          <t>78,00/cos(41,74)</t>
        </is>
      </c>
      <c r="G1984" s="188" t="n"/>
      <c r="H1984" s="186" t="n">
        <v>104.533</v>
      </c>
      <c r="I1984" s="188" t="n"/>
      <c r="J1984" s="188" t="n"/>
      <c r="K1984" s="188" t="n"/>
      <c r="L1984" s="183" t="n"/>
      <c r="M1984" s="187" t="n"/>
      <c r="N1984" s="188" t="n"/>
      <c r="O1984" s="188" t="n"/>
      <c r="P1984" s="188" t="n"/>
      <c r="Q1984" s="188" t="n"/>
      <c r="R1984" s="188" t="n"/>
      <c r="S1984" s="188" t="n"/>
      <c r="T1984" s="189" t="n"/>
      <c r="U1984" s="188" t="n"/>
      <c r="V1984" s="188" t="n"/>
      <c r="W1984" s="188" t="n"/>
      <c r="X1984" s="188" t="n"/>
      <c r="Y1984" s="188" t="n"/>
      <c r="Z1984" s="188" t="n"/>
      <c r="AA1984" s="188" t="n"/>
      <c r="AB1984" s="188" t="n"/>
      <c r="AC1984" s="188" t="n"/>
      <c r="AD1984" s="188" t="n"/>
      <c r="AE1984" s="188" t="n"/>
      <c r="AT1984" s="184" t="inlineStr">
        <is>
          <t>VV</t>
        </is>
      </c>
      <c r="AU1984" s="184" t="inlineStr">
        <is>
          <t>2</t>
        </is>
      </c>
      <c r="AV1984" s="188" t="inlineStr">
        <is>
          <t>2</t>
        </is>
      </c>
      <c r="AW1984" s="188" t="inlineStr">
        <is>
          <t>True</t>
        </is>
      </c>
      <c r="AX1984" s="188" t="inlineStr">
        <is>
          <t>0</t>
        </is>
      </c>
      <c r="AY1984" s="184" t="inlineStr">
        <is>
          <t>ROZPOCET</t>
        </is>
      </c>
    </row>
    <row r="1985" customFormat="1" s="188">
      <c r="A1985" s="188" t="n"/>
      <c r="B1985" s="183" t="n"/>
      <c r="C1985" s="188" t="n"/>
      <c r="D1985" s="171" t="inlineStr">
        <is>
          <t>VV</t>
        </is>
      </c>
      <c r="E1985" s="184" t="inlineStr"/>
      <c r="F1985" s="185" t="inlineStr">
        <is>
          <t>55,29/cos(43,62)</t>
        </is>
      </c>
      <c r="G1985" s="188" t="n"/>
      <c r="H1985" s="186" t="n">
        <v>76.375</v>
      </c>
      <c r="I1985" s="188" t="n"/>
      <c r="J1985" s="188" t="n"/>
      <c r="K1985" s="188" t="n"/>
      <c r="L1985" s="183" t="n"/>
      <c r="M1985" s="187" t="n"/>
      <c r="N1985" s="188" t="n"/>
      <c r="O1985" s="188" t="n"/>
      <c r="P1985" s="188" t="n"/>
      <c r="Q1985" s="188" t="n"/>
      <c r="R1985" s="188" t="n"/>
      <c r="S1985" s="188" t="n"/>
      <c r="T1985" s="189" t="n"/>
      <c r="U1985" s="188" t="n"/>
      <c r="V1985" s="188" t="n"/>
      <c r="W1985" s="188" t="n"/>
      <c r="X1985" s="188" t="n"/>
      <c r="Y1985" s="188" t="n"/>
      <c r="Z1985" s="188" t="n"/>
      <c r="AA1985" s="188" t="n"/>
      <c r="AB1985" s="188" t="n"/>
      <c r="AC1985" s="188" t="n"/>
      <c r="AD1985" s="188" t="n"/>
      <c r="AE1985" s="188" t="n"/>
      <c r="AT1985" s="184" t="inlineStr">
        <is>
          <t>VV</t>
        </is>
      </c>
      <c r="AU1985" s="184" t="inlineStr">
        <is>
          <t>2</t>
        </is>
      </c>
      <c r="AV1985" s="188" t="inlineStr">
        <is>
          <t>2</t>
        </is>
      </c>
      <c r="AW1985" s="188" t="inlineStr">
        <is>
          <t>True</t>
        </is>
      </c>
      <c r="AX1985" s="188" t="inlineStr">
        <is>
          <t>0</t>
        </is>
      </c>
      <c r="AY1985" s="184" t="inlineStr">
        <is>
          <t>ROZPOCET</t>
        </is>
      </c>
    </row>
    <row r="1986" customFormat="1" s="188">
      <c r="A1986" s="188" t="n"/>
      <c r="B1986" s="183" t="n"/>
      <c r="C1986" s="188" t="n"/>
      <c r="D1986" s="171" t="inlineStr">
        <is>
          <t>VV</t>
        </is>
      </c>
      <c r="E1986" s="184" t="inlineStr"/>
      <c r="F1986" s="185" t="inlineStr">
        <is>
          <t>79,71/cos(43,70)</t>
        </is>
      </c>
      <c r="G1986" s="188" t="n"/>
      <c r="H1986" s="186" t="n">
        <v>110.254</v>
      </c>
      <c r="I1986" s="188" t="n"/>
      <c r="J1986" s="188" t="n"/>
      <c r="K1986" s="188" t="n"/>
      <c r="L1986" s="183" t="n"/>
      <c r="M1986" s="187" t="n"/>
      <c r="N1986" s="188" t="n"/>
      <c r="O1986" s="188" t="n"/>
      <c r="P1986" s="188" t="n"/>
      <c r="Q1986" s="188" t="n"/>
      <c r="R1986" s="188" t="n"/>
      <c r="S1986" s="188" t="n"/>
      <c r="T1986" s="189" t="n"/>
      <c r="U1986" s="188" t="n"/>
      <c r="V1986" s="188" t="n"/>
      <c r="W1986" s="188" t="n"/>
      <c r="X1986" s="188" t="n"/>
      <c r="Y1986" s="188" t="n"/>
      <c r="Z1986" s="188" t="n"/>
      <c r="AA1986" s="188" t="n"/>
      <c r="AB1986" s="188" t="n"/>
      <c r="AC1986" s="188" t="n"/>
      <c r="AD1986" s="188" t="n"/>
      <c r="AE1986" s="188" t="n"/>
      <c r="AT1986" s="184" t="inlineStr">
        <is>
          <t>VV</t>
        </is>
      </c>
      <c r="AU1986" s="184" t="inlineStr">
        <is>
          <t>2</t>
        </is>
      </c>
      <c r="AV1986" s="188" t="inlineStr">
        <is>
          <t>2</t>
        </is>
      </c>
      <c r="AW1986" s="188" t="inlineStr">
        <is>
          <t>True</t>
        </is>
      </c>
      <c r="AX1986" s="188" t="inlineStr">
        <is>
          <t>0</t>
        </is>
      </c>
      <c r="AY1986" s="184" t="inlineStr">
        <is>
          <t>ROZPOCET</t>
        </is>
      </c>
    </row>
    <row r="1987" customFormat="1" s="195">
      <c r="A1987" s="195" t="n"/>
      <c r="B1987" s="190" t="n"/>
      <c r="C1987" s="195" t="n"/>
      <c r="D1987" s="171" t="inlineStr">
        <is>
          <t>VV</t>
        </is>
      </c>
      <c r="E1987" s="191" t="inlineStr"/>
      <c r="F1987" s="192" t="inlineStr">
        <is>
          <t>Součet</t>
        </is>
      </c>
      <c r="G1987" s="195" t="n"/>
      <c r="H1987" s="193" t="n">
        <v>428.201</v>
      </c>
      <c r="I1987" s="195" t="n"/>
      <c r="J1987" s="195" t="n"/>
      <c r="K1987" s="195" t="n"/>
      <c r="L1987" s="190" t="n"/>
      <c r="M1987" s="194" t="n"/>
      <c r="N1987" s="195" t="n"/>
      <c r="O1987" s="195" t="n"/>
      <c r="P1987" s="195" t="n"/>
      <c r="Q1987" s="195" t="n"/>
      <c r="R1987" s="195" t="n"/>
      <c r="S1987" s="195" t="n"/>
      <c r="T1987" s="196" t="n"/>
      <c r="U1987" s="195" t="n"/>
      <c r="V1987" s="195" t="n"/>
      <c r="W1987" s="195" t="n"/>
      <c r="X1987" s="195" t="n"/>
      <c r="Y1987" s="195" t="n"/>
      <c r="Z1987" s="195" t="n"/>
      <c r="AA1987" s="195" t="n"/>
      <c r="AB1987" s="195" t="n"/>
      <c r="AC1987" s="195" t="n"/>
      <c r="AD1987" s="195" t="n"/>
      <c r="AE1987" s="195" t="n"/>
      <c r="AT1987" s="191" t="inlineStr">
        <is>
          <t>VV</t>
        </is>
      </c>
      <c r="AU1987" s="191" t="inlineStr">
        <is>
          <t>2</t>
        </is>
      </c>
      <c r="AV1987" s="195" t="inlineStr">
        <is>
          <t>4</t>
        </is>
      </c>
      <c r="AW1987" s="195" t="inlineStr">
        <is>
          <t>True</t>
        </is>
      </c>
      <c r="AX1987" s="195" t="inlineStr">
        <is>
          <t>1</t>
        </is>
      </c>
      <c r="AY1987" s="191" t="inlineStr">
        <is>
          <t>ROZPOCET</t>
        </is>
      </c>
    </row>
    <row r="1988" ht="24.15" customFormat="1" customHeight="1" s="174">
      <c r="A1988" s="174" t="n"/>
      <c r="B1988" s="158" t="n"/>
      <c r="C1988" s="197" t="inlineStr">
        <is>
          <t>294</t>
        </is>
      </c>
      <c r="D1988" s="197" t="inlineStr">
        <is>
          <t>M</t>
        </is>
      </c>
      <c r="E1988" s="198" t="inlineStr">
        <is>
          <t>28329045</t>
        </is>
      </c>
      <c r="F1988" s="199" t="inlineStr">
        <is>
          <t>fólie kontaktní difuzně propustná pro doplňkovou hydroizolační vrstvu, třívrstvá 110g/m2</t>
        </is>
      </c>
      <c r="G1988" s="200" t="inlineStr">
        <is>
          <t>m2</t>
        </is>
      </c>
      <c r="H1988" s="201" t="n">
        <v>546.384</v>
      </c>
      <c r="I1988" s="202" t="n"/>
      <c r="J1988" s="202">
        <f>ROUND(I1988*H1988,2)</f>
        <v/>
      </c>
      <c r="K1988" s="199" t="inlineStr">
        <is>
          <t>CS ÚRS 2026 02</t>
        </is>
      </c>
      <c r="L1988" s="203" t="n"/>
      <c r="M1988" s="204" t="inlineStr"/>
      <c r="N1988" s="205" t="inlineStr">
        <is>
          <t>snížená</t>
        </is>
      </c>
      <c r="O1988" s="167" t="n">
        <v>0</v>
      </c>
      <c r="P1988" s="167">
        <f>O1988*H1988</f>
        <v/>
      </c>
      <c r="Q1988" s="167" t="n">
        <v>0.00011</v>
      </c>
      <c r="R1988" s="167">
        <f>Q1988*H1988</f>
        <v/>
      </c>
      <c r="S1988" s="167" t="n">
        <v>0</v>
      </c>
      <c r="T1988" s="168">
        <f>S1988*H1988</f>
        <v/>
      </c>
      <c r="U1988" s="174" t="n"/>
      <c r="V1988" s="174" t="n"/>
      <c r="W1988" s="174" t="n"/>
      <c r="X1988" s="174" t="n"/>
      <c r="Y1988" s="174" t="n"/>
      <c r="Z1988" s="174" t="n"/>
      <c r="AA1988" s="174" t="n"/>
      <c r="AB1988" s="174" t="n"/>
      <c r="AC1988" s="174" t="n"/>
      <c r="AD1988" s="174" t="n"/>
      <c r="AE1988" s="174" t="n"/>
      <c r="AR1988" s="169" t="inlineStr">
        <is>
          <t>32</t>
        </is>
      </c>
      <c r="AT1988" s="169" t="inlineStr">
        <is>
          <t>M</t>
        </is>
      </c>
      <c r="AU1988" s="169" t="inlineStr">
        <is>
          <t>2</t>
        </is>
      </c>
      <c r="AY1988" s="19" t="inlineStr">
        <is>
          <t>ROZPOCET</t>
        </is>
      </c>
      <c r="BE1988" s="170">
        <f>IF(N1988="základní",J1988,0)</f>
        <v/>
      </c>
      <c r="BF1988" s="170">
        <f>IF(N1988="snížená",J1988,0)</f>
        <v/>
      </c>
      <c r="BG1988" s="170">
        <f>IF(N1988="zákl. přenesená",J1988,0)</f>
        <v/>
      </c>
      <c r="BH1988" s="170">
        <f>IF(N1988="sníž. přenesená",J1988,0)</f>
        <v/>
      </c>
      <c r="BI1988" s="170">
        <f>IF(N1988="nulová",J1988,0)</f>
        <v/>
      </c>
      <c r="BJ1988" s="19" t="inlineStr">
        <is>
          <t>2</t>
        </is>
      </c>
      <c r="BK1988" s="170">
        <f>ROUND(I1988*H1988,2)</f>
        <v/>
      </c>
      <c r="BL1988" s="19" t="inlineStr">
        <is>
          <t>16</t>
        </is>
      </c>
      <c r="BM1988" s="169" t="inlineStr">
        <is>
          <t>1596920262</t>
        </is>
      </c>
    </row>
    <row r="1989" customFormat="1" s="174">
      <c r="A1989" s="174" t="n"/>
      <c r="B1989" s="48" t="n"/>
      <c r="C1989" s="174" t="n"/>
      <c r="D1989" s="171" t="inlineStr">
        <is>
          <t>PP</t>
        </is>
      </c>
      <c r="E1989" s="174" t="n"/>
      <c r="F1989" s="172" t="inlineStr">
        <is>
          <t>fólie kontaktní difuzně propustná pro doplňkovou hydroizolační vrstvu, třívrstvá 110g/m2</t>
        </is>
      </c>
      <c r="G1989" s="174" t="n"/>
      <c r="H1989" s="174" t="n"/>
      <c r="I1989" s="174" t="n"/>
      <c r="J1989" s="174" t="n"/>
      <c r="K1989" s="174" t="n"/>
      <c r="L1989" s="48" t="n"/>
      <c r="M1989" s="173" t="n"/>
      <c r="N1989" s="174" t="n"/>
      <c r="O1989" s="174" t="n"/>
      <c r="P1989" s="174" t="n"/>
      <c r="Q1989" s="174" t="n"/>
      <c r="R1989" s="174" t="n"/>
      <c r="S1989" s="174" t="n"/>
      <c r="T1989" s="71" t="n"/>
      <c r="U1989" s="174" t="n"/>
      <c r="V1989" s="174" t="n"/>
      <c r="W1989" s="174" t="n"/>
      <c r="X1989" s="174" t="n"/>
      <c r="Y1989" s="174" t="n"/>
      <c r="Z1989" s="174" t="n"/>
      <c r="AA1989" s="174" t="n"/>
      <c r="AB1989" s="174" t="n"/>
      <c r="AC1989" s="174" t="n"/>
      <c r="AD1989" s="174" t="n"/>
      <c r="AE1989" s="174" t="n"/>
      <c r="AT1989" s="19" t="inlineStr">
        <is>
          <t>PP</t>
        </is>
      </c>
      <c r="AU1989" s="19" t="inlineStr">
        <is>
          <t>2</t>
        </is>
      </c>
    </row>
    <row r="1990" customFormat="1" s="181">
      <c r="A1990" s="181" t="n"/>
      <c r="B1990" s="177" t="n"/>
      <c r="C1990" s="181" t="n"/>
      <c r="D1990" s="171" t="inlineStr">
        <is>
          <t>VV</t>
        </is>
      </c>
      <c r="E1990" s="178" t="inlineStr"/>
      <c r="F1990" s="179" t="inlineStr">
        <is>
          <t>spc.mat.</t>
        </is>
      </c>
      <c r="G1990" s="181" t="n"/>
      <c r="H1990" s="178" t="inlineStr"/>
      <c r="I1990" s="181" t="n"/>
      <c r="J1990" s="181" t="n"/>
      <c r="K1990" s="181" t="n"/>
      <c r="L1990" s="177" t="n"/>
      <c r="M1990" s="180" t="n"/>
      <c r="N1990" s="181" t="n"/>
      <c r="O1990" s="181" t="n"/>
      <c r="P1990" s="181" t="n"/>
      <c r="Q1990" s="181" t="n"/>
      <c r="R1990" s="181" t="n"/>
      <c r="S1990" s="181" t="n"/>
      <c r="T1990" s="182" t="n"/>
      <c r="U1990" s="181" t="n"/>
      <c r="V1990" s="181" t="n"/>
      <c r="W1990" s="181" t="n"/>
      <c r="X1990" s="181" t="n"/>
      <c r="Y1990" s="181" t="n"/>
      <c r="Z1990" s="181" t="n"/>
      <c r="AA1990" s="181" t="n"/>
      <c r="AB1990" s="181" t="n"/>
      <c r="AC1990" s="181" t="n"/>
      <c r="AD1990" s="181" t="n"/>
      <c r="AE1990" s="181" t="n"/>
      <c r="AT1990" s="178" t="inlineStr">
        <is>
          <t>VV</t>
        </is>
      </c>
      <c r="AU1990" s="178" t="inlineStr">
        <is>
          <t>2</t>
        </is>
      </c>
      <c r="AV1990" s="181" t="inlineStr">
        <is>
          <t>1</t>
        </is>
      </c>
      <c r="AW1990" s="181" t="inlineStr">
        <is>
          <t>True</t>
        </is>
      </c>
      <c r="AX1990" s="181" t="inlineStr">
        <is>
          <t>0</t>
        </is>
      </c>
      <c r="AY1990" s="178" t="inlineStr">
        <is>
          <t>ROZPOCET</t>
        </is>
      </c>
    </row>
    <row r="1991" customFormat="1" s="188">
      <c r="A1991" s="188" t="n"/>
      <c r="B1991" s="183" t="n"/>
      <c r="C1991" s="188" t="n"/>
      <c r="D1991" s="171" t="inlineStr">
        <is>
          <t>VV</t>
        </is>
      </c>
      <c r="E1991" s="184" t="inlineStr"/>
      <c r="F1991" s="185" t="inlineStr">
        <is>
          <t>428,201*1,16</t>
        </is>
      </c>
      <c r="G1991" s="188" t="n"/>
      <c r="H1991" s="186" t="n">
        <v>496.713</v>
      </c>
      <c r="I1991" s="188" t="n"/>
      <c r="J1991" s="188" t="n"/>
      <c r="K1991" s="188" t="n"/>
      <c r="L1991" s="183" t="n"/>
      <c r="M1991" s="187" t="n"/>
      <c r="N1991" s="188" t="n"/>
      <c r="O1991" s="188" t="n"/>
      <c r="P1991" s="188" t="n"/>
      <c r="Q1991" s="188" t="n"/>
      <c r="R1991" s="188" t="n"/>
      <c r="S1991" s="188" t="n"/>
      <c r="T1991" s="189" t="n"/>
      <c r="U1991" s="188" t="n"/>
      <c r="V1991" s="188" t="n"/>
      <c r="W1991" s="188" t="n"/>
      <c r="X1991" s="188" t="n"/>
      <c r="Y1991" s="188" t="n"/>
      <c r="Z1991" s="188" t="n"/>
      <c r="AA1991" s="188" t="n"/>
      <c r="AB1991" s="188" t="n"/>
      <c r="AC1991" s="188" t="n"/>
      <c r="AD1991" s="188" t="n"/>
      <c r="AE1991" s="188" t="n"/>
      <c r="AT1991" s="184" t="inlineStr">
        <is>
          <t>VV</t>
        </is>
      </c>
      <c r="AU1991" s="184" t="inlineStr">
        <is>
          <t>2</t>
        </is>
      </c>
      <c r="AV1991" s="188" t="inlineStr">
        <is>
          <t>2</t>
        </is>
      </c>
      <c r="AW1991" s="188" t="inlineStr">
        <is>
          <t>True</t>
        </is>
      </c>
      <c r="AX1991" s="188" t="inlineStr">
        <is>
          <t>0</t>
        </is>
      </c>
      <c r="AY1991" s="184" t="inlineStr">
        <is>
          <t>ROZPOCET</t>
        </is>
      </c>
    </row>
    <row r="1992" customFormat="1" s="195">
      <c r="A1992" s="195" t="n"/>
      <c r="B1992" s="190" t="n"/>
      <c r="C1992" s="195" t="n"/>
      <c r="D1992" s="171" t="inlineStr">
        <is>
          <t>VV</t>
        </is>
      </c>
      <c r="E1992" s="191" t="inlineStr"/>
      <c r="F1992" s="192" t="inlineStr">
        <is>
          <t>Součet</t>
        </is>
      </c>
      <c r="G1992" s="195" t="n"/>
      <c r="H1992" s="193" t="n">
        <v>496.713</v>
      </c>
      <c r="I1992" s="195" t="n"/>
      <c r="J1992" s="195" t="n"/>
      <c r="K1992" s="195" t="n"/>
      <c r="L1992" s="190" t="n"/>
      <c r="M1992" s="194" t="n"/>
      <c r="N1992" s="195" t="n"/>
      <c r="O1992" s="195" t="n"/>
      <c r="P1992" s="195" t="n"/>
      <c r="Q1992" s="195" t="n"/>
      <c r="R1992" s="195" t="n"/>
      <c r="S1992" s="195" t="n"/>
      <c r="T1992" s="196" t="n"/>
      <c r="U1992" s="195" t="n"/>
      <c r="V1992" s="195" t="n"/>
      <c r="W1992" s="195" t="n"/>
      <c r="X1992" s="195" t="n"/>
      <c r="Y1992" s="195" t="n"/>
      <c r="Z1992" s="195" t="n"/>
      <c r="AA1992" s="195" t="n"/>
      <c r="AB1992" s="195" t="n"/>
      <c r="AC1992" s="195" t="n"/>
      <c r="AD1992" s="195" t="n"/>
      <c r="AE1992" s="195" t="n"/>
      <c r="AT1992" s="191" t="inlineStr">
        <is>
          <t>VV</t>
        </is>
      </c>
      <c r="AU1992" s="191" t="inlineStr">
        <is>
          <t>2</t>
        </is>
      </c>
      <c r="AV1992" s="195" t="inlineStr">
        <is>
          <t>4</t>
        </is>
      </c>
      <c r="AW1992" s="195" t="inlineStr">
        <is>
          <t>True</t>
        </is>
      </c>
      <c r="AX1992" s="195" t="inlineStr">
        <is>
          <t>1</t>
        </is>
      </c>
      <c r="AY1992" s="191" t="inlineStr">
        <is>
          <t>ROZPOCET</t>
        </is>
      </c>
    </row>
    <row r="1993" customFormat="1" s="188">
      <c r="A1993" s="188" t="n"/>
      <c r="B1993" s="183" t="n"/>
      <c r="C1993" s="188" t="n"/>
      <c r="D1993" s="171" t="inlineStr">
        <is>
          <t>VV</t>
        </is>
      </c>
      <c r="E1993" s="188" t="n"/>
      <c r="F1993" s="185" t="inlineStr">
        <is>
          <t>496,713*1,1 'Přepočtené koeficientem množství</t>
        </is>
      </c>
      <c r="G1993" s="188" t="n"/>
      <c r="H1993" s="186" t="n">
        <v>546.384</v>
      </c>
      <c r="I1993" s="188" t="n"/>
      <c r="J1993" s="188" t="n"/>
      <c r="K1993" s="188" t="n"/>
      <c r="L1993" s="183" t="n"/>
      <c r="M1993" s="187" t="n"/>
      <c r="N1993" s="188" t="n"/>
      <c r="O1993" s="188" t="n"/>
      <c r="P1993" s="188" t="n"/>
      <c r="Q1993" s="188" t="n"/>
      <c r="R1993" s="188" t="n"/>
      <c r="S1993" s="188" t="n"/>
      <c r="T1993" s="189" t="n"/>
      <c r="U1993" s="188" t="n"/>
      <c r="V1993" s="188" t="n"/>
      <c r="W1993" s="188" t="n"/>
      <c r="X1993" s="188" t="n"/>
      <c r="Y1993" s="188" t="n"/>
      <c r="Z1993" s="188" t="n"/>
      <c r="AA1993" s="188" t="n"/>
      <c r="AB1993" s="188" t="n"/>
      <c r="AC1993" s="188" t="n"/>
      <c r="AD1993" s="188" t="n"/>
      <c r="AE1993" s="188" t="n"/>
      <c r="AT1993" s="184" t="inlineStr">
        <is>
          <t>VV</t>
        </is>
      </c>
      <c r="AU1993" s="184" t="inlineStr">
        <is>
          <t>2</t>
        </is>
      </c>
      <c r="AV1993" s="188" t="inlineStr">
        <is>
          <t>2</t>
        </is>
      </c>
      <c r="AW1993" s="188" t="inlineStr">
        <is>
          <t>False</t>
        </is>
      </c>
      <c r="AX1993" s="188" t="inlineStr">
        <is>
          <t>1</t>
        </is>
      </c>
      <c r="AY1993" s="184" t="inlineStr">
        <is>
          <t>ROZPOCET</t>
        </is>
      </c>
    </row>
    <row r="1994" ht="16.5" customFormat="1" customHeight="1" s="174">
      <c r="A1994" s="174" t="n"/>
      <c r="B1994" s="158" t="n"/>
      <c r="C1994" s="159" t="inlineStr">
        <is>
          <t>295</t>
        </is>
      </c>
      <c r="D1994" s="159" t="inlineStr">
        <is>
          <t>K</t>
        </is>
      </c>
      <c r="E1994" s="160" t="inlineStr">
        <is>
          <t>765192011</t>
        </is>
      </c>
      <c r="F1994" s="161" t="inlineStr">
        <is>
          <t>Provizorní zakrytí střechy ochrannou plachtou</t>
        </is>
      </c>
      <c r="G1994" s="162" t="inlineStr">
        <is>
          <t>m2</t>
        </is>
      </c>
      <c r="H1994" s="163" t="n">
        <v>428.201</v>
      </c>
      <c r="I1994" s="164" t="n"/>
      <c r="J1994" s="164">
        <f>ROUND(I1994*H1994,2)</f>
        <v/>
      </c>
      <c r="K1994" s="161" t="inlineStr">
        <is>
          <t>CS ÚRS 2026 02</t>
        </is>
      </c>
      <c r="L1994" s="48" t="n"/>
      <c r="M1994" s="165" t="inlineStr"/>
      <c r="N1994" s="166" t="inlineStr">
        <is>
          <t>snížená</t>
        </is>
      </c>
      <c r="O1994" s="167" t="n">
        <v>0.076</v>
      </c>
      <c r="P1994" s="167">
        <f>O1994*H1994</f>
        <v/>
      </c>
      <c r="Q1994" s="167" t="n">
        <v>6.499999999999999e-05</v>
      </c>
      <c r="R1994" s="167">
        <f>Q1994*H1994</f>
        <v/>
      </c>
      <c r="S1994" s="167" t="n">
        <v>0.0005</v>
      </c>
      <c r="T1994" s="168">
        <f>S1994*H1994</f>
        <v/>
      </c>
      <c r="U1994" s="174" t="n"/>
      <c r="V1994" s="174" t="n"/>
      <c r="W1994" s="174" t="n"/>
      <c r="X1994" s="174" t="n"/>
      <c r="Y1994" s="174" t="n"/>
      <c r="Z1994" s="174" t="n"/>
      <c r="AA1994" s="174" t="n"/>
      <c r="AB1994" s="174" t="n"/>
      <c r="AC1994" s="174" t="n"/>
      <c r="AD1994" s="174" t="n"/>
      <c r="AE1994" s="174" t="n"/>
      <c r="AR1994" s="169" t="inlineStr">
        <is>
          <t>16</t>
        </is>
      </c>
      <c r="AT1994" s="169" t="inlineStr">
        <is>
          <t>K</t>
        </is>
      </c>
      <c r="AU1994" s="169" t="inlineStr">
        <is>
          <t>2</t>
        </is>
      </c>
      <c r="AY1994" s="19" t="inlineStr">
        <is>
          <t>ROZPOCET</t>
        </is>
      </c>
      <c r="BE1994" s="170">
        <f>IF(N1994="základní",J1994,0)</f>
        <v/>
      </c>
      <c r="BF1994" s="170">
        <f>IF(N1994="snížená",J1994,0)</f>
        <v/>
      </c>
      <c r="BG1994" s="170">
        <f>IF(N1994="zákl. přenesená",J1994,0)</f>
        <v/>
      </c>
      <c r="BH1994" s="170">
        <f>IF(N1994="sníž. přenesená",J1994,0)</f>
        <v/>
      </c>
      <c r="BI1994" s="170">
        <f>IF(N1994="nulová",J1994,0)</f>
        <v/>
      </c>
      <c r="BJ1994" s="19" t="inlineStr">
        <is>
          <t>2</t>
        </is>
      </c>
      <c r="BK1994" s="170">
        <f>ROUND(I1994*H1994,2)</f>
        <v/>
      </c>
      <c r="BL1994" s="19" t="inlineStr">
        <is>
          <t>16</t>
        </is>
      </c>
      <c r="BM1994" s="169" t="inlineStr">
        <is>
          <t>1183881381</t>
        </is>
      </c>
    </row>
    <row r="1995" customFormat="1" s="174">
      <c r="A1995" s="174" t="n"/>
      <c r="B1995" s="48" t="n"/>
      <c r="C1995" s="174" t="n"/>
      <c r="D1995" s="171" t="inlineStr">
        <is>
          <t>PP</t>
        </is>
      </c>
      <c r="E1995" s="174" t="n"/>
      <c r="F1995" s="172" t="inlineStr">
        <is>
          <t>Provizorní zakrytí střechy ochrannou plachtou</t>
        </is>
      </c>
      <c r="G1995" s="174" t="n"/>
      <c r="H1995" s="174" t="n"/>
      <c r="I1995" s="174" t="n"/>
      <c r="J1995" s="174" t="n"/>
      <c r="K1995" s="174" t="n"/>
      <c r="L1995" s="48" t="n"/>
      <c r="M1995" s="173" t="n"/>
      <c r="N1995" s="174" t="n"/>
      <c r="O1995" s="174" t="n"/>
      <c r="P1995" s="174" t="n"/>
      <c r="Q1995" s="174" t="n"/>
      <c r="R1995" s="174" t="n"/>
      <c r="S1995" s="174" t="n"/>
      <c r="T1995" s="71" t="n"/>
      <c r="U1995" s="174" t="n"/>
      <c r="V1995" s="174" t="n"/>
      <c r="W1995" s="174" t="n"/>
      <c r="X1995" s="174" t="n"/>
      <c r="Y1995" s="174" t="n"/>
      <c r="Z1995" s="174" t="n"/>
      <c r="AA1995" s="174" t="n"/>
      <c r="AB1995" s="174" t="n"/>
      <c r="AC1995" s="174" t="n"/>
      <c r="AD1995" s="174" t="n"/>
      <c r="AE1995" s="174" t="n"/>
      <c r="AT1995" s="19" t="inlineStr">
        <is>
          <t>PP</t>
        </is>
      </c>
      <c r="AU1995" s="19" t="inlineStr">
        <is>
          <t>2</t>
        </is>
      </c>
    </row>
    <row r="1996" customFormat="1" s="174">
      <c r="A1996" s="174" t="n"/>
      <c r="B1996" s="48" t="n"/>
      <c r="C1996" s="174" t="n"/>
      <c r="D1996" s="175" t="inlineStr">
        <is>
          <t>Online PSC</t>
        </is>
      </c>
      <c r="E1996" s="174" t="n"/>
      <c r="F1996" s="176" t="inlineStr">
        <is>
          <t>https://podminky.urs.cz/item/CS_URS_2026_02/765192011</t>
        </is>
      </c>
      <c r="G1996" s="174" t="n"/>
      <c r="H1996" s="174" t="n"/>
      <c r="I1996" s="174" t="n"/>
      <c r="J1996" s="174" t="n"/>
      <c r="K1996" s="174" t="n"/>
      <c r="L1996" s="48" t="n"/>
      <c r="M1996" s="173" t="n"/>
      <c r="N1996" s="174" t="n"/>
      <c r="O1996" s="174" t="n"/>
      <c r="P1996" s="174" t="n"/>
      <c r="Q1996" s="174" t="n"/>
      <c r="R1996" s="174" t="n"/>
      <c r="S1996" s="174" t="n"/>
      <c r="T1996" s="71" t="n"/>
      <c r="U1996" s="174" t="n"/>
      <c r="V1996" s="174" t="n"/>
      <c r="W1996" s="174" t="n"/>
      <c r="X1996" s="174" t="n"/>
      <c r="Y1996" s="174" t="n"/>
      <c r="Z1996" s="174" t="n"/>
      <c r="AA1996" s="174" t="n"/>
      <c r="AB1996" s="174" t="n"/>
      <c r="AC1996" s="174" t="n"/>
      <c r="AD1996" s="174" t="n"/>
      <c r="AE1996" s="174" t="n"/>
      <c r="AT1996" s="19" t="inlineStr">
        <is>
          <t>Online PSC</t>
        </is>
      </c>
      <c r="AU1996" s="19" t="inlineStr">
        <is>
          <t>2</t>
        </is>
      </c>
    </row>
    <row r="1997" customFormat="1" s="181">
      <c r="A1997" s="181" t="n"/>
      <c r="B1997" s="177" t="n"/>
      <c r="C1997" s="181" t="n"/>
      <c r="D1997" s="171" t="inlineStr">
        <is>
          <t>VV</t>
        </is>
      </c>
      <c r="E1997" s="178" t="inlineStr"/>
      <c r="F1997" s="179" t="inlineStr">
        <is>
          <t>plocha střechy</t>
        </is>
      </c>
      <c r="G1997" s="181" t="n"/>
      <c r="H1997" s="178" t="inlineStr"/>
      <c r="I1997" s="181" t="n"/>
      <c r="J1997" s="181" t="n"/>
      <c r="K1997" s="181" t="n"/>
      <c r="L1997" s="177" t="n"/>
      <c r="M1997" s="180" t="n"/>
      <c r="N1997" s="181" t="n"/>
      <c r="O1997" s="181" t="n"/>
      <c r="P1997" s="181" t="n"/>
      <c r="Q1997" s="181" t="n"/>
      <c r="R1997" s="181" t="n"/>
      <c r="S1997" s="181" t="n"/>
      <c r="T1997" s="182" t="n"/>
      <c r="U1997" s="181" t="n"/>
      <c r="V1997" s="181" t="n"/>
      <c r="W1997" s="181" t="n"/>
      <c r="X1997" s="181" t="n"/>
      <c r="Y1997" s="181" t="n"/>
      <c r="Z1997" s="181" t="n"/>
      <c r="AA1997" s="181" t="n"/>
      <c r="AB1997" s="181" t="n"/>
      <c r="AC1997" s="181" t="n"/>
      <c r="AD1997" s="181" t="n"/>
      <c r="AE1997" s="181" t="n"/>
      <c r="AT1997" s="178" t="inlineStr">
        <is>
          <t>VV</t>
        </is>
      </c>
      <c r="AU1997" s="178" t="inlineStr">
        <is>
          <t>2</t>
        </is>
      </c>
      <c r="AV1997" s="181" t="inlineStr">
        <is>
          <t>1</t>
        </is>
      </c>
      <c r="AW1997" s="181" t="inlineStr">
        <is>
          <t>True</t>
        </is>
      </c>
      <c r="AX1997" s="181" t="inlineStr">
        <is>
          <t>0</t>
        </is>
      </c>
      <c r="AY1997" s="178" t="inlineStr">
        <is>
          <t>ROZPOCET</t>
        </is>
      </c>
    </row>
    <row r="1998" customFormat="1" s="188">
      <c r="A1998" s="188" t="n"/>
      <c r="B1998" s="183" t="n"/>
      <c r="C1998" s="188" t="n"/>
      <c r="D1998" s="171" t="inlineStr">
        <is>
          <t>VV</t>
        </is>
      </c>
      <c r="E1998" s="184" t="inlineStr"/>
      <c r="F1998" s="185" t="inlineStr">
        <is>
          <t>102,00/cos(41,90)</t>
        </is>
      </c>
      <c r="G1998" s="188" t="n"/>
      <c r="H1998" s="186" t="n">
        <v>137.039</v>
      </c>
      <c r="I1998" s="188" t="n"/>
      <c r="J1998" s="188" t="n"/>
      <c r="K1998" s="188" t="n"/>
      <c r="L1998" s="183" t="n"/>
      <c r="M1998" s="187" t="n"/>
      <c r="N1998" s="188" t="n"/>
      <c r="O1998" s="188" t="n"/>
      <c r="P1998" s="188" t="n"/>
      <c r="Q1998" s="188" t="n"/>
      <c r="R1998" s="188" t="n"/>
      <c r="S1998" s="188" t="n"/>
      <c r="T1998" s="189" t="n"/>
      <c r="U1998" s="188" t="n"/>
      <c r="V1998" s="188" t="n"/>
      <c r="W1998" s="188" t="n"/>
      <c r="X1998" s="188" t="n"/>
      <c r="Y1998" s="188" t="n"/>
      <c r="Z1998" s="188" t="n"/>
      <c r="AA1998" s="188" t="n"/>
      <c r="AB1998" s="188" t="n"/>
      <c r="AC1998" s="188" t="n"/>
      <c r="AD1998" s="188" t="n"/>
      <c r="AE1998" s="188" t="n"/>
      <c r="AT1998" s="184" t="inlineStr">
        <is>
          <t>VV</t>
        </is>
      </c>
      <c r="AU1998" s="184" t="inlineStr">
        <is>
          <t>2</t>
        </is>
      </c>
      <c r="AV1998" s="188" t="inlineStr">
        <is>
          <t>2</t>
        </is>
      </c>
      <c r="AW1998" s="188" t="inlineStr">
        <is>
          <t>True</t>
        </is>
      </c>
      <c r="AX1998" s="188" t="inlineStr">
        <is>
          <t>0</t>
        </is>
      </c>
      <c r="AY1998" s="184" t="inlineStr">
        <is>
          <t>ROZPOCET</t>
        </is>
      </c>
    </row>
    <row r="1999" customFormat="1" s="188">
      <c r="A1999" s="188" t="n"/>
      <c r="B1999" s="183" t="n"/>
      <c r="C1999" s="188" t="n"/>
      <c r="D1999" s="171" t="inlineStr">
        <is>
          <t>VV</t>
        </is>
      </c>
      <c r="E1999" s="184" t="inlineStr"/>
      <c r="F1999" s="185" t="inlineStr">
        <is>
          <t>78,00/cos(41,74)</t>
        </is>
      </c>
      <c r="G1999" s="188" t="n"/>
      <c r="H1999" s="186" t="n">
        <v>104.533</v>
      </c>
      <c r="I1999" s="188" t="n"/>
      <c r="J1999" s="188" t="n"/>
      <c r="K1999" s="188" t="n"/>
      <c r="L1999" s="183" t="n"/>
      <c r="M1999" s="187" t="n"/>
      <c r="N1999" s="188" t="n"/>
      <c r="O1999" s="188" t="n"/>
      <c r="P1999" s="188" t="n"/>
      <c r="Q1999" s="188" t="n"/>
      <c r="R1999" s="188" t="n"/>
      <c r="S1999" s="188" t="n"/>
      <c r="T1999" s="189" t="n"/>
      <c r="U1999" s="188" t="n"/>
      <c r="V1999" s="188" t="n"/>
      <c r="W1999" s="188" t="n"/>
      <c r="X1999" s="188" t="n"/>
      <c r="Y1999" s="188" t="n"/>
      <c r="Z1999" s="188" t="n"/>
      <c r="AA1999" s="188" t="n"/>
      <c r="AB1999" s="188" t="n"/>
      <c r="AC1999" s="188" t="n"/>
      <c r="AD1999" s="188" t="n"/>
      <c r="AE1999" s="188" t="n"/>
      <c r="AT1999" s="184" t="inlineStr">
        <is>
          <t>VV</t>
        </is>
      </c>
      <c r="AU1999" s="184" t="inlineStr">
        <is>
          <t>2</t>
        </is>
      </c>
      <c r="AV1999" s="188" t="inlineStr">
        <is>
          <t>2</t>
        </is>
      </c>
      <c r="AW1999" s="188" t="inlineStr">
        <is>
          <t>True</t>
        </is>
      </c>
      <c r="AX1999" s="188" t="inlineStr">
        <is>
          <t>0</t>
        </is>
      </c>
      <c r="AY1999" s="184" t="inlineStr">
        <is>
          <t>ROZPOCET</t>
        </is>
      </c>
    </row>
    <row r="2000" customFormat="1" s="188">
      <c r="A2000" s="188" t="n"/>
      <c r="B2000" s="183" t="n"/>
      <c r="C2000" s="188" t="n"/>
      <c r="D2000" s="171" t="inlineStr">
        <is>
          <t>VV</t>
        </is>
      </c>
      <c r="E2000" s="184" t="inlineStr"/>
      <c r="F2000" s="185" t="inlineStr">
        <is>
          <t>55,29/cos(43,62)</t>
        </is>
      </c>
      <c r="G2000" s="188" t="n"/>
      <c r="H2000" s="186" t="n">
        <v>76.375</v>
      </c>
      <c r="I2000" s="188" t="n"/>
      <c r="J2000" s="188" t="n"/>
      <c r="K2000" s="188" t="n"/>
      <c r="L2000" s="183" t="n"/>
      <c r="M2000" s="187" t="n"/>
      <c r="N2000" s="188" t="n"/>
      <c r="O2000" s="188" t="n"/>
      <c r="P2000" s="188" t="n"/>
      <c r="Q2000" s="188" t="n"/>
      <c r="R2000" s="188" t="n"/>
      <c r="S2000" s="188" t="n"/>
      <c r="T2000" s="189" t="n"/>
      <c r="U2000" s="188" t="n"/>
      <c r="V2000" s="188" t="n"/>
      <c r="W2000" s="188" t="n"/>
      <c r="X2000" s="188" t="n"/>
      <c r="Y2000" s="188" t="n"/>
      <c r="Z2000" s="188" t="n"/>
      <c r="AA2000" s="188" t="n"/>
      <c r="AB2000" s="188" t="n"/>
      <c r="AC2000" s="188" t="n"/>
      <c r="AD2000" s="188" t="n"/>
      <c r="AE2000" s="188" t="n"/>
      <c r="AT2000" s="184" t="inlineStr">
        <is>
          <t>VV</t>
        </is>
      </c>
      <c r="AU2000" s="184" t="inlineStr">
        <is>
          <t>2</t>
        </is>
      </c>
      <c r="AV2000" s="188" t="inlineStr">
        <is>
          <t>2</t>
        </is>
      </c>
      <c r="AW2000" s="188" t="inlineStr">
        <is>
          <t>True</t>
        </is>
      </c>
      <c r="AX2000" s="188" t="inlineStr">
        <is>
          <t>0</t>
        </is>
      </c>
      <c r="AY2000" s="184" t="inlineStr">
        <is>
          <t>ROZPOCET</t>
        </is>
      </c>
    </row>
    <row r="2001" customFormat="1" s="188">
      <c r="A2001" s="188" t="n"/>
      <c r="B2001" s="183" t="n"/>
      <c r="C2001" s="188" t="n"/>
      <c r="D2001" s="171" t="inlineStr">
        <is>
          <t>VV</t>
        </is>
      </c>
      <c r="E2001" s="184" t="inlineStr"/>
      <c r="F2001" s="185" t="inlineStr">
        <is>
          <t>79,71/cos(43,70)</t>
        </is>
      </c>
      <c r="G2001" s="188" t="n"/>
      <c r="H2001" s="186" t="n">
        <v>110.254</v>
      </c>
      <c r="I2001" s="188" t="n"/>
      <c r="J2001" s="188" t="n"/>
      <c r="K2001" s="188" t="n"/>
      <c r="L2001" s="183" t="n"/>
      <c r="M2001" s="187" t="n"/>
      <c r="N2001" s="188" t="n"/>
      <c r="O2001" s="188" t="n"/>
      <c r="P2001" s="188" t="n"/>
      <c r="Q2001" s="188" t="n"/>
      <c r="R2001" s="188" t="n"/>
      <c r="S2001" s="188" t="n"/>
      <c r="T2001" s="189" t="n"/>
      <c r="U2001" s="188" t="n"/>
      <c r="V2001" s="188" t="n"/>
      <c r="W2001" s="188" t="n"/>
      <c r="X2001" s="188" t="n"/>
      <c r="Y2001" s="188" t="n"/>
      <c r="Z2001" s="188" t="n"/>
      <c r="AA2001" s="188" t="n"/>
      <c r="AB2001" s="188" t="n"/>
      <c r="AC2001" s="188" t="n"/>
      <c r="AD2001" s="188" t="n"/>
      <c r="AE2001" s="188" t="n"/>
      <c r="AT2001" s="184" t="inlineStr">
        <is>
          <t>VV</t>
        </is>
      </c>
      <c r="AU2001" s="184" t="inlineStr">
        <is>
          <t>2</t>
        </is>
      </c>
      <c r="AV2001" s="188" t="inlineStr">
        <is>
          <t>2</t>
        </is>
      </c>
      <c r="AW2001" s="188" t="inlineStr">
        <is>
          <t>True</t>
        </is>
      </c>
      <c r="AX2001" s="188" t="inlineStr">
        <is>
          <t>0</t>
        </is>
      </c>
      <c r="AY2001" s="184" t="inlineStr">
        <is>
          <t>ROZPOCET</t>
        </is>
      </c>
    </row>
    <row r="2002" customFormat="1" s="195">
      <c r="A2002" s="195" t="n"/>
      <c r="B2002" s="190" t="n"/>
      <c r="C2002" s="195" t="n"/>
      <c r="D2002" s="171" t="inlineStr">
        <is>
          <t>VV</t>
        </is>
      </c>
      <c r="E2002" s="191" t="inlineStr"/>
      <c r="F2002" s="192" t="inlineStr">
        <is>
          <t>Součet</t>
        </is>
      </c>
      <c r="G2002" s="195" t="n"/>
      <c r="H2002" s="193" t="n">
        <v>428.201</v>
      </c>
      <c r="I2002" s="195" t="n"/>
      <c r="J2002" s="195" t="n"/>
      <c r="K2002" s="195" t="n"/>
      <c r="L2002" s="190" t="n"/>
      <c r="M2002" s="194" t="n"/>
      <c r="N2002" s="195" t="n"/>
      <c r="O2002" s="195" t="n"/>
      <c r="P2002" s="195" t="n"/>
      <c r="Q2002" s="195" t="n"/>
      <c r="R2002" s="195" t="n"/>
      <c r="S2002" s="195" t="n"/>
      <c r="T2002" s="196" t="n"/>
      <c r="U2002" s="195" t="n"/>
      <c r="V2002" s="195" t="n"/>
      <c r="W2002" s="195" t="n"/>
      <c r="X2002" s="195" t="n"/>
      <c r="Y2002" s="195" t="n"/>
      <c r="Z2002" s="195" t="n"/>
      <c r="AA2002" s="195" t="n"/>
      <c r="AB2002" s="195" t="n"/>
      <c r="AC2002" s="195" t="n"/>
      <c r="AD2002" s="195" t="n"/>
      <c r="AE2002" s="195" t="n"/>
      <c r="AT2002" s="191" t="inlineStr">
        <is>
          <t>VV</t>
        </is>
      </c>
      <c r="AU2002" s="191" t="inlineStr">
        <is>
          <t>2</t>
        </is>
      </c>
      <c r="AV2002" s="195" t="inlineStr">
        <is>
          <t>4</t>
        </is>
      </c>
      <c r="AW2002" s="195" t="inlineStr">
        <is>
          <t>True</t>
        </is>
      </c>
      <c r="AX2002" s="195" t="inlineStr">
        <is>
          <t>1</t>
        </is>
      </c>
      <c r="AY2002" s="191" t="inlineStr">
        <is>
          <t>ROZPOCET</t>
        </is>
      </c>
    </row>
    <row r="2003" ht="16.5" customFormat="1" customHeight="1" s="174">
      <c r="A2003" s="174" t="n"/>
      <c r="B2003" s="158" t="n"/>
      <c r="C2003" s="197" t="inlineStr">
        <is>
          <t>296</t>
        </is>
      </c>
      <c r="D2003" s="197" t="inlineStr">
        <is>
          <t>M</t>
        </is>
      </c>
      <c r="E2003" s="198" t="inlineStr">
        <is>
          <t>28329205</t>
        </is>
      </c>
      <c r="F2003" s="199" t="inlineStr">
        <is>
          <t>plachta krycí PVC olemovaná s oky 500g/m2</t>
        </is>
      </c>
      <c r="G2003" s="200" t="inlineStr">
        <is>
          <t>m2</t>
        </is>
      </c>
      <c r="H2003" s="201" t="n">
        <v>471.021</v>
      </c>
      <c r="I2003" s="202" t="n"/>
      <c r="J2003" s="202">
        <f>ROUND(I2003*H2003,2)</f>
        <v/>
      </c>
      <c r="K2003" s="199" t="inlineStr">
        <is>
          <t>CS ÚRS 2026 02</t>
        </is>
      </c>
      <c r="L2003" s="203" t="n"/>
      <c r="M2003" s="204" t="inlineStr"/>
      <c r="N2003" s="205" t="inlineStr">
        <is>
          <t>snížená</t>
        </is>
      </c>
      <c r="O2003" s="167" t="n">
        <v>0</v>
      </c>
      <c r="P2003" s="167">
        <f>O2003*H2003</f>
        <v/>
      </c>
      <c r="Q2003" s="167" t="n">
        <v>0.0005</v>
      </c>
      <c r="R2003" s="167">
        <f>Q2003*H2003</f>
        <v/>
      </c>
      <c r="S2003" s="167" t="n">
        <v>0</v>
      </c>
      <c r="T2003" s="168">
        <f>S2003*H2003</f>
        <v/>
      </c>
      <c r="U2003" s="174" t="n"/>
      <c r="V2003" s="174" t="n"/>
      <c r="W2003" s="174" t="n"/>
      <c r="X2003" s="174" t="n"/>
      <c r="Y2003" s="174" t="n"/>
      <c r="Z2003" s="174" t="n"/>
      <c r="AA2003" s="174" t="n"/>
      <c r="AB2003" s="174" t="n"/>
      <c r="AC2003" s="174" t="n"/>
      <c r="AD2003" s="174" t="n"/>
      <c r="AE2003" s="174" t="n"/>
      <c r="AR2003" s="169" t="inlineStr">
        <is>
          <t>32</t>
        </is>
      </c>
      <c r="AT2003" s="169" t="inlineStr">
        <is>
          <t>M</t>
        </is>
      </c>
      <c r="AU2003" s="169" t="inlineStr">
        <is>
          <t>2</t>
        </is>
      </c>
      <c r="AY2003" s="19" t="inlineStr">
        <is>
          <t>ROZPOCET</t>
        </is>
      </c>
      <c r="BE2003" s="170">
        <f>IF(N2003="základní",J2003,0)</f>
        <v/>
      </c>
      <c r="BF2003" s="170">
        <f>IF(N2003="snížená",J2003,0)</f>
        <v/>
      </c>
      <c r="BG2003" s="170">
        <f>IF(N2003="zákl. přenesená",J2003,0)</f>
        <v/>
      </c>
      <c r="BH2003" s="170">
        <f>IF(N2003="sníž. přenesená",J2003,0)</f>
        <v/>
      </c>
      <c r="BI2003" s="170">
        <f>IF(N2003="nulová",J2003,0)</f>
        <v/>
      </c>
      <c r="BJ2003" s="19" t="inlineStr">
        <is>
          <t>2</t>
        </is>
      </c>
      <c r="BK2003" s="170">
        <f>ROUND(I2003*H2003,2)</f>
        <v/>
      </c>
      <c r="BL2003" s="19" t="inlineStr">
        <is>
          <t>16</t>
        </is>
      </c>
      <c r="BM2003" s="169" t="inlineStr">
        <is>
          <t>-179485238</t>
        </is>
      </c>
    </row>
    <row r="2004" customFormat="1" s="174">
      <c r="A2004" s="174" t="n"/>
      <c r="B2004" s="48" t="n"/>
      <c r="C2004" s="174" t="n"/>
      <c r="D2004" s="171" t="inlineStr">
        <is>
          <t>PP</t>
        </is>
      </c>
      <c r="E2004" s="174" t="n"/>
      <c r="F2004" s="172" t="inlineStr">
        <is>
          <t>plachta krycí PVC olemovaná s oky 500g/m2</t>
        </is>
      </c>
      <c r="G2004" s="174" t="n"/>
      <c r="H2004" s="174" t="n"/>
      <c r="I2004" s="174" t="n"/>
      <c r="J2004" s="174" t="n"/>
      <c r="K2004" s="174" t="n"/>
      <c r="L2004" s="48" t="n"/>
      <c r="M2004" s="173" t="n"/>
      <c r="N2004" s="174" t="n"/>
      <c r="O2004" s="174" t="n"/>
      <c r="P2004" s="174" t="n"/>
      <c r="Q2004" s="174" t="n"/>
      <c r="R2004" s="174" t="n"/>
      <c r="S2004" s="174" t="n"/>
      <c r="T2004" s="71" t="n"/>
      <c r="U2004" s="174" t="n"/>
      <c r="V2004" s="174" t="n"/>
      <c r="W2004" s="174" t="n"/>
      <c r="X2004" s="174" t="n"/>
      <c r="Y2004" s="174" t="n"/>
      <c r="Z2004" s="174" t="n"/>
      <c r="AA2004" s="174" t="n"/>
      <c r="AB2004" s="174" t="n"/>
      <c r="AC2004" s="174" t="n"/>
      <c r="AD2004" s="174" t="n"/>
      <c r="AE2004" s="174" t="n"/>
      <c r="AT2004" s="19" t="inlineStr">
        <is>
          <t>PP</t>
        </is>
      </c>
      <c r="AU2004" s="19" t="inlineStr">
        <is>
          <t>2</t>
        </is>
      </c>
    </row>
    <row r="2005" customFormat="1" s="188">
      <c r="A2005" s="188" t="n"/>
      <c r="B2005" s="183" t="n"/>
      <c r="C2005" s="188" t="n"/>
      <c r="D2005" s="171" t="inlineStr">
        <is>
          <t>VV</t>
        </is>
      </c>
      <c r="E2005" s="188" t="n"/>
      <c r="F2005" s="185" t="inlineStr">
        <is>
          <t>428,201*1,1 'Přepočtené koeficientem množství</t>
        </is>
      </c>
      <c r="G2005" s="188" t="n"/>
      <c r="H2005" s="186" t="n">
        <v>471.021</v>
      </c>
      <c r="I2005" s="188" t="n"/>
      <c r="J2005" s="188" t="n"/>
      <c r="K2005" s="188" t="n"/>
      <c r="L2005" s="183" t="n"/>
      <c r="M2005" s="187" t="n"/>
      <c r="N2005" s="188" t="n"/>
      <c r="O2005" s="188" t="n"/>
      <c r="P2005" s="188" t="n"/>
      <c r="Q2005" s="188" t="n"/>
      <c r="R2005" s="188" t="n"/>
      <c r="S2005" s="188" t="n"/>
      <c r="T2005" s="189" t="n"/>
      <c r="U2005" s="188" t="n"/>
      <c r="V2005" s="188" t="n"/>
      <c r="W2005" s="188" t="n"/>
      <c r="X2005" s="188" t="n"/>
      <c r="Y2005" s="188" t="n"/>
      <c r="Z2005" s="188" t="n"/>
      <c r="AA2005" s="188" t="n"/>
      <c r="AB2005" s="188" t="n"/>
      <c r="AC2005" s="188" t="n"/>
      <c r="AD2005" s="188" t="n"/>
      <c r="AE2005" s="188" t="n"/>
      <c r="AT2005" s="184" t="inlineStr">
        <is>
          <t>VV</t>
        </is>
      </c>
      <c r="AU2005" s="184" t="inlineStr">
        <is>
          <t>2</t>
        </is>
      </c>
      <c r="AV2005" s="188" t="inlineStr">
        <is>
          <t>2</t>
        </is>
      </c>
      <c r="AW2005" s="188" t="inlineStr">
        <is>
          <t>False</t>
        </is>
      </c>
      <c r="AX2005" s="188" t="inlineStr">
        <is>
          <t>1</t>
        </is>
      </c>
      <c r="AY2005" s="184" t="inlineStr">
        <is>
          <t>ROZPOCET</t>
        </is>
      </c>
    </row>
    <row r="2006" ht="24.15" customFormat="1" customHeight="1" s="174">
      <c r="A2006" s="174" t="n"/>
      <c r="B2006" s="158" t="n"/>
      <c r="C2006" s="159" t="inlineStr">
        <is>
          <t>297</t>
        </is>
      </c>
      <c r="D2006" s="159" t="inlineStr">
        <is>
          <t>K</t>
        </is>
      </c>
      <c r="E2006" s="160" t="inlineStr">
        <is>
          <t>998765102</t>
        </is>
      </c>
      <c r="F2006" s="161" t="inlineStr">
        <is>
          <t>Přesun hmot tonážní pro krytiny skládané v objektech v přes 6 do 12 m</t>
        </is>
      </c>
      <c r="G2006" s="162" t="inlineStr">
        <is>
          <t>t</t>
        </is>
      </c>
      <c r="H2006" s="163" t="n">
        <v>29.313</v>
      </c>
      <c r="I2006" s="164" t="n"/>
      <c r="J2006" s="164">
        <f>ROUND(I2006*H2006,2)</f>
        <v/>
      </c>
      <c r="K2006" s="161" t="inlineStr">
        <is>
          <t>CS ÚRS 2026 02</t>
        </is>
      </c>
      <c r="L2006" s="48" t="n"/>
      <c r="M2006" s="165" t="inlineStr"/>
      <c r="N2006" s="166" t="inlineStr">
        <is>
          <t>snížená</t>
        </is>
      </c>
      <c r="O2006" s="167" t="n">
        <v>1.609</v>
      </c>
      <c r="P2006" s="167">
        <f>O2006*H2006</f>
        <v/>
      </c>
      <c r="Q2006" s="167" t="n">
        <v>0</v>
      </c>
      <c r="R2006" s="167">
        <f>Q2006*H2006</f>
        <v/>
      </c>
      <c r="S2006" s="167" t="n">
        <v>0</v>
      </c>
      <c r="T2006" s="168">
        <f>S2006*H2006</f>
        <v/>
      </c>
      <c r="U2006" s="174" t="n"/>
      <c r="V2006" s="174" t="n"/>
      <c r="W2006" s="174" t="n"/>
      <c r="X2006" s="174" t="n"/>
      <c r="Y2006" s="174" t="n"/>
      <c r="Z2006" s="174" t="n"/>
      <c r="AA2006" s="174" t="n"/>
      <c r="AB2006" s="174" t="n"/>
      <c r="AC2006" s="174" t="n"/>
      <c r="AD2006" s="174" t="n"/>
      <c r="AE2006" s="174" t="n"/>
      <c r="AR2006" s="169" t="inlineStr">
        <is>
          <t>16</t>
        </is>
      </c>
      <c r="AT2006" s="169" t="inlineStr">
        <is>
          <t>K</t>
        </is>
      </c>
      <c r="AU2006" s="169" t="inlineStr">
        <is>
          <t>2</t>
        </is>
      </c>
      <c r="AY2006" s="19" t="inlineStr">
        <is>
          <t>ROZPOCET</t>
        </is>
      </c>
      <c r="BE2006" s="170">
        <f>IF(N2006="základní",J2006,0)</f>
        <v/>
      </c>
      <c r="BF2006" s="170">
        <f>IF(N2006="snížená",J2006,0)</f>
        <v/>
      </c>
      <c r="BG2006" s="170">
        <f>IF(N2006="zákl. přenesená",J2006,0)</f>
        <v/>
      </c>
      <c r="BH2006" s="170">
        <f>IF(N2006="sníž. přenesená",J2006,0)</f>
        <v/>
      </c>
      <c r="BI2006" s="170">
        <f>IF(N2006="nulová",J2006,0)</f>
        <v/>
      </c>
      <c r="BJ2006" s="19" t="inlineStr">
        <is>
          <t>2</t>
        </is>
      </c>
      <c r="BK2006" s="170">
        <f>ROUND(I2006*H2006,2)</f>
        <v/>
      </c>
      <c r="BL2006" s="19" t="inlineStr">
        <is>
          <t>16</t>
        </is>
      </c>
      <c r="BM2006" s="169" t="inlineStr">
        <is>
          <t>-482436635</t>
        </is>
      </c>
    </row>
    <row r="2007" customFormat="1" s="174">
      <c r="A2007" s="174" t="n"/>
      <c r="B2007" s="48" t="n"/>
      <c r="C2007" s="174" t="n"/>
      <c r="D2007" s="171" t="inlineStr">
        <is>
          <t>PP</t>
        </is>
      </c>
      <c r="E2007" s="174" t="n"/>
      <c r="F2007" s="172" t="inlineStr">
        <is>
          <t>Přesun hmot pro krytiny skládané stanovený z hmotnosti přesunovaného materiálu vodorovná dopravní vzdálenost do 50 m základní na objektech výšky přes 6 do 12 m</t>
        </is>
      </c>
      <c r="G2007" s="174" t="n"/>
      <c r="H2007" s="174" t="n"/>
      <c r="I2007" s="174" t="n"/>
      <c r="J2007" s="174" t="n"/>
      <c r="K2007" s="174" t="n"/>
      <c r="L2007" s="48" t="n"/>
      <c r="M2007" s="173" t="n"/>
      <c r="N2007" s="174" t="n"/>
      <c r="O2007" s="174" t="n"/>
      <c r="P2007" s="174" t="n"/>
      <c r="Q2007" s="174" t="n"/>
      <c r="R2007" s="174" t="n"/>
      <c r="S2007" s="174" t="n"/>
      <c r="T2007" s="71" t="n"/>
      <c r="U2007" s="174" t="n"/>
      <c r="V2007" s="174" t="n"/>
      <c r="W2007" s="174" t="n"/>
      <c r="X2007" s="174" t="n"/>
      <c r="Y2007" s="174" t="n"/>
      <c r="Z2007" s="174" t="n"/>
      <c r="AA2007" s="174" t="n"/>
      <c r="AB2007" s="174" t="n"/>
      <c r="AC2007" s="174" t="n"/>
      <c r="AD2007" s="174" t="n"/>
      <c r="AE2007" s="174" t="n"/>
      <c r="AT2007" s="19" t="inlineStr">
        <is>
          <t>PP</t>
        </is>
      </c>
      <c r="AU2007" s="19" t="inlineStr">
        <is>
          <t>2</t>
        </is>
      </c>
    </row>
    <row r="2008" customFormat="1" s="174">
      <c r="A2008" s="174" t="n"/>
      <c r="B2008" s="48" t="n"/>
      <c r="C2008" s="174" t="n"/>
      <c r="D2008" s="175" t="inlineStr">
        <is>
          <t>Online PSC</t>
        </is>
      </c>
      <c r="E2008" s="174" t="n"/>
      <c r="F2008" s="176" t="inlineStr">
        <is>
          <t>https://podminky.urs.cz/item/CS_URS_2026_02/998765102</t>
        </is>
      </c>
      <c r="G2008" s="174" t="n"/>
      <c r="H2008" s="174" t="n"/>
      <c r="I2008" s="174" t="n"/>
      <c r="J2008" s="174" t="n"/>
      <c r="K2008" s="174" t="n"/>
      <c r="L2008" s="48" t="n"/>
      <c r="M2008" s="173" t="n"/>
      <c r="N2008" s="174" t="n"/>
      <c r="O2008" s="174" t="n"/>
      <c r="P2008" s="174" t="n"/>
      <c r="Q2008" s="174" t="n"/>
      <c r="R2008" s="174" t="n"/>
      <c r="S2008" s="174" t="n"/>
      <c r="T2008" s="71" t="n"/>
      <c r="U2008" s="174" t="n"/>
      <c r="V2008" s="174" t="n"/>
      <c r="W2008" s="174" t="n"/>
      <c r="X2008" s="174" t="n"/>
      <c r="Y2008" s="174" t="n"/>
      <c r="Z2008" s="174" t="n"/>
      <c r="AA2008" s="174" t="n"/>
      <c r="AB2008" s="174" t="n"/>
      <c r="AC2008" s="174" t="n"/>
      <c r="AD2008" s="174" t="n"/>
      <c r="AE2008" s="174" t="n"/>
      <c r="AT2008" s="19" t="inlineStr">
        <is>
          <t>Online PSC</t>
        </is>
      </c>
      <c r="AU2008" s="19" t="inlineStr">
        <is>
          <t>2</t>
        </is>
      </c>
    </row>
    <row r="2009" ht="22.8" customFormat="1" customHeight="1" s="151">
      <c r="A2009" s="151" t="n"/>
      <c r="B2009" s="146" t="n"/>
      <c r="C2009" s="151" t="n"/>
      <c r="D2009" s="147" t="inlineStr">
        <is>
          <t>D</t>
        </is>
      </c>
      <c r="E2009" s="156" t="inlineStr">
        <is>
          <t>766</t>
        </is>
      </c>
      <c r="F2009" s="156" t="inlineStr">
        <is>
          <t>Konstrukce truhlářské</t>
        </is>
      </c>
      <c r="G2009" s="151" t="n"/>
      <c r="H2009" s="151" t="n"/>
      <c r="I2009" s="151" t="n"/>
      <c r="J2009" s="157">
        <f>BK2009</f>
        <v/>
      </c>
      <c r="K2009" s="151" t="n"/>
      <c r="L2009" s="146" t="n"/>
      <c r="M2009" s="150" t="n"/>
      <c r="N2009" s="151" t="n"/>
      <c r="O2009" s="151" t="n"/>
      <c r="P2009" s="152">
        <f>SUM(P2010:P2179)</f>
        <v/>
      </c>
      <c r="Q2009" s="151" t="n"/>
      <c r="R2009" s="152">
        <f>SUM(R2010:R2179)</f>
        <v/>
      </c>
      <c r="S2009" s="151" t="n"/>
      <c r="T2009" s="153">
        <f>SUM(T2010:T2179)</f>
        <v/>
      </c>
      <c r="U2009" s="151" t="n"/>
      <c r="V2009" s="151" t="n"/>
      <c r="W2009" s="151" t="n"/>
      <c r="X2009" s="151" t="n"/>
      <c r="Y2009" s="151" t="n"/>
      <c r="Z2009" s="151" t="n"/>
      <c r="AA2009" s="151" t="n"/>
      <c r="AB2009" s="151" t="n"/>
      <c r="AC2009" s="151" t="n"/>
      <c r="AD2009" s="151" t="n"/>
      <c r="AE2009" s="151" t="n"/>
      <c r="AR2009" s="147" t="inlineStr">
        <is>
          <t>2</t>
        </is>
      </c>
      <c r="AT2009" s="154" t="inlineStr">
        <is>
          <t>D</t>
        </is>
      </c>
      <c r="AU2009" s="154" t="inlineStr">
        <is>
          <t>1</t>
        </is>
      </c>
      <c r="AY2009" s="147" t="inlineStr">
        <is>
          <t>ROZPOCET</t>
        </is>
      </c>
      <c r="BK2009" s="155">
        <f>SUM(BK2010:BK2179)</f>
        <v/>
      </c>
    </row>
    <row r="2010" ht="24.15" customFormat="1" customHeight="1" s="174">
      <c r="A2010" s="174" t="n"/>
      <c r="B2010" s="158" t="n"/>
      <c r="C2010" s="159" t="inlineStr">
        <is>
          <t>298</t>
        </is>
      </c>
      <c r="D2010" s="159" t="inlineStr">
        <is>
          <t>K</t>
        </is>
      </c>
      <c r="E2010" s="160" t="inlineStr">
        <is>
          <t>766211223</t>
        </is>
      </c>
      <c r="F2010" s="161" t="inlineStr">
        <is>
          <t>Montáž madel schodišťových středových dřevěných dílčích šířky přes 150 mm</t>
        </is>
      </c>
      <c r="G2010" s="162" t="inlineStr">
        <is>
          <t>m</t>
        </is>
      </c>
      <c r="H2010" s="163" t="n">
        <v>11.6</v>
      </c>
      <c r="I2010" s="164" t="n"/>
      <c r="J2010" s="164">
        <f>ROUND(I2010*H2010,2)</f>
        <v/>
      </c>
      <c r="K2010" s="161" t="inlineStr">
        <is>
          <t>CS ÚRS 2026 02</t>
        </is>
      </c>
      <c r="L2010" s="48" t="n"/>
      <c r="M2010" s="165" t="inlineStr"/>
      <c r="N2010" s="166" t="inlineStr">
        <is>
          <t>snížená</t>
        </is>
      </c>
      <c r="O2010" s="167" t="n">
        <v>0.553</v>
      </c>
      <c r="P2010" s="167">
        <f>O2010*H2010</f>
        <v/>
      </c>
      <c r="Q2010" s="167" t="n">
        <v>0</v>
      </c>
      <c r="R2010" s="167">
        <f>Q2010*H2010</f>
        <v/>
      </c>
      <c r="S2010" s="167" t="n">
        <v>0</v>
      </c>
      <c r="T2010" s="168">
        <f>S2010*H2010</f>
        <v/>
      </c>
      <c r="U2010" s="174" t="n"/>
      <c r="V2010" s="174" t="n"/>
      <c r="W2010" s="174" t="n"/>
      <c r="X2010" s="174" t="n"/>
      <c r="Y2010" s="174" t="n"/>
      <c r="Z2010" s="174" t="n"/>
      <c r="AA2010" s="174" t="n"/>
      <c r="AB2010" s="174" t="n"/>
      <c r="AC2010" s="174" t="n"/>
      <c r="AD2010" s="174" t="n"/>
      <c r="AE2010" s="174" t="n"/>
      <c r="AR2010" s="169" t="inlineStr">
        <is>
          <t>16</t>
        </is>
      </c>
      <c r="AT2010" s="169" t="inlineStr">
        <is>
          <t>K</t>
        </is>
      </c>
      <c r="AU2010" s="169" t="inlineStr">
        <is>
          <t>2</t>
        </is>
      </c>
      <c r="AY2010" s="19" t="inlineStr">
        <is>
          <t>ROZPOCET</t>
        </is>
      </c>
      <c r="BE2010" s="170">
        <f>IF(N2010="základní",J2010,0)</f>
        <v/>
      </c>
      <c r="BF2010" s="170">
        <f>IF(N2010="snížená",J2010,0)</f>
        <v/>
      </c>
      <c r="BG2010" s="170">
        <f>IF(N2010="zákl. přenesená",J2010,0)</f>
        <v/>
      </c>
      <c r="BH2010" s="170">
        <f>IF(N2010="sníž. přenesená",J2010,0)</f>
        <v/>
      </c>
      <c r="BI2010" s="170">
        <f>IF(N2010="nulová",J2010,0)</f>
        <v/>
      </c>
      <c r="BJ2010" s="19" t="inlineStr">
        <is>
          <t>2</t>
        </is>
      </c>
      <c r="BK2010" s="170">
        <f>ROUND(I2010*H2010,2)</f>
        <v/>
      </c>
      <c r="BL2010" s="19" t="inlineStr">
        <is>
          <t>16</t>
        </is>
      </c>
      <c r="BM2010" s="169" t="inlineStr">
        <is>
          <t>1942720754</t>
        </is>
      </c>
    </row>
    <row r="2011" customFormat="1" s="174">
      <c r="A2011" s="174" t="n"/>
      <c r="B2011" s="48" t="n"/>
      <c r="C2011" s="174" t="n"/>
      <c r="D2011" s="171" t="inlineStr">
        <is>
          <t>PP</t>
        </is>
      </c>
      <c r="E2011" s="174" t="n"/>
      <c r="F2011" s="172" t="inlineStr">
        <is>
          <t>Montáž schodišťových madel kotvených na středovou konstrukci zábradlí dřevěných dílčích, šířky přes 150 mm</t>
        </is>
      </c>
      <c r="G2011" s="174" t="n"/>
      <c r="H2011" s="174" t="n"/>
      <c r="I2011" s="174" t="n"/>
      <c r="J2011" s="174" t="n"/>
      <c r="K2011" s="174" t="n"/>
      <c r="L2011" s="48" t="n"/>
      <c r="M2011" s="173" t="n"/>
      <c r="N2011" s="174" t="n"/>
      <c r="O2011" s="174" t="n"/>
      <c r="P2011" s="174" t="n"/>
      <c r="Q2011" s="174" t="n"/>
      <c r="R2011" s="174" t="n"/>
      <c r="S2011" s="174" t="n"/>
      <c r="T2011" s="71" t="n"/>
      <c r="U2011" s="174" t="n"/>
      <c r="V2011" s="174" t="n"/>
      <c r="W2011" s="174" t="n"/>
      <c r="X2011" s="174" t="n"/>
      <c r="Y2011" s="174" t="n"/>
      <c r="Z2011" s="174" t="n"/>
      <c r="AA2011" s="174" t="n"/>
      <c r="AB2011" s="174" t="n"/>
      <c r="AC2011" s="174" t="n"/>
      <c r="AD2011" s="174" t="n"/>
      <c r="AE2011" s="174" t="n"/>
      <c r="AT2011" s="19" t="inlineStr">
        <is>
          <t>PP</t>
        </is>
      </c>
      <c r="AU2011" s="19" t="inlineStr">
        <is>
          <t>2</t>
        </is>
      </c>
    </row>
    <row r="2012" customFormat="1" s="174">
      <c r="A2012" s="174" t="n"/>
      <c r="B2012" s="48" t="n"/>
      <c r="C2012" s="174" t="n"/>
      <c r="D2012" s="175" t="inlineStr">
        <is>
          <t>Online PSC</t>
        </is>
      </c>
      <c r="E2012" s="174" t="n"/>
      <c r="F2012" s="176" t="inlineStr">
        <is>
          <t>https://podminky.urs.cz/item/CS_URS_2026_02/766211223</t>
        </is>
      </c>
      <c r="G2012" s="174" t="n"/>
      <c r="H2012" s="174" t="n"/>
      <c r="I2012" s="174" t="n"/>
      <c r="J2012" s="174" t="n"/>
      <c r="K2012" s="174" t="n"/>
      <c r="L2012" s="48" t="n"/>
      <c r="M2012" s="173" t="n"/>
      <c r="N2012" s="174" t="n"/>
      <c r="O2012" s="174" t="n"/>
      <c r="P2012" s="174" t="n"/>
      <c r="Q2012" s="174" t="n"/>
      <c r="R2012" s="174" t="n"/>
      <c r="S2012" s="174" t="n"/>
      <c r="T2012" s="71" t="n"/>
      <c r="U2012" s="174" t="n"/>
      <c r="V2012" s="174" t="n"/>
      <c r="W2012" s="174" t="n"/>
      <c r="X2012" s="174" t="n"/>
      <c r="Y2012" s="174" t="n"/>
      <c r="Z2012" s="174" t="n"/>
      <c r="AA2012" s="174" t="n"/>
      <c r="AB2012" s="174" t="n"/>
      <c r="AC2012" s="174" t="n"/>
      <c r="AD2012" s="174" t="n"/>
      <c r="AE2012" s="174" t="n"/>
      <c r="AT2012" s="19" t="inlineStr">
        <is>
          <t>Online PSC</t>
        </is>
      </c>
      <c r="AU2012" s="19" t="inlineStr">
        <is>
          <t>2</t>
        </is>
      </c>
    </row>
    <row r="2013" customFormat="1" s="181">
      <c r="A2013" s="181" t="n"/>
      <c r="B2013" s="177" t="n"/>
      <c r="C2013" s="181" t="n"/>
      <c r="D2013" s="171" t="inlineStr">
        <is>
          <t>VV</t>
        </is>
      </c>
      <c r="E2013" s="178" t="inlineStr"/>
      <c r="F2013" s="179" t="inlineStr">
        <is>
          <t>do patra</t>
        </is>
      </c>
      <c r="G2013" s="181" t="n"/>
      <c r="H2013" s="178" t="inlineStr"/>
      <c r="I2013" s="181" t="n"/>
      <c r="J2013" s="181" t="n"/>
      <c r="K2013" s="181" t="n"/>
      <c r="L2013" s="177" t="n"/>
      <c r="M2013" s="180" t="n"/>
      <c r="N2013" s="181" t="n"/>
      <c r="O2013" s="181" t="n"/>
      <c r="P2013" s="181" t="n"/>
      <c r="Q2013" s="181" t="n"/>
      <c r="R2013" s="181" t="n"/>
      <c r="S2013" s="181" t="n"/>
      <c r="T2013" s="182" t="n"/>
      <c r="U2013" s="181" t="n"/>
      <c r="V2013" s="181" t="n"/>
      <c r="W2013" s="181" t="n"/>
      <c r="X2013" s="181" t="n"/>
      <c r="Y2013" s="181" t="n"/>
      <c r="Z2013" s="181" t="n"/>
      <c r="AA2013" s="181" t="n"/>
      <c r="AB2013" s="181" t="n"/>
      <c r="AC2013" s="181" t="n"/>
      <c r="AD2013" s="181" t="n"/>
      <c r="AE2013" s="181" t="n"/>
      <c r="AT2013" s="178" t="inlineStr">
        <is>
          <t>VV</t>
        </is>
      </c>
      <c r="AU2013" s="178" t="inlineStr">
        <is>
          <t>2</t>
        </is>
      </c>
      <c r="AV2013" s="181" t="inlineStr">
        <is>
          <t>1</t>
        </is>
      </c>
      <c r="AW2013" s="181" t="inlineStr">
        <is>
          <t>True</t>
        </is>
      </c>
      <c r="AX2013" s="181" t="inlineStr">
        <is>
          <t>0</t>
        </is>
      </c>
      <c r="AY2013" s="178" t="inlineStr">
        <is>
          <t>ROZPOCET</t>
        </is>
      </c>
    </row>
    <row r="2014" customFormat="1" s="188">
      <c r="A2014" s="188" t="n"/>
      <c r="B2014" s="183" t="n"/>
      <c r="C2014" s="188" t="n"/>
      <c r="D2014" s="171" t="inlineStr">
        <is>
          <t>VV</t>
        </is>
      </c>
      <c r="E2014" s="184" t="inlineStr"/>
      <c r="F2014" s="185" t="inlineStr">
        <is>
          <t>2,80+3,00+2,80+1,50*2</t>
        </is>
      </c>
      <c r="G2014" s="188" t="n"/>
      <c r="H2014" s="186" t="n">
        <v>11.6</v>
      </c>
      <c r="I2014" s="188" t="n"/>
      <c r="J2014" s="188" t="n"/>
      <c r="K2014" s="188" t="n"/>
      <c r="L2014" s="183" t="n"/>
      <c r="M2014" s="187" t="n"/>
      <c r="N2014" s="188" t="n"/>
      <c r="O2014" s="188" t="n"/>
      <c r="P2014" s="188" t="n"/>
      <c r="Q2014" s="188" t="n"/>
      <c r="R2014" s="188" t="n"/>
      <c r="S2014" s="188" t="n"/>
      <c r="T2014" s="189" t="n"/>
      <c r="U2014" s="188" t="n"/>
      <c r="V2014" s="188" t="n"/>
      <c r="W2014" s="188" t="n"/>
      <c r="X2014" s="188" t="n"/>
      <c r="Y2014" s="188" t="n"/>
      <c r="Z2014" s="188" t="n"/>
      <c r="AA2014" s="188" t="n"/>
      <c r="AB2014" s="188" t="n"/>
      <c r="AC2014" s="188" t="n"/>
      <c r="AD2014" s="188" t="n"/>
      <c r="AE2014" s="188" t="n"/>
      <c r="AT2014" s="184" t="inlineStr">
        <is>
          <t>VV</t>
        </is>
      </c>
      <c r="AU2014" s="184" t="inlineStr">
        <is>
          <t>2</t>
        </is>
      </c>
      <c r="AV2014" s="188" t="inlineStr">
        <is>
          <t>2</t>
        </is>
      </c>
      <c r="AW2014" s="188" t="inlineStr">
        <is>
          <t>True</t>
        </is>
      </c>
      <c r="AX2014" s="188" t="inlineStr">
        <is>
          <t>0</t>
        </is>
      </c>
      <c r="AY2014" s="184" t="inlineStr">
        <is>
          <t>ROZPOCET</t>
        </is>
      </c>
    </row>
    <row r="2015" customFormat="1" s="195">
      <c r="A2015" s="195" t="n"/>
      <c r="B2015" s="190" t="n"/>
      <c r="C2015" s="195" t="n"/>
      <c r="D2015" s="171" t="inlineStr">
        <is>
          <t>VV</t>
        </is>
      </c>
      <c r="E2015" s="191" t="inlineStr"/>
      <c r="F2015" s="192" t="inlineStr">
        <is>
          <t>Součet</t>
        </is>
      </c>
      <c r="G2015" s="195" t="n"/>
      <c r="H2015" s="193" t="n">
        <v>11.6</v>
      </c>
      <c r="I2015" s="195" t="n"/>
      <c r="J2015" s="195" t="n"/>
      <c r="K2015" s="195" t="n"/>
      <c r="L2015" s="190" t="n"/>
      <c r="M2015" s="194" t="n"/>
      <c r="N2015" s="195" t="n"/>
      <c r="O2015" s="195" t="n"/>
      <c r="P2015" s="195" t="n"/>
      <c r="Q2015" s="195" t="n"/>
      <c r="R2015" s="195" t="n"/>
      <c r="S2015" s="195" t="n"/>
      <c r="T2015" s="196" t="n"/>
      <c r="U2015" s="195" t="n"/>
      <c r="V2015" s="195" t="n"/>
      <c r="W2015" s="195" t="n"/>
      <c r="X2015" s="195" t="n"/>
      <c r="Y2015" s="195" t="n"/>
      <c r="Z2015" s="195" t="n"/>
      <c r="AA2015" s="195" t="n"/>
      <c r="AB2015" s="195" t="n"/>
      <c r="AC2015" s="195" t="n"/>
      <c r="AD2015" s="195" t="n"/>
      <c r="AE2015" s="195" t="n"/>
      <c r="AT2015" s="191" t="inlineStr">
        <is>
          <t>VV</t>
        </is>
      </c>
      <c r="AU2015" s="191" t="inlineStr">
        <is>
          <t>2</t>
        </is>
      </c>
      <c r="AV2015" s="195" t="inlineStr">
        <is>
          <t>4</t>
        </is>
      </c>
      <c r="AW2015" s="195" t="inlineStr">
        <is>
          <t>True</t>
        </is>
      </c>
      <c r="AX2015" s="195" t="inlineStr">
        <is>
          <t>1</t>
        </is>
      </c>
      <c r="AY2015" s="191" t="inlineStr">
        <is>
          <t>ROZPOCET</t>
        </is>
      </c>
    </row>
    <row r="2016" ht="16.5" customFormat="1" customHeight="1" s="174">
      <c r="A2016" s="174" t="n"/>
      <c r="B2016" s="158" t="n"/>
      <c r="C2016" s="197" t="inlineStr">
        <is>
          <t>299</t>
        </is>
      </c>
      <c r="D2016" s="197" t="inlineStr">
        <is>
          <t>M</t>
        </is>
      </c>
      <c r="E2016" s="198" t="inlineStr">
        <is>
          <t>05217101</t>
        </is>
      </c>
      <c r="F2016" s="199" t="inlineStr">
        <is>
          <t>madlo dubové D 42mm</t>
        </is>
      </c>
      <c r="G2016" s="200" t="inlineStr">
        <is>
          <t>m</t>
        </is>
      </c>
      <c r="H2016" s="201" t="n">
        <v>12.76</v>
      </c>
      <c r="I2016" s="202" t="n"/>
      <c r="J2016" s="202">
        <f>ROUND(I2016*H2016,2)</f>
        <v/>
      </c>
      <c r="K2016" s="199" t="inlineStr">
        <is>
          <t>CS ÚRS 2026 02</t>
        </is>
      </c>
      <c r="L2016" s="203" t="n"/>
      <c r="M2016" s="204" t="inlineStr"/>
      <c r="N2016" s="205" t="inlineStr">
        <is>
          <t>snížená</t>
        </is>
      </c>
      <c r="O2016" s="167" t="n">
        <v>0</v>
      </c>
      <c r="P2016" s="167">
        <f>O2016*H2016</f>
        <v/>
      </c>
      <c r="Q2016" s="167" t="n">
        <v>0.00105</v>
      </c>
      <c r="R2016" s="167">
        <f>Q2016*H2016</f>
        <v/>
      </c>
      <c r="S2016" s="167" t="n">
        <v>0</v>
      </c>
      <c r="T2016" s="168">
        <f>S2016*H2016</f>
        <v/>
      </c>
      <c r="U2016" s="174" t="n"/>
      <c r="V2016" s="174" t="n"/>
      <c r="W2016" s="174" t="n"/>
      <c r="X2016" s="174" t="n"/>
      <c r="Y2016" s="174" t="n"/>
      <c r="Z2016" s="174" t="n"/>
      <c r="AA2016" s="174" t="n"/>
      <c r="AB2016" s="174" t="n"/>
      <c r="AC2016" s="174" t="n"/>
      <c r="AD2016" s="174" t="n"/>
      <c r="AE2016" s="174" t="n"/>
      <c r="AR2016" s="169" t="inlineStr">
        <is>
          <t>32</t>
        </is>
      </c>
      <c r="AT2016" s="169" t="inlineStr">
        <is>
          <t>M</t>
        </is>
      </c>
      <c r="AU2016" s="169" t="inlineStr">
        <is>
          <t>2</t>
        </is>
      </c>
      <c r="AY2016" s="19" t="inlineStr">
        <is>
          <t>ROZPOCET</t>
        </is>
      </c>
      <c r="BE2016" s="170">
        <f>IF(N2016="základní",J2016,0)</f>
        <v/>
      </c>
      <c r="BF2016" s="170">
        <f>IF(N2016="snížená",J2016,0)</f>
        <v/>
      </c>
      <c r="BG2016" s="170">
        <f>IF(N2016="zákl. přenesená",J2016,0)</f>
        <v/>
      </c>
      <c r="BH2016" s="170">
        <f>IF(N2016="sníž. přenesená",J2016,0)</f>
        <v/>
      </c>
      <c r="BI2016" s="170">
        <f>IF(N2016="nulová",J2016,0)</f>
        <v/>
      </c>
      <c r="BJ2016" s="19" t="inlineStr">
        <is>
          <t>2</t>
        </is>
      </c>
      <c r="BK2016" s="170">
        <f>ROUND(I2016*H2016,2)</f>
        <v/>
      </c>
      <c r="BL2016" s="19" t="inlineStr">
        <is>
          <t>16</t>
        </is>
      </c>
      <c r="BM2016" s="169" t="inlineStr">
        <is>
          <t>2131753550</t>
        </is>
      </c>
    </row>
    <row r="2017" customFormat="1" s="174">
      <c r="A2017" s="174" t="n"/>
      <c r="B2017" s="48" t="n"/>
      <c r="C2017" s="174" t="n"/>
      <c r="D2017" s="171" t="inlineStr">
        <is>
          <t>PP</t>
        </is>
      </c>
      <c r="E2017" s="174" t="n"/>
      <c r="F2017" s="172" t="inlineStr">
        <is>
          <t>madlo dubové D 42mm</t>
        </is>
      </c>
      <c r="G2017" s="174" t="n"/>
      <c r="H2017" s="174" t="n"/>
      <c r="I2017" s="174" t="n"/>
      <c r="J2017" s="174" t="n"/>
      <c r="K2017" s="174" t="n"/>
      <c r="L2017" s="48" t="n"/>
      <c r="M2017" s="173" t="n"/>
      <c r="N2017" s="174" t="n"/>
      <c r="O2017" s="174" t="n"/>
      <c r="P2017" s="174" t="n"/>
      <c r="Q2017" s="174" t="n"/>
      <c r="R2017" s="174" t="n"/>
      <c r="S2017" s="174" t="n"/>
      <c r="T2017" s="71" t="n"/>
      <c r="U2017" s="174" t="n"/>
      <c r="V2017" s="174" t="n"/>
      <c r="W2017" s="174" t="n"/>
      <c r="X2017" s="174" t="n"/>
      <c r="Y2017" s="174" t="n"/>
      <c r="Z2017" s="174" t="n"/>
      <c r="AA2017" s="174" t="n"/>
      <c r="AB2017" s="174" t="n"/>
      <c r="AC2017" s="174" t="n"/>
      <c r="AD2017" s="174" t="n"/>
      <c r="AE2017" s="174" t="n"/>
      <c r="AT2017" s="19" t="inlineStr">
        <is>
          <t>PP</t>
        </is>
      </c>
      <c r="AU2017" s="19" t="inlineStr">
        <is>
          <t>2</t>
        </is>
      </c>
    </row>
    <row r="2018" customFormat="1" s="188">
      <c r="A2018" s="188" t="n"/>
      <c r="B2018" s="183" t="n"/>
      <c r="C2018" s="188" t="n"/>
      <c r="D2018" s="171" t="inlineStr">
        <is>
          <t>VV</t>
        </is>
      </c>
      <c r="E2018" s="188" t="n"/>
      <c r="F2018" s="185" t="inlineStr">
        <is>
          <t>11,6*1,1 'Přepočtené koeficientem množství</t>
        </is>
      </c>
      <c r="G2018" s="188" t="n"/>
      <c r="H2018" s="186" t="n">
        <v>12.76</v>
      </c>
      <c r="I2018" s="188" t="n"/>
      <c r="J2018" s="188" t="n"/>
      <c r="K2018" s="188" t="n"/>
      <c r="L2018" s="183" t="n"/>
      <c r="M2018" s="187" t="n"/>
      <c r="N2018" s="188" t="n"/>
      <c r="O2018" s="188" t="n"/>
      <c r="P2018" s="188" t="n"/>
      <c r="Q2018" s="188" t="n"/>
      <c r="R2018" s="188" t="n"/>
      <c r="S2018" s="188" t="n"/>
      <c r="T2018" s="189" t="n"/>
      <c r="U2018" s="188" t="n"/>
      <c r="V2018" s="188" t="n"/>
      <c r="W2018" s="188" t="n"/>
      <c r="X2018" s="188" t="n"/>
      <c r="Y2018" s="188" t="n"/>
      <c r="Z2018" s="188" t="n"/>
      <c r="AA2018" s="188" t="n"/>
      <c r="AB2018" s="188" t="n"/>
      <c r="AC2018" s="188" t="n"/>
      <c r="AD2018" s="188" t="n"/>
      <c r="AE2018" s="188" t="n"/>
      <c r="AT2018" s="184" t="inlineStr">
        <is>
          <t>VV</t>
        </is>
      </c>
      <c r="AU2018" s="184" t="inlineStr">
        <is>
          <t>2</t>
        </is>
      </c>
      <c r="AV2018" s="188" t="inlineStr">
        <is>
          <t>2</t>
        </is>
      </c>
      <c r="AW2018" s="188" t="inlineStr">
        <is>
          <t>False</t>
        </is>
      </c>
      <c r="AX2018" s="188" t="inlineStr">
        <is>
          <t>1</t>
        </is>
      </c>
      <c r="AY2018" s="184" t="inlineStr">
        <is>
          <t>ROZPOCET</t>
        </is>
      </c>
    </row>
    <row r="2019" ht="33" customFormat="1" customHeight="1" s="174">
      <c r="A2019" s="174" t="n"/>
      <c r="B2019" s="158" t="n"/>
      <c r="C2019" s="159" t="inlineStr">
        <is>
          <t>400</t>
        </is>
      </c>
      <c r="D2019" s="159" t="inlineStr">
        <is>
          <t>K</t>
        </is>
      </c>
      <c r="E2019" s="160" t="inlineStr">
        <is>
          <t>766622126</t>
        </is>
      </c>
      <c r="F2019" s="161" t="inlineStr">
        <is>
          <t>Montáž plastových oken plochy přes 1 m2 otevíravých v do 2,5 m s rámem do dřevěné konstrukce</t>
        </is>
      </c>
      <c r="G2019" s="162" t="inlineStr">
        <is>
          <t>m2</t>
        </is>
      </c>
      <c r="H2019" s="163" t="n">
        <v>52.948</v>
      </c>
      <c r="I2019" s="164" t="n"/>
      <c r="J2019" s="164">
        <f>ROUND(I2019*H2019,2)</f>
        <v/>
      </c>
      <c r="K2019" s="161" t="inlineStr">
        <is>
          <t>CS ÚRS 2026 02</t>
        </is>
      </c>
      <c r="L2019" s="48" t="n"/>
      <c r="M2019" s="165" t="inlineStr"/>
      <c r="N2019" s="166" t="inlineStr">
        <is>
          <t>snížená</t>
        </is>
      </c>
      <c r="O2019" s="167" t="n">
        <v>1.78</v>
      </c>
      <c r="P2019" s="167">
        <f>O2019*H2019</f>
        <v/>
      </c>
      <c r="Q2019" s="167" t="n">
        <v>0.00025</v>
      </c>
      <c r="R2019" s="167">
        <f>Q2019*H2019</f>
        <v/>
      </c>
      <c r="S2019" s="167" t="n">
        <v>0</v>
      </c>
      <c r="T2019" s="168">
        <f>S2019*H2019</f>
        <v/>
      </c>
      <c r="U2019" s="174" t="n"/>
      <c r="V2019" s="174" t="n"/>
      <c r="W2019" s="174" t="n"/>
      <c r="X2019" s="174" t="n"/>
      <c r="Y2019" s="174" t="n"/>
      <c r="Z2019" s="174" t="n"/>
      <c r="AA2019" s="174" t="n"/>
      <c r="AB2019" s="174" t="n"/>
      <c r="AC2019" s="174" t="n"/>
      <c r="AD2019" s="174" t="n"/>
      <c r="AE2019" s="174" t="n"/>
      <c r="AR2019" s="169" t="inlineStr">
        <is>
          <t>16</t>
        </is>
      </c>
      <c r="AT2019" s="169" t="inlineStr">
        <is>
          <t>K</t>
        </is>
      </c>
      <c r="AU2019" s="169" t="inlineStr">
        <is>
          <t>2</t>
        </is>
      </c>
      <c r="AY2019" s="19" t="inlineStr">
        <is>
          <t>ROZPOCET</t>
        </is>
      </c>
      <c r="BE2019" s="170">
        <f>IF(N2019="základní",J2019,0)</f>
        <v/>
      </c>
      <c r="BF2019" s="170">
        <f>IF(N2019="snížená",J2019,0)</f>
        <v/>
      </c>
      <c r="BG2019" s="170">
        <f>IF(N2019="zákl. přenesená",J2019,0)</f>
        <v/>
      </c>
      <c r="BH2019" s="170">
        <f>IF(N2019="sníž. přenesená",J2019,0)</f>
        <v/>
      </c>
      <c r="BI2019" s="170">
        <f>IF(N2019="nulová",J2019,0)</f>
        <v/>
      </c>
      <c r="BJ2019" s="19" t="inlineStr">
        <is>
          <t>2</t>
        </is>
      </c>
      <c r="BK2019" s="170">
        <f>ROUND(I2019*H2019,2)</f>
        <v/>
      </c>
      <c r="BL2019" s="19" t="inlineStr">
        <is>
          <t>16</t>
        </is>
      </c>
      <c r="BM2019" s="169" t="inlineStr">
        <is>
          <t>-245212398</t>
        </is>
      </c>
    </row>
    <row r="2020" customFormat="1" s="174">
      <c r="A2020" s="174" t="n"/>
      <c r="B2020" s="48" t="n"/>
      <c r="C2020" s="174" t="n"/>
      <c r="D2020" s="171" t="inlineStr">
        <is>
          <t>PP</t>
        </is>
      </c>
      <c r="E2020" s="174" t="n"/>
      <c r="F2020" s="172" t="inlineStr">
        <is>
          <t>Montáž oken plastových včetně montáže rámu plochy přes 1 m2 otevíravých do dřevěné konstrukce, výšky přes 1,5 do 2,5 m</t>
        </is>
      </c>
      <c r="G2020" s="174" t="n"/>
      <c r="H2020" s="174" t="n"/>
      <c r="I2020" s="174" t="n"/>
      <c r="J2020" s="174" t="n"/>
      <c r="K2020" s="174" t="n"/>
      <c r="L2020" s="48" t="n"/>
      <c r="M2020" s="173" t="n"/>
      <c r="N2020" s="174" t="n"/>
      <c r="O2020" s="174" t="n"/>
      <c r="P2020" s="174" t="n"/>
      <c r="Q2020" s="174" t="n"/>
      <c r="R2020" s="174" t="n"/>
      <c r="S2020" s="174" t="n"/>
      <c r="T2020" s="71" t="n"/>
      <c r="U2020" s="174" t="n"/>
      <c r="V2020" s="174" t="n"/>
      <c r="W2020" s="174" t="n"/>
      <c r="X2020" s="174" t="n"/>
      <c r="Y2020" s="174" t="n"/>
      <c r="Z2020" s="174" t="n"/>
      <c r="AA2020" s="174" t="n"/>
      <c r="AB2020" s="174" t="n"/>
      <c r="AC2020" s="174" t="n"/>
      <c r="AD2020" s="174" t="n"/>
      <c r="AE2020" s="174" t="n"/>
      <c r="AT2020" s="19" t="inlineStr">
        <is>
          <t>PP</t>
        </is>
      </c>
      <c r="AU2020" s="19" t="inlineStr">
        <is>
          <t>2</t>
        </is>
      </c>
    </row>
    <row r="2021" customFormat="1" s="174">
      <c r="A2021" s="174" t="n"/>
      <c r="B2021" s="48" t="n"/>
      <c r="C2021" s="174" t="n"/>
      <c r="D2021" s="175" t="inlineStr">
        <is>
          <t>Online PSC</t>
        </is>
      </c>
      <c r="E2021" s="174" t="n"/>
      <c r="F2021" s="176" t="inlineStr">
        <is>
          <t>https://podminky.urs.cz/item/CS_URS_2026_02/766622126</t>
        </is>
      </c>
      <c r="G2021" s="174" t="n"/>
      <c r="H2021" s="174" t="n"/>
      <c r="I2021" s="174" t="n"/>
      <c r="J2021" s="174" t="n"/>
      <c r="K2021" s="174" t="n"/>
      <c r="L2021" s="48" t="n"/>
      <c r="M2021" s="173" t="n"/>
      <c r="N2021" s="174" t="n"/>
      <c r="O2021" s="174" t="n"/>
      <c r="P2021" s="174" t="n"/>
      <c r="Q2021" s="174" t="n"/>
      <c r="R2021" s="174" t="n"/>
      <c r="S2021" s="174" t="n"/>
      <c r="T2021" s="71" t="n"/>
      <c r="U2021" s="174" t="n"/>
      <c r="V2021" s="174" t="n"/>
      <c r="W2021" s="174" t="n"/>
      <c r="X2021" s="174" t="n"/>
      <c r="Y2021" s="174" t="n"/>
      <c r="Z2021" s="174" t="n"/>
      <c r="AA2021" s="174" t="n"/>
      <c r="AB2021" s="174" t="n"/>
      <c r="AC2021" s="174" t="n"/>
      <c r="AD2021" s="174" t="n"/>
      <c r="AE2021" s="174" t="n"/>
      <c r="AT2021" s="19" t="inlineStr">
        <is>
          <t>Online PSC</t>
        </is>
      </c>
      <c r="AU2021" s="19" t="inlineStr">
        <is>
          <t>2</t>
        </is>
      </c>
    </row>
    <row r="2022" customFormat="1" s="181">
      <c r="A2022" s="181" t="n"/>
      <c r="B2022" s="177" t="n"/>
      <c r="C2022" s="181" t="n"/>
      <c r="D2022" s="171" t="inlineStr">
        <is>
          <t>VV</t>
        </is>
      </c>
      <c r="E2022" s="178" t="inlineStr"/>
      <c r="F2022" s="179" t="inlineStr">
        <is>
          <t>pro okna dle ozn</t>
        </is>
      </c>
      <c r="G2022" s="181" t="n"/>
      <c r="H2022" s="178" t="inlineStr"/>
      <c r="I2022" s="181" t="n"/>
      <c r="J2022" s="181" t="n"/>
      <c r="K2022" s="181" t="n"/>
      <c r="L2022" s="177" t="n"/>
      <c r="M2022" s="180" t="n"/>
      <c r="N2022" s="181" t="n"/>
      <c r="O2022" s="181" t="n"/>
      <c r="P2022" s="181" t="n"/>
      <c r="Q2022" s="181" t="n"/>
      <c r="R2022" s="181" t="n"/>
      <c r="S2022" s="181" t="n"/>
      <c r="T2022" s="182" t="n"/>
      <c r="U2022" s="181" t="n"/>
      <c r="V2022" s="181" t="n"/>
      <c r="W2022" s="181" t="n"/>
      <c r="X2022" s="181" t="n"/>
      <c r="Y2022" s="181" t="n"/>
      <c r="Z2022" s="181" t="n"/>
      <c r="AA2022" s="181" t="n"/>
      <c r="AB2022" s="181" t="n"/>
      <c r="AC2022" s="181" t="n"/>
      <c r="AD2022" s="181" t="n"/>
      <c r="AE2022" s="181" t="n"/>
      <c r="AT2022" s="178" t="inlineStr">
        <is>
          <t>VV</t>
        </is>
      </c>
      <c r="AU2022" s="178" t="inlineStr">
        <is>
          <t>2</t>
        </is>
      </c>
      <c r="AV2022" s="181" t="inlineStr">
        <is>
          <t>1</t>
        </is>
      </c>
      <c r="AW2022" s="181" t="inlineStr">
        <is>
          <t>True</t>
        </is>
      </c>
      <c r="AX2022" s="181" t="inlineStr">
        <is>
          <t>0</t>
        </is>
      </c>
      <c r="AY2022" s="178" t="inlineStr">
        <is>
          <t>ROZPOCET</t>
        </is>
      </c>
    </row>
    <row r="2023" customFormat="1" s="181">
      <c r="A2023" s="181" t="n"/>
      <c r="B2023" s="177" t="n"/>
      <c r="C2023" s="181" t="n"/>
      <c r="D2023" s="171" t="inlineStr">
        <is>
          <t>VV</t>
        </is>
      </c>
      <c r="E2023" s="178" t="inlineStr"/>
      <c r="F2023" s="179" t="inlineStr">
        <is>
          <t>ON 01</t>
        </is>
      </c>
      <c r="G2023" s="181" t="n"/>
      <c r="H2023" s="178" t="inlineStr"/>
      <c r="I2023" s="181" t="n"/>
      <c r="J2023" s="181" t="n"/>
      <c r="K2023" s="181" t="n"/>
      <c r="L2023" s="177" t="n"/>
      <c r="M2023" s="180" t="n"/>
      <c r="N2023" s="181" t="n"/>
      <c r="O2023" s="181" t="n"/>
      <c r="P2023" s="181" t="n"/>
      <c r="Q2023" s="181" t="n"/>
      <c r="R2023" s="181" t="n"/>
      <c r="S2023" s="181" t="n"/>
      <c r="T2023" s="182" t="n"/>
      <c r="U2023" s="181" t="n"/>
      <c r="V2023" s="181" t="n"/>
      <c r="W2023" s="181" t="n"/>
      <c r="X2023" s="181" t="n"/>
      <c r="Y2023" s="181" t="n"/>
      <c r="Z2023" s="181" t="n"/>
      <c r="AA2023" s="181" t="n"/>
      <c r="AB2023" s="181" t="n"/>
      <c r="AC2023" s="181" t="n"/>
      <c r="AD2023" s="181" t="n"/>
      <c r="AE2023" s="181" t="n"/>
      <c r="AT2023" s="178" t="inlineStr">
        <is>
          <t>VV</t>
        </is>
      </c>
      <c r="AU2023" s="178" t="inlineStr">
        <is>
          <t>2</t>
        </is>
      </c>
      <c r="AV2023" s="181" t="inlineStr">
        <is>
          <t>1</t>
        </is>
      </c>
      <c r="AW2023" s="181" t="inlineStr">
        <is>
          <t>True</t>
        </is>
      </c>
      <c r="AX2023" s="181" t="inlineStr">
        <is>
          <t>0</t>
        </is>
      </c>
      <c r="AY2023" s="178" t="inlineStr">
        <is>
          <t>ROZPOCET</t>
        </is>
      </c>
    </row>
    <row r="2024" customFormat="1" s="188">
      <c r="A2024" s="188" t="n"/>
      <c r="B2024" s="183" t="n"/>
      <c r="C2024" s="188" t="n"/>
      <c r="D2024" s="171" t="inlineStr">
        <is>
          <t>VV</t>
        </is>
      </c>
      <c r="E2024" s="184" t="inlineStr"/>
      <c r="F2024" s="185" t="inlineStr">
        <is>
          <t>0,85*1,50*6</t>
        </is>
      </c>
      <c r="G2024" s="188" t="n"/>
      <c r="H2024" s="186" t="n">
        <v>7.65</v>
      </c>
      <c r="I2024" s="188" t="n"/>
      <c r="J2024" s="188" t="n"/>
      <c r="K2024" s="188" t="n"/>
      <c r="L2024" s="183" t="n"/>
      <c r="M2024" s="187" t="n"/>
      <c r="N2024" s="188" t="n"/>
      <c r="O2024" s="188" t="n"/>
      <c r="P2024" s="188" t="n"/>
      <c r="Q2024" s="188" t="n"/>
      <c r="R2024" s="188" t="n"/>
      <c r="S2024" s="188" t="n"/>
      <c r="T2024" s="189" t="n"/>
      <c r="U2024" s="188" t="n"/>
      <c r="V2024" s="188" t="n"/>
      <c r="W2024" s="188" t="n"/>
      <c r="X2024" s="188" t="n"/>
      <c r="Y2024" s="188" t="n"/>
      <c r="Z2024" s="188" t="n"/>
      <c r="AA2024" s="188" t="n"/>
      <c r="AB2024" s="188" t="n"/>
      <c r="AC2024" s="188" t="n"/>
      <c r="AD2024" s="188" t="n"/>
      <c r="AE2024" s="188" t="n"/>
      <c r="AT2024" s="184" t="inlineStr">
        <is>
          <t>VV</t>
        </is>
      </c>
      <c r="AU2024" s="184" t="inlineStr">
        <is>
          <t>2</t>
        </is>
      </c>
      <c r="AV2024" s="188" t="inlineStr">
        <is>
          <t>2</t>
        </is>
      </c>
      <c r="AW2024" s="188" t="inlineStr">
        <is>
          <t>True</t>
        </is>
      </c>
      <c r="AX2024" s="188" t="inlineStr">
        <is>
          <t>0</t>
        </is>
      </c>
      <c r="AY2024" s="184" t="inlineStr">
        <is>
          <t>ROZPOCET</t>
        </is>
      </c>
    </row>
    <row r="2025" customFormat="1" s="181">
      <c r="A2025" s="181" t="n"/>
      <c r="B2025" s="177" t="n"/>
      <c r="C2025" s="181" t="n"/>
      <c r="D2025" s="171" t="inlineStr">
        <is>
          <t>VV</t>
        </is>
      </c>
      <c r="E2025" s="178" t="inlineStr"/>
      <c r="F2025" s="179" t="inlineStr">
        <is>
          <t>ON 03</t>
        </is>
      </c>
      <c r="G2025" s="181" t="n"/>
      <c r="H2025" s="178" t="inlineStr"/>
      <c r="I2025" s="181" t="n"/>
      <c r="J2025" s="181" t="n"/>
      <c r="K2025" s="181" t="n"/>
      <c r="L2025" s="177" t="n"/>
      <c r="M2025" s="180" t="n"/>
      <c r="N2025" s="181" t="n"/>
      <c r="O2025" s="181" t="n"/>
      <c r="P2025" s="181" t="n"/>
      <c r="Q2025" s="181" t="n"/>
      <c r="R2025" s="181" t="n"/>
      <c r="S2025" s="181" t="n"/>
      <c r="T2025" s="182" t="n"/>
      <c r="U2025" s="181" t="n"/>
      <c r="V2025" s="181" t="n"/>
      <c r="W2025" s="181" t="n"/>
      <c r="X2025" s="181" t="n"/>
      <c r="Y2025" s="181" t="n"/>
      <c r="Z2025" s="181" t="n"/>
      <c r="AA2025" s="181" t="n"/>
      <c r="AB2025" s="181" t="n"/>
      <c r="AC2025" s="181" t="n"/>
      <c r="AD2025" s="181" t="n"/>
      <c r="AE2025" s="181" t="n"/>
      <c r="AT2025" s="178" t="inlineStr">
        <is>
          <t>VV</t>
        </is>
      </c>
      <c r="AU2025" s="178" t="inlineStr">
        <is>
          <t>2</t>
        </is>
      </c>
      <c r="AV2025" s="181" t="inlineStr">
        <is>
          <t>1</t>
        </is>
      </c>
      <c r="AW2025" s="181" t="inlineStr">
        <is>
          <t>True</t>
        </is>
      </c>
      <c r="AX2025" s="181" t="inlineStr">
        <is>
          <t>0</t>
        </is>
      </c>
      <c r="AY2025" s="178" t="inlineStr">
        <is>
          <t>ROZPOCET</t>
        </is>
      </c>
    </row>
    <row r="2026" customFormat="1" s="188">
      <c r="A2026" s="188" t="n"/>
      <c r="B2026" s="183" t="n"/>
      <c r="C2026" s="188" t="n"/>
      <c r="D2026" s="171" t="inlineStr">
        <is>
          <t>VV</t>
        </is>
      </c>
      <c r="E2026" s="184" t="inlineStr"/>
      <c r="F2026" s="185" t="inlineStr">
        <is>
          <t>0,85*1,60*1</t>
        </is>
      </c>
      <c r="G2026" s="188" t="n"/>
      <c r="H2026" s="186" t="n">
        <v>1.36</v>
      </c>
      <c r="I2026" s="188" t="n"/>
      <c r="J2026" s="188" t="n"/>
      <c r="K2026" s="188" t="n"/>
      <c r="L2026" s="183" t="n"/>
      <c r="M2026" s="187" t="n"/>
      <c r="N2026" s="188" t="n"/>
      <c r="O2026" s="188" t="n"/>
      <c r="P2026" s="188" t="n"/>
      <c r="Q2026" s="188" t="n"/>
      <c r="R2026" s="188" t="n"/>
      <c r="S2026" s="188" t="n"/>
      <c r="T2026" s="189" t="n"/>
      <c r="U2026" s="188" t="n"/>
      <c r="V2026" s="188" t="n"/>
      <c r="W2026" s="188" t="n"/>
      <c r="X2026" s="188" t="n"/>
      <c r="Y2026" s="188" t="n"/>
      <c r="Z2026" s="188" t="n"/>
      <c r="AA2026" s="188" t="n"/>
      <c r="AB2026" s="188" t="n"/>
      <c r="AC2026" s="188" t="n"/>
      <c r="AD2026" s="188" t="n"/>
      <c r="AE2026" s="188" t="n"/>
      <c r="AT2026" s="184" t="inlineStr">
        <is>
          <t>VV</t>
        </is>
      </c>
      <c r="AU2026" s="184" t="inlineStr">
        <is>
          <t>2</t>
        </is>
      </c>
      <c r="AV2026" s="188" t="inlineStr">
        <is>
          <t>2</t>
        </is>
      </c>
      <c r="AW2026" s="188" t="inlineStr">
        <is>
          <t>True</t>
        </is>
      </c>
      <c r="AX2026" s="188" t="inlineStr">
        <is>
          <t>0</t>
        </is>
      </c>
      <c r="AY2026" s="184" t="inlineStr">
        <is>
          <t>ROZPOCET</t>
        </is>
      </c>
    </row>
    <row r="2027" customFormat="1" s="181">
      <c r="A2027" s="181" t="n"/>
      <c r="B2027" s="177" t="n"/>
      <c r="C2027" s="181" t="n"/>
      <c r="D2027" s="171" t="inlineStr">
        <is>
          <t>VV</t>
        </is>
      </c>
      <c r="E2027" s="178" t="inlineStr"/>
      <c r="F2027" s="179" t="inlineStr">
        <is>
          <t>ON 04</t>
        </is>
      </c>
      <c r="G2027" s="181" t="n"/>
      <c r="H2027" s="178" t="inlineStr"/>
      <c r="I2027" s="181" t="n"/>
      <c r="J2027" s="181" t="n"/>
      <c r="K2027" s="181" t="n"/>
      <c r="L2027" s="177" t="n"/>
      <c r="M2027" s="180" t="n"/>
      <c r="N2027" s="181" t="n"/>
      <c r="O2027" s="181" t="n"/>
      <c r="P2027" s="181" t="n"/>
      <c r="Q2027" s="181" t="n"/>
      <c r="R2027" s="181" t="n"/>
      <c r="S2027" s="181" t="n"/>
      <c r="T2027" s="182" t="n"/>
      <c r="U2027" s="181" t="n"/>
      <c r="V2027" s="181" t="n"/>
      <c r="W2027" s="181" t="n"/>
      <c r="X2027" s="181" t="n"/>
      <c r="Y2027" s="181" t="n"/>
      <c r="Z2027" s="181" t="n"/>
      <c r="AA2027" s="181" t="n"/>
      <c r="AB2027" s="181" t="n"/>
      <c r="AC2027" s="181" t="n"/>
      <c r="AD2027" s="181" t="n"/>
      <c r="AE2027" s="181" t="n"/>
      <c r="AT2027" s="178" t="inlineStr">
        <is>
          <t>VV</t>
        </is>
      </c>
      <c r="AU2027" s="178" t="inlineStr">
        <is>
          <t>2</t>
        </is>
      </c>
      <c r="AV2027" s="181" t="inlineStr">
        <is>
          <t>1</t>
        </is>
      </c>
      <c r="AW2027" s="181" t="inlineStr">
        <is>
          <t>True</t>
        </is>
      </c>
      <c r="AX2027" s="181" t="inlineStr">
        <is>
          <t>0</t>
        </is>
      </c>
      <c r="AY2027" s="178" t="inlineStr">
        <is>
          <t>ROZPOCET</t>
        </is>
      </c>
    </row>
    <row r="2028" customFormat="1" s="188">
      <c r="A2028" s="188" t="n"/>
      <c r="B2028" s="183" t="n"/>
      <c r="C2028" s="188" t="n"/>
      <c r="D2028" s="171" t="inlineStr">
        <is>
          <t>VV</t>
        </is>
      </c>
      <c r="E2028" s="184" t="inlineStr"/>
      <c r="F2028" s="185" t="inlineStr">
        <is>
          <t>0,80*1,75*3</t>
        </is>
      </c>
      <c r="G2028" s="188" t="n"/>
      <c r="H2028" s="186" t="n">
        <v>4.2</v>
      </c>
      <c r="I2028" s="188" t="n"/>
      <c r="J2028" s="188" t="n"/>
      <c r="K2028" s="188" t="n"/>
      <c r="L2028" s="183" t="n"/>
      <c r="M2028" s="187" t="n"/>
      <c r="N2028" s="188" t="n"/>
      <c r="O2028" s="188" t="n"/>
      <c r="P2028" s="188" t="n"/>
      <c r="Q2028" s="188" t="n"/>
      <c r="R2028" s="188" t="n"/>
      <c r="S2028" s="188" t="n"/>
      <c r="T2028" s="189" t="n"/>
      <c r="U2028" s="188" t="n"/>
      <c r="V2028" s="188" t="n"/>
      <c r="W2028" s="188" t="n"/>
      <c r="X2028" s="188" t="n"/>
      <c r="Y2028" s="188" t="n"/>
      <c r="Z2028" s="188" t="n"/>
      <c r="AA2028" s="188" t="n"/>
      <c r="AB2028" s="188" t="n"/>
      <c r="AC2028" s="188" t="n"/>
      <c r="AD2028" s="188" t="n"/>
      <c r="AE2028" s="188" t="n"/>
      <c r="AT2028" s="184" t="inlineStr">
        <is>
          <t>VV</t>
        </is>
      </c>
      <c r="AU2028" s="184" t="inlineStr">
        <is>
          <t>2</t>
        </is>
      </c>
      <c r="AV2028" s="188" t="inlineStr">
        <is>
          <t>2</t>
        </is>
      </c>
      <c r="AW2028" s="188" t="inlineStr">
        <is>
          <t>True</t>
        </is>
      </c>
      <c r="AX2028" s="188" t="inlineStr">
        <is>
          <t>0</t>
        </is>
      </c>
      <c r="AY2028" s="184" t="inlineStr">
        <is>
          <t>ROZPOCET</t>
        </is>
      </c>
    </row>
    <row r="2029" customFormat="1" s="181">
      <c r="A2029" s="181" t="n"/>
      <c r="B2029" s="177" t="n"/>
      <c r="C2029" s="181" t="n"/>
      <c r="D2029" s="171" t="inlineStr">
        <is>
          <t>VV</t>
        </is>
      </c>
      <c r="E2029" s="178" t="inlineStr"/>
      <c r="F2029" s="179" t="inlineStr">
        <is>
          <t>ON 05</t>
        </is>
      </c>
      <c r="G2029" s="181" t="n"/>
      <c r="H2029" s="178" t="inlineStr"/>
      <c r="I2029" s="181" t="n"/>
      <c r="J2029" s="181" t="n"/>
      <c r="K2029" s="181" t="n"/>
      <c r="L2029" s="177" t="n"/>
      <c r="M2029" s="180" t="n"/>
      <c r="N2029" s="181" t="n"/>
      <c r="O2029" s="181" t="n"/>
      <c r="P2029" s="181" t="n"/>
      <c r="Q2029" s="181" t="n"/>
      <c r="R2029" s="181" t="n"/>
      <c r="S2029" s="181" t="n"/>
      <c r="T2029" s="182" t="n"/>
      <c r="U2029" s="181" t="n"/>
      <c r="V2029" s="181" t="n"/>
      <c r="W2029" s="181" t="n"/>
      <c r="X2029" s="181" t="n"/>
      <c r="Y2029" s="181" t="n"/>
      <c r="Z2029" s="181" t="n"/>
      <c r="AA2029" s="181" t="n"/>
      <c r="AB2029" s="181" t="n"/>
      <c r="AC2029" s="181" t="n"/>
      <c r="AD2029" s="181" t="n"/>
      <c r="AE2029" s="181" t="n"/>
      <c r="AT2029" s="178" t="inlineStr">
        <is>
          <t>VV</t>
        </is>
      </c>
      <c r="AU2029" s="178" t="inlineStr">
        <is>
          <t>2</t>
        </is>
      </c>
      <c r="AV2029" s="181" t="inlineStr">
        <is>
          <t>1</t>
        </is>
      </c>
      <c r="AW2029" s="181" t="inlineStr">
        <is>
          <t>True</t>
        </is>
      </c>
      <c r="AX2029" s="181" t="inlineStr">
        <is>
          <t>0</t>
        </is>
      </c>
      <c r="AY2029" s="178" t="inlineStr">
        <is>
          <t>ROZPOCET</t>
        </is>
      </c>
    </row>
    <row r="2030" customFormat="1" s="188">
      <c r="A2030" s="188" t="n"/>
      <c r="B2030" s="183" t="n"/>
      <c r="C2030" s="188" t="n"/>
      <c r="D2030" s="171" t="inlineStr">
        <is>
          <t>VV</t>
        </is>
      </c>
      <c r="E2030" s="184" t="inlineStr"/>
      <c r="F2030" s="185" t="inlineStr">
        <is>
          <t>0,85*1,75*1</t>
        </is>
      </c>
      <c r="G2030" s="188" t="n"/>
      <c r="H2030" s="186" t="n">
        <v>1.488</v>
      </c>
      <c r="I2030" s="188" t="n"/>
      <c r="J2030" s="188" t="n"/>
      <c r="K2030" s="188" t="n"/>
      <c r="L2030" s="183" t="n"/>
      <c r="M2030" s="187" t="n"/>
      <c r="N2030" s="188" t="n"/>
      <c r="O2030" s="188" t="n"/>
      <c r="P2030" s="188" t="n"/>
      <c r="Q2030" s="188" t="n"/>
      <c r="R2030" s="188" t="n"/>
      <c r="S2030" s="188" t="n"/>
      <c r="T2030" s="189" t="n"/>
      <c r="U2030" s="188" t="n"/>
      <c r="V2030" s="188" t="n"/>
      <c r="W2030" s="188" t="n"/>
      <c r="X2030" s="188" t="n"/>
      <c r="Y2030" s="188" t="n"/>
      <c r="Z2030" s="188" t="n"/>
      <c r="AA2030" s="188" t="n"/>
      <c r="AB2030" s="188" t="n"/>
      <c r="AC2030" s="188" t="n"/>
      <c r="AD2030" s="188" t="n"/>
      <c r="AE2030" s="188" t="n"/>
      <c r="AT2030" s="184" t="inlineStr">
        <is>
          <t>VV</t>
        </is>
      </c>
      <c r="AU2030" s="184" t="inlineStr">
        <is>
          <t>2</t>
        </is>
      </c>
      <c r="AV2030" s="188" t="inlineStr">
        <is>
          <t>2</t>
        </is>
      </c>
      <c r="AW2030" s="188" t="inlineStr">
        <is>
          <t>True</t>
        </is>
      </c>
      <c r="AX2030" s="188" t="inlineStr">
        <is>
          <t>0</t>
        </is>
      </c>
      <c r="AY2030" s="184" t="inlineStr">
        <is>
          <t>ROZPOCET</t>
        </is>
      </c>
    </row>
    <row r="2031" customFormat="1" s="181">
      <c r="A2031" s="181" t="n"/>
      <c r="B2031" s="177" t="n"/>
      <c r="C2031" s="181" t="n"/>
      <c r="D2031" s="171" t="inlineStr">
        <is>
          <t>VV</t>
        </is>
      </c>
      <c r="E2031" s="178" t="inlineStr"/>
      <c r="F2031" s="179" t="inlineStr">
        <is>
          <t>ON 06</t>
        </is>
      </c>
      <c r="G2031" s="181" t="n"/>
      <c r="H2031" s="178" t="inlineStr"/>
      <c r="I2031" s="181" t="n"/>
      <c r="J2031" s="181" t="n"/>
      <c r="K2031" s="181" t="n"/>
      <c r="L2031" s="177" t="n"/>
      <c r="M2031" s="180" t="n"/>
      <c r="N2031" s="181" t="n"/>
      <c r="O2031" s="181" t="n"/>
      <c r="P2031" s="181" t="n"/>
      <c r="Q2031" s="181" t="n"/>
      <c r="R2031" s="181" t="n"/>
      <c r="S2031" s="181" t="n"/>
      <c r="T2031" s="182" t="n"/>
      <c r="U2031" s="181" t="n"/>
      <c r="V2031" s="181" t="n"/>
      <c r="W2031" s="181" t="n"/>
      <c r="X2031" s="181" t="n"/>
      <c r="Y2031" s="181" t="n"/>
      <c r="Z2031" s="181" t="n"/>
      <c r="AA2031" s="181" t="n"/>
      <c r="AB2031" s="181" t="n"/>
      <c r="AC2031" s="181" t="n"/>
      <c r="AD2031" s="181" t="n"/>
      <c r="AE2031" s="181" t="n"/>
      <c r="AT2031" s="178" t="inlineStr">
        <is>
          <t>VV</t>
        </is>
      </c>
      <c r="AU2031" s="178" t="inlineStr">
        <is>
          <t>2</t>
        </is>
      </c>
      <c r="AV2031" s="181" t="inlineStr">
        <is>
          <t>1</t>
        </is>
      </c>
      <c r="AW2031" s="181" t="inlineStr">
        <is>
          <t>True</t>
        </is>
      </c>
      <c r="AX2031" s="181" t="inlineStr">
        <is>
          <t>0</t>
        </is>
      </c>
      <c r="AY2031" s="178" t="inlineStr">
        <is>
          <t>ROZPOCET</t>
        </is>
      </c>
    </row>
    <row r="2032" customFormat="1" s="188">
      <c r="A2032" s="188" t="n"/>
      <c r="B2032" s="183" t="n"/>
      <c r="C2032" s="188" t="n"/>
      <c r="D2032" s="171" t="inlineStr">
        <is>
          <t>VV</t>
        </is>
      </c>
      <c r="E2032" s="184" t="inlineStr"/>
      <c r="F2032" s="185" t="inlineStr">
        <is>
          <t>0,85*1,50*6</t>
        </is>
      </c>
      <c r="G2032" s="188" t="n"/>
      <c r="H2032" s="186" t="n">
        <v>7.65</v>
      </c>
      <c r="I2032" s="188" t="n"/>
      <c r="J2032" s="188" t="n"/>
      <c r="K2032" s="188" t="n"/>
      <c r="L2032" s="183" t="n"/>
      <c r="M2032" s="187" t="n"/>
      <c r="N2032" s="188" t="n"/>
      <c r="O2032" s="188" t="n"/>
      <c r="P2032" s="188" t="n"/>
      <c r="Q2032" s="188" t="n"/>
      <c r="R2032" s="188" t="n"/>
      <c r="S2032" s="188" t="n"/>
      <c r="T2032" s="189" t="n"/>
      <c r="U2032" s="188" t="n"/>
      <c r="V2032" s="188" t="n"/>
      <c r="W2032" s="188" t="n"/>
      <c r="X2032" s="188" t="n"/>
      <c r="Y2032" s="188" t="n"/>
      <c r="Z2032" s="188" t="n"/>
      <c r="AA2032" s="188" t="n"/>
      <c r="AB2032" s="188" t="n"/>
      <c r="AC2032" s="188" t="n"/>
      <c r="AD2032" s="188" t="n"/>
      <c r="AE2032" s="188" t="n"/>
      <c r="AT2032" s="184" t="inlineStr">
        <is>
          <t>VV</t>
        </is>
      </c>
      <c r="AU2032" s="184" t="inlineStr">
        <is>
          <t>2</t>
        </is>
      </c>
      <c r="AV2032" s="188" t="inlineStr">
        <is>
          <t>2</t>
        </is>
      </c>
      <c r="AW2032" s="188" t="inlineStr">
        <is>
          <t>True</t>
        </is>
      </c>
      <c r="AX2032" s="188" t="inlineStr">
        <is>
          <t>0</t>
        </is>
      </c>
      <c r="AY2032" s="184" t="inlineStr">
        <is>
          <t>ROZPOCET</t>
        </is>
      </c>
    </row>
    <row r="2033" customFormat="1" s="181">
      <c r="A2033" s="181" t="n"/>
      <c r="B2033" s="177" t="n"/>
      <c r="C2033" s="181" t="n"/>
      <c r="D2033" s="171" t="inlineStr">
        <is>
          <t>VV</t>
        </is>
      </c>
      <c r="E2033" s="178" t="inlineStr"/>
      <c r="F2033" s="179" t="inlineStr">
        <is>
          <t>ON 07</t>
        </is>
      </c>
      <c r="G2033" s="181" t="n"/>
      <c r="H2033" s="178" t="inlineStr"/>
      <c r="I2033" s="181" t="n"/>
      <c r="J2033" s="181" t="n"/>
      <c r="K2033" s="181" t="n"/>
      <c r="L2033" s="177" t="n"/>
      <c r="M2033" s="180" t="n"/>
      <c r="N2033" s="181" t="n"/>
      <c r="O2033" s="181" t="n"/>
      <c r="P2033" s="181" t="n"/>
      <c r="Q2033" s="181" t="n"/>
      <c r="R2033" s="181" t="n"/>
      <c r="S2033" s="181" t="n"/>
      <c r="T2033" s="182" t="n"/>
      <c r="U2033" s="181" t="n"/>
      <c r="V2033" s="181" t="n"/>
      <c r="W2033" s="181" t="n"/>
      <c r="X2033" s="181" t="n"/>
      <c r="Y2033" s="181" t="n"/>
      <c r="Z2033" s="181" t="n"/>
      <c r="AA2033" s="181" t="n"/>
      <c r="AB2033" s="181" t="n"/>
      <c r="AC2033" s="181" t="n"/>
      <c r="AD2033" s="181" t="n"/>
      <c r="AE2033" s="181" t="n"/>
      <c r="AT2033" s="178" t="inlineStr">
        <is>
          <t>VV</t>
        </is>
      </c>
      <c r="AU2033" s="178" t="inlineStr">
        <is>
          <t>2</t>
        </is>
      </c>
      <c r="AV2033" s="181" t="inlineStr">
        <is>
          <t>1</t>
        </is>
      </c>
      <c r="AW2033" s="181" t="inlineStr">
        <is>
          <t>True</t>
        </is>
      </c>
      <c r="AX2033" s="181" t="inlineStr">
        <is>
          <t>0</t>
        </is>
      </c>
      <c r="AY2033" s="178" t="inlineStr">
        <is>
          <t>ROZPOCET</t>
        </is>
      </c>
    </row>
    <row r="2034" customFormat="1" s="188">
      <c r="A2034" s="188" t="n"/>
      <c r="B2034" s="183" t="n"/>
      <c r="C2034" s="188" t="n"/>
      <c r="D2034" s="171" t="inlineStr">
        <is>
          <t>VV</t>
        </is>
      </c>
      <c r="E2034" s="184" t="inlineStr"/>
      <c r="F2034" s="185" t="inlineStr">
        <is>
          <t>0,85*1,80*20</t>
        </is>
      </c>
      <c r="G2034" s="188" t="n"/>
      <c r="H2034" s="186" t="n">
        <v>30.6</v>
      </c>
      <c r="I2034" s="188" t="n"/>
      <c r="J2034" s="188" t="n"/>
      <c r="K2034" s="188" t="n"/>
      <c r="L2034" s="183" t="n"/>
      <c r="M2034" s="187" t="n"/>
      <c r="N2034" s="188" t="n"/>
      <c r="O2034" s="188" t="n"/>
      <c r="P2034" s="188" t="n"/>
      <c r="Q2034" s="188" t="n"/>
      <c r="R2034" s="188" t="n"/>
      <c r="S2034" s="188" t="n"/>
      <c r="T2034" s="189" t="n"/>
      <c r="U2034" s="188" t="n"/>
      <c r="V2034" s="188" t="n"/>
      <c r="W2034" s="188" t="n"/>
      <c r="X2034" s="188" t="n"/>
      <c r="Y2034" s="188" t="n"/>
      <c r="Z2034" s="188" t="n"/>
      <c r="AA2034" s="188" t="n"/>
      <c r="AB2034" s="188" t="n"/>
      <c r="AC2034" s="188" t="n"/>
      <c r="AD2034" s="188" t="n"/>
      <c r="AE2034" s="188" t="n"/>
      <c r="AT2034" s="184" t="inlineStr">
        <is>
          <t>VV</t>
        </is>
      </c>
      <c r="AU2034" s="184" t="inlineStr">
        <is>
          <t>2</t>
        </is>
      </c>
      <c r="AV2034" s="188" t="inlineStr">
        <is>
          <t>2</t>
        </is>
      </c>
      <c r="AW2034" s="188" t="inlineStr">
        <is>
          <t>True</t>
        </is>
      </c>
      <c r="AX2034" s="188" t="inlineStr">
        <is>
          <t>0</t>
        </is>
      </c>
      <c r="AY2034" s="184" t="inlineStr">
        <is>
          <t>ROZPOCET</t>
        </is>
      </c>
    </row>
    <row r="2035" customFormat="1" s="195">
      <c r="A2035" s="195" t="n"/>
      <c r="B2035" s="190" t="n"/>
      <c r="C2035" s="195" t="n"/>
      <c r="D2035" s="171" t="inlineStr">
        <is>
          <t>VV</t>
        </is>
      </c>
      <c r="E2035" s="191" t="inlineStr"/>
      <c r="F2035" s="192" t="inlineStr">
        <is>
          <t>Součet</t>
        </is>
      </c>
      <c r="G2035" s="195" t="n"/>
      <c r="H2035" s="193" t="n">
        <v>52.948</v>
      </c>
      <c r="I2035" s="195" t="n"/>
      <c r="J2035" s="195" t="n"/>
      <c r="K2035" s="195" t="n"/>
      <c r="L2035" s="190" t="n"/>
      <c r="M2035" s="194" t="n"/>
      <c r="N2035" s="195" t="n"/>
      <c r="O2035" s="195" t="n"/>
      <c r="P2035" s="195" t="n"/>
      <c r="Q2035" s="195" t="n"/>
      <c r="R2035" s="195" t="n"/>
      <c r="S2035" s="195" t="n"/>
      <c r="T2035" s="196" t="n"/>
      <c r="U2035" s="195" t="n"/>
      <c r="V2035" s="195" t="n"/>
      <c r="W2035" s="195" t="n"/>
      <c r="X2035" s="195" t="n"/>
      <c r="Y2035" s="195" t="n"/>
      <c r="Z2035" s="195" t="n"/>
      <c r="AA2035" s="195" t="n"/>
      <c r="AB2035" s="195" t="n"/>
      <c r="AC2035" s="195" t="n"/>
      <c r="AD2035" s="195" t="n"/>
      <c r="AE2035" s="195" t="n"/>
      <c r="AT2035" s="191" t="inlineStr">
        <is>
          <t>VV</t>
        </is>
      </c>
      <c r="AU2035" s="191" t="inlineStr">
        <is>
          <t>2</t>
        </is>
      </c>
      <c r="AV2035" s="195" t="inlineStr">
        <is>
          <t>4</t>
        </is>
      </c>
      <c r="AW2035" s="195" t="inlineStr">
        <is>
          <t>True</t>
        </is>
      </c>
      <c r="AX2035" s="195" t="inlineStr">
        <is>
          <t>1</t>
        </is>
      </c>
      <c r="AY2035" s="191" t="inlineStr">
        <is>
          <t>ROZPOCET</t>
        </is>
      </c>
    </row>
    <row r="2036" ht="33" customFormat="1" customHeight="1" s="174">
      <c r="A2036" s="174" t="n"/>
      <c r="B2036" s="158" t="n"/>
      <c r="C2036" s="197" t="inlineStr">
        <is>
          <t>301</t>
        </is>
      </c>
      <c r="D2036" s="197" t="inlineStr">
        <is>
          <t>M</t>
        </is>
      </c>
      <c r="E2036" s="198" t="inlineStr">
        <is>
          <t>611ON 01</t>
        </is>
      </c>
      <c r="F2036" s="199" t="inlineStr">
        <is>
          <t>ozn ON 01 - okno plastové 850 x 1500 mm - kompletní provedení dle projektové dokumentace</t>
        </is>
      </c>
      <c r="G2036" s="200" t="inlineStr">
        <is>
          <t>ks</t>
        </is>
      </c>
      <c r="H2036" s="201" t="n">
        <v>6</v>
      </c>
      <c r="I2036" s="202" t="n"/>
      <c r="J2036" s="202">
        <f>ROUND(I2036*H2036,2)</f>
        <v/>
      </c>
      <c r="K2036" s="199" t="inlineStr"/>
      <c r="L2036" s="203" t="n"/>
      <c r="M2036" s="204" t="inlineStr"/>
      <c r="N2036" s="205" t="inlineStr">
        <is>
          <t>snížená</t>
        </is>
      </c>
      <c r="O2036" s="167" t="n">
        <v>0</v>
      </c>
      <c r="P2036" s="167">
        <f>O2036*H2036</f>
        <v/>
      </c>
      <c r="Q2036" s="167" t="n">
        <v>0.04</v>
      </c>
      <c r="R2036" s="167">
        <f>Q2036*H2036</f>
        <v/>
      </c>
      <c r="S2036" s="167" t="n">
        <v>0</v>
      </c>
      <c r="T2036" s="168">
        <f>S2036*H2036</f>
        <v/>
      </c>
      <c r="U2036" s="174" t="n"/>
      <c r="V2036" s="174" t="n"/>
      <c r="W2036" s="174" t="n"/>
      <c r="X2036" s="174" t="n"/>
      <c r="Y2036" s="174" t="n"/>
      <c r="Z2036" s="174" t="n"/>
      <c r="AA2036" s="174" t="n"/>
      <c r="AB2036" s="174" t="n"/>
      <c r="AC2036" s="174" t="n"/>
      <c r="AD2036" s="174" t="n"/>
      <c r="AE2036" s="174" t="n"/>
      <c r="AR2036" s="169" t="inlineStr">
        <is>
          <t>32</t>
        </is>
      </c>
      <c r="AT2036" s="169" t="inlineStr">
        <is>
          <t>M</t>
        </is>
      </c>
      <c r="AU2036" s="169" t="inlineStr">
        <is>
          <t>2</t>
        </is>
      </c>
      <c r="AY2036" s="19" t="inlineStr">
        <is>
          <t>ROZPOCET</t>
        </is>
      </c>
      <c r="BE2036" s="170">
        <f>IF(N2036="základní",J2036,0)</f>
        <v/>
      </c>
      <c r="BF2036" s="170">
        <f>IF(N2036="snížená",J2036,0)</f>
        <v/>
      </c>
      <c r="BG2036" s="170">
        <f>IF(N2036="zákl. přenesená",J2036,0)</f>
        <v/>
      </c>
      <c r="BH2036" s="170">
        <f>IF(N2036="sníž. přenesená",J2036,0)</f>
        <v/>
      </c>
      <c r="BI2036" s="170">
        <f>IF(N2036="nulová",J2036,0)</f>
        <v/>
      </c>
      <c r="BJ2036" s="19" t="inlineStr">
        <is>
          <t>2</t>
        </is>
      </c>
      <c r="BK2036" s="170">
        <f>ROUND(I2036*H2036,2)</f>
        <v/>
      </c>
      <c r="BL2036" s="19" t="inlineStr">
        <is>
          <t>16</t>
        </is>
      </c>
      <c r="BM2036" s="169" t="inlineStr">
        <is>
          <t>-1491729259</t>
        </is>
      </c>
    </row>
    <row r="2037" customFormat="1" s="174">
      <c r="A2037" s="174" t="n"/>
      <c r="B2037" s="48" t="n"/>
      <c r="C2037" s="174" t="n"/>
      <c r="D2037" s="171" t="inlineStr">
        <is>
          <t>PP</t>
        </is>
      </c>
      <c r="E2037" s="174" t="n"/>
      <c r="F2037" s="172" t="inlineStr">
        <is>
          <t>ozn ON 01 - okno plastové 850 x 1500 mm - kompletní provedení dle projektové dokumentace</t>
        </is>
      </c>
      <c r="G2037" s="174" t="n"/>
      <c r="H2037" s="174" t="n"/>
      <c r="I2037" s="174" t="n"/>
      <c r="J2037" s="174" t="n"/>
      <c r="K2037" s="174" t="n"/>
      <c r="L2037" s="48" t="n"/>
      <c r="M2037" s="173" t="n"/>
      <c r="N2037" s="174" t="n"/>
      <c r="O2037" s="174" t="n"/>
      <c r="P2037" s="174" t="n"/>
      <c r="Q2037" s="174" t="n"/>
      <c r="R2037" s="174" t="n"/>
      <c r="S2037" s="174" t="n"/>
      <c r="T2037" s="71" t="n"/>
      <c r="U2037" s="174" t="n"/>
      <c r="V2037" s="174" t="n"/>
      <c r="W2037" s="174" t="n"/>
      <c r="X2037" s="174" t="n"/>
      <c r="Y2037" s="174" t="n"/>
      <c r="Z2037" s="174" t="n"/>
      <c r="AA2037" s="174" t="n"/>
      <c r="AB2037" s="174" t="n"/>
      <c r="AC2037" s="174" t="n"/>
      <c r="AD2037" s="174" t="n"/>
      <c r="AE2037" s="174" t="n"/>
      <c r="AT2037" s="19" t="inlineStr">
        <is>
          <t>PP</t>
        </is>
      </c>
      <c r="AU2037" s="19" t="inlineStr">
        <is>
          <t>2</t>
        </is>
      </c>
    </row>
    <row r="2038" customFormat="1" s="188">
      <c r="A2038" s="188" t="n"/>
      <c r="B2038" s="183" t="n"/>
      <c r="C2038" s="188" t="n"/>
      <c r="D2038" s="171" t="inlineStr">
        <is>
          <t>VV</t>
        </is>
      </c>
      <c r="E2038" s="184" t="inlineStr"/>
      <c r="F2038" s="185" t="inlineStr">
        <is>
          <t>6</t>
        </is>
      </c>
      <c r="G2038" s="188" t="n"/>
      <c r="H2038" s="186" t="n">
        <v>6</v>
      </c>
      <c r="I2038" s="188" t="n"/>
      <c r="J2038" s="188" t="n"/>
      <c r="K2038" s="188" t="n"/>
      <c r="L2038" s="183" t="n"/>
      <c r="M2038" s="187" t="n"/>
      <c r="N2038" s="188" t="n"/>
      <c r="O2038" s="188" t="n"/>
      <c r="P2038" s="188" t="n"/>
      <c r="Q2038" s="188" t="n"/>
      <c r="R2038" s="188" t="n"/>
      <c r="S2038" s="188" t="n"/>
      <c r="T2038" s="189" t="n"/>
      <c r="U2038" s="188" t="n"/>
      <c r="V2038" s="188" t="n"/>
      <c r="W2038" s="188" t="n"/>
      <c r="X2038" s="188" t="n"/>
      <c r="Y2038" s="188" t="n"/>
      <c r="Z2038" s="188" t="n"/>
      <c r="AA2038" s="188" t="n"/>
      <c r="AB2038" s="188" t="n"/>
      <c r="AC2038" s="188" t="n"/>
      <c r="AD2038" s="188" t="n"/>
      <c r="AE2038" s="188" t="n"/>
      <c r="AT2038" s="184" t="inlineStr">
        <is>
          <t>VV</t>
        </is>
      </c>
      <c r="AU2038" s="184" t="inlineStr">
        <is>
          <t>2</t>
        </is>
      </c>
      <c r="AV2038" s="188" t="inlineStr">
        <is>
          <t>2</t>
        </is>
      </c>
      <c r="AW2038" s="188" t="inlineStr">
        <is>
          <t>True</t>
        </is>
      </c>
      <c r="AX2038" s="188" t="inlineStr">
        <is>
          <t>0</t>
        </is>
      </c>
      <c r="AY2038" s="184" t="inlineStr">
        <is>
          <t>ROZPOCET</t>
        </is>
      </c>
    </row>
    <row r="2039" customFormat="1" s="195">
      <c r="A2039" s="195" t="n"/>
      <c r="B2039" s="190" t="n"/>
      <c r="C2039" s="195" t="n"/>
      <c r="D2039" s="171" t="inlineStr">
        <is>
          <t>VV</t>
        </is>
      </c>
      <c r="E2039" s="191" t="inlineStr"/>
      <c r="F2039" s="192" t="inlineStr">
        <is>
          <t>Součet</t>
        </is>
      </c>
      <c r="G2039" s="195" t="n"/>
      <c r="H2039" s="193" t="n">
        <v>6</v>
      </c>
      <c r="I2039" s="195" t="n"/>
      <c r="J2039" s="195" t="n"/>
      <c r="K2039" s="195" t="n"/>
      <c r="L2039" s="190" t="n"/>
      <c r="M2039" s="194" t="n"/>
      <c r="N2039" s="195" t="n"/>
      <c r="O2039" s="195" t="n"/>
      <c r="P2039" s="195" t="n"/>
      <c r="Q2039" s="195" t="n"/>
      <c r="R2039" s="195" t="n"/>
      <c r="S2039" s="195" t="n"/>
      <c r="T2039" s="196" t="n"/>
      <c r="U2039" s="195" t="n"/>
      <c r="V2039" s="195" t="n"/>
      <c r="W2039" s="195" t="n"/>
      <c r="X2039" s="195" t="n"/>
      <c r="Y2039" s="195" t="n"/>
      <c r="Z2039" s="195" t="n"/>
      <c r="AA2039" s="195" t="n"/>
      <c r="AB2039" s="195" t="n"/>
      <c r="AC2039" s="195" t="n"/>
      <c r="AD2039" s="195" t="n"/>
      <c r="AE2039" s="195" t="n"/>
      <c r="AT2039" s="191" t="inlineStr">
        <is>
          <t>VV</t>
        </is>
      </c>
      <c r="AU2039" s="191" t="inlineStr">
        <is>
          <t>2</t>
        </is>
      </c>
      <c r="AV2039" s="195" t="inlineStr">
        <is>
          <t>4</t>
        </is>
      </c>
      <c r="AW2039" s="195" t="inlineStr">
        <is>
          <t>True</t>
        </is>
      </c>
      <c r="AX2039" s="195" t="inlineStr">
        <is>
          <t>1</t>
        </is>
      </c>
      <c r="AY2039" s="191" t="inlineStr">
        <is>
          <t>ROZPOCET</t>
        </is>
      </c>
    </row>
    <row r="2040" ht="33" customFormat="1" customHeight="1" s="174">
      <c r="A2040" s="174" t="n"/>
      <c r="B2040" s="158" t="n"/>
      <c r="C2040" s="197" t="inlineStr">
        <is>
          <t>302</t>
        </is>
      </c>
      <c r="D2040" s="197" t="inlineStr">
        <is>
          <t>M</t>
        </is>
      </c>
      <c r="E2040" s="198" t="inlineStr">
        <is>
          <t>611ON 03</t>
        </is>
      </c>
      <c r="F2040" s="199" t="inlineStr">
        <is>
          <t>ozn ON 03 - okno plastové  850 x 1600 mm - kompletní provedení dle projektové dokumentace</t>
        </is>
      </c>
      <c r="G2040" s="200" t="inlineStr">
        <is>
          <t>ks</t>
        </is>
      </c>
      <c r="H2040" s="201" t="n">
        <v>1</v>
      </c>
      <c r="I2040" s="202" t="n"/>
      <c r="J2040" s="202">
        <f>ROUND(I2040*H2040,2)</f>
        <v/>
      </c>
      <c r="K2040" s="199" t="inlineStr"/>
      <c r="L2040" s="203" t="n"/>
      <c r="M2040" s="204" t="inlineStr"/>
      <c r="N2040" s="205" t="inlineStr">
        <is>
          <t>snížená</t>
        </is>
      </c>
      <c r="O2040" s="167" t="n">
        <v>0</v>
      </c>
      <c r="P2040" s="167">
        <f>O2040*H2040</f>
        <v/>
      </c>
      <c r="Q2040" s="167" t="n">
        <v>0.041</v>
      </c>
      <c r="R2040" s="167">
        <f>Q2040*H2040</f>
        <v/>
      </c>
      <c r="S2040" s="167" t="n">
        <v>0</v>
      </c>
      <c r="T2040" s="168">
        <f>S2040*H2040</f>
        <v/>
      </c>
      <c r="U2040" s="174" t="n"/>
      <c r="V2040" s="174" t="n"/>
      <c r="W2040" s="174" t="n"/>
      <c r="X2040" s="174" t="n"/>
      <c r="Y2040" s="174" t="n"/>
      <c r="Z2040" s="174" t="n"/>
      <c r="AA2040" s="174" t="n"/>
      <c r="AB2040" s="174" t="n"/>
      <c r="AC2040" s="174" t="n"/>
      <c r="AD2040" s="174" t="n"/>
      <c r="AE2040" s="174" t="n"/>
      <c r="AR2040" s="169" t="inlineStr">
        <is>
          <t>32</t>
        </is>
      </c>
      <c r="AT2040" s="169" t="inlineStr">
        <is>
          <t>M</t>
        </is>
      </c>
      <c r="AU2040" s="169" t="inlineStr">
        <is>
          <t>2</t>
        </is>
      </c>
      <c r="AY2040" s="19" t="inlineStr">
        <is>
          <t>ROZPOCET</t>
        </is>
      </c>
      <c r="BE2040" s="170">
        <f>IF(N2040="základní",J2040,0)</f>
        <v/>
      </c>
      <c r="BF2040" s="170">
        <f>IF(N2040="snížená",J2040,0)</f>
        <v/>
      </c>
      <c r="BG2040" s="170">
        <f>IF(N2040="zákl. přenesená",J2040,0)</f>
        <v/>
      </c>
      <c r="BH2040" s="170">
        <f>IF(N2040="sníž. přenesená",J2040,0)</f>
        <v/>
      </c>
      <c r="BI2040" s="170">
        <f>IF(N2040="nulová",J2040,0)</f>
        <v/>
      </c>
      <c r="BJ2040" s="19" t="inlineStr">
        <is>
          <t>2</t>
        </is>
      </c>
      <c r="BK2040" s="170">
        <f>ROUND(I2040*H2040,2)</f>
        <v/>
      </c>
      <c r="BL2040" s="19" t="inlineStr">
        <is>
          <t>16</t>
        </is>
      </c>
      <c r="BM2040" s="169" t="inlineStr">
        <is>
          <t>-108420302</t>
        </is>
      </c>
    </row>
    <row r="2041" customFormat="1" s="174">
      <c r="A2041" s="174" t="n"/>
      <c r="B2041" s="48" t="n"/>
      <c r="C2041" s="174" t="n"/>
      <c r="D2041" s="171" t="inlineStr">
        <is>
          <t>PP</t>
        </is>
      </c>
      <c r="E2041" s="174" t="n"/>
      <c r="F2041" s="172" t="inlineStr">
        <is>
          <t>ozn ON 03 - okno plastové  850 x 1600 mm - kompletní provedení dle projektové dokumentace</t>
        </is>
      </c>
      <c r="G2041" s="174" t="n"/>
      <c r="H2041" s="174" t="n"/>
      <c r="I2041" s="174" t="n"/>
      <c r="J2041" s="174" t="n"/>
      <c r="K2041" s="174" t="n"/>
      <c r="L2041" s="48" t="n"/>
      <c r="M2041" s="173" t="n"/>
      <c r="N2041" s="174" t="n"/>
      <c r="O2041" s="174" t="n"/>
      <c r="P2041" s="174" t="n"/>
      <c r="Q2041" s="174" t="n"/>
      <c r="R2041" s="174" t="n"/>
      <c r="S2041" s="174" t="n"/>
      <c r="T2041" s="71" t="n"/>
      <c r="U2041" s="174" t="n"/>
      <c r="V2041" s="174" t="n"/>
      <c r="W2041" s="174" t="n"/>
      <c r="X2041" s="174" t="n"/>
      <c r="Y2041" s="174" t="n"/>
      <c r="Z2041" s="174" t="n"/>
      <c r="AA2041" s="174" t="n"/>
      <c r="AB2041" s="174" t="n"/>
      <c r="AC2041" s="174" t="n"/>
      <c r="AD2041" s="174" t="n"/>
      <c r="AE2041" s="174" t="n"/>
      <c r="AT2041" s="19" t="inlineStr">
        <is>
          <t>PP</t>
        </is>
      </c>
      <c r="AU2041" s="19" t="inlineStr">
        <is>
          <t>2</t>
        </is>
      </c>
    </row>
    <row r="2042" customFormat="1" s="188">
      <c r="A2042" s="188" t="n"/>
      <c r="B2042" s="183" t="n"/>
      <c r="C2042" s="188" t="n"/>
      <c r="D2042" s="171" t="inlineStr">
        <is>
          <t>VV</t>
        </is>
      </c>
      <c r="E2042" s="184" t="inlineStr"/>
      <c r="F2042" s="185" t="inlineStr">
        <is>
          <t>1</t>
        </is>
      </c>
      <c r="G2042" s="188" t="n"/>
      <c r="H2042" s="186" t="n">
        <v>1</v>
      </c>
      <c r="I2042" s="188" t="n"/>
      <c r="J2042" s="188" t="n"/>
      <c r="K2042" s="188" t="n"/>
      <c r="L2042" s="183" t="n"/>
      <c r="M2042" s="187" t="n"/>
      <c r="N2042" s="188" t="n"/>
      <c r="O2042" s="188" t="n"/>
      <c r="P2042" s="188" t="n"/>
      <c r="Q2042" s="188" t="n"/>
      <c r="R2042" s="188" t="n"/>
      <c r="S2042" s="188" t="n"/>
      <c r="T2042" s="189" t="n"/>
      <c r="U2042" s="188" t="n"/>
      <c r="V2042" s="188" t="n"/>
      <c r="W2042" s="188" t="n"/>
      <c r="X2042" s="188" t="n"/>
      <c r="Y2042" s="188" t="n"/>
      <c r="Z2042" s="188" t="n"/>
      <c r="AA2042" s="188" t="n"/>
      <c r="AB2042" s="188" t="n"/>
      <c r="AC2042" s="188" t="n"/>
      <c r="AD2042" s="188" t="n"/>
      <c r="AE2042" s="188" t="n"/>
      <c r="AT2042" s="184" t="inlineStr">
        <is>
          <t>VV</t>
        </is>
      </c>
      <c r="AU2042" s="184" t="inlineStr">
        <is>
          <t>2</t>
        </is>
      </c>
      <c r="AV2042" s="188" t="inlineStr">
        <is>
          <t>2</t>
        </is>
      </c>
      <c r="AW2042" s="188" t="inlineStr">
        <is>
          <t>True</t>
        </is>
      </c>
      <c r="AX2042" s="188" t="inlineStr">
        <is>
          <t>0</t>
        </is>
      </c>
      <c r="AY2042" s="184" t="inlineStr">
        <is>
          <t>ROZPOCET</t>
        </is>
      </c>
    </row>
    <row r="2043" customFormat="1" s="195">
      <c r="A2043" s="195" t="n"/>
      <c r="B2043" s="190" t="n"/>
      <c r="C2043" s="195" t="n"/>
      <c r="D2043" s="171" t="inlineStr">
        <is>
          <t>VV</t>
        </is>
      </c>
      <c r="E2043" s="191" t="inlineStr"/>
      <c r="F2043" s="192" t="inlineStr">
        <is>
          <t>Součet</t>
        </is>
      </c>
      <c r="G2043" s="195" t="n"/>
      <c r="H2043" s="193" t="n">
        <v>1</v>
      </c>
      <c r="I2043" s="195" t="n"/>
      <c r="J2043" s="195" t="n"/>
      <c r="K2043" s="195" t="n"/>
      <c r="L2043" s="190" t="n"/>
      <c r="M2043" s="194" t="n"/>
      <c r="N2043" s="195" t="n"/>
      <c r="O2043" s="195" t="n"/>
      <c r="P2043" s="195" t="n"/>
      <c r="Q2043" s="195" t="n"/>
      <c r="R2043" s="195" t="n"/>
      <c r="S2043" s="195" t="n"/>
      <c r="T2043" s="196" t="n"/>
      <c r="U2043" s="195" t="n"/>
      <c r="V2043" s="195" t="n"/>
      <c r="W2043" s="195" t="n"/>
      <c r="X2043" s="195" t="n"/>
      <c r="Y2043" s="195" t="n"/>
      <c r="Z2043" s="195" t="n"/>
      <c r="AA2043" s="195" t="n"/>
      <c r="AB2043" s="195" t="n"/>
      <c r="AC2043" s="195" t="n"/>
      <c r="AD2043" s="195" t="n"/>
      <c r="AE2043" s="195" t="n"/>
      <c r="AT2043" s="191" t="inlineStr">
        <is>
          <t>VV</t>
        </is>
      </c>
      <c r="AU2043" s="191" t="inlineStr">
        <is>
          <t>2</t>
        </is>
      </c>
      <c r="AV2043" s="195" t="inlineStr">
        <is>
          <t>4</t>
        </is>
      </c>
      <c r="AW2043" s="195" t="inlineStr">
        <is>
          <t>True</t>
        </is>
      </c>
      <c r="AX2043" s="195" t="inlineStr">
        <is>
          <t>1</t>
        </is>
      </c>
      <c r="AY2043" s="191" t="inlineStr">
        <is>
          <t>ROZPOCET</t>
        </is>
      </c>
    </row>
    <row r="2044" ht="33" customFormat="1" customHeight="1" s="174">
      <c r="A2044" s="174" t="n"/>
      <c r="B2044" s="158" t="n"/>
      <c r="C2044" s="197" t="inlineStr">
        <is>
          <t>303</t>
        </is>
      </c>
      <c r="D2044" s="197" t="inlineStr">
        <is>
          <t>M</t>
        </is>
      </c>
      <c r="E2044" s="198" t="inlineStr">
        <is>
          <t>611ON 04</t>
        </is>
      </c>
      <c r="F2044" s="199" t="inlineStr">
        <is>
          <t>ozn ON 04 - okno plastové  800 x 1750 mm - kompletní provedení dle projektové dokumentace</t>
        </is>
      </c>
      <c r="G2044" s="200" t="inlineStr">
        <is>
          <t>ks</t>
        </is>
      </c>
      <c r="H2044" s="201" t="n">
        <v>3</v>
      </c>
      <c r="I2044" s="202" t="n"/>
      <c r="J2044" s="202">
        <f>ROUND(I2044*H2044,2)</f>
        <v/>
      </c>
      <c r="K2044" s="199" t="inlineStr"/>
      <c r="L2044" s="203" t="n"/>
      <c r="M2044" s="204" t="inlineStr"/>
      <c r="N2044" s="205" t="inlineStr">
        <is>
          <t>snížená</t>
        </is>
      </c>
      <c r="O2044" s="167" t="n">
        <v>0</v>
      </c>
      <c r="P2044" s="167">
        <f>O2044*H2044</f>
        <v/>
      </c>
      <c r="Q2044" s="167" t="n">
        <v>0.042</v>
      </c>
      <c r="R2044" s="167">
        <f>Q2044*H2044</f>
        <v/>
      </c>
      <c r="S2044" s="167" t="n">
        <v>0</v>
      </c>
      <c r="T2044" s="168">
        <f>S2044*H2044</f>
        <v/>
      </c>
      <c r="U2044" s="174" t="n"/>
      <c r="V2044" s="174" t="n"/>
      <c r="W2044" s="174" t="n"/>
      <c r="X2044" s="174" t="n"/>
      <c r="Y2044" s="174" t="n"/>
      <c r="Z2044" s="174" t="n"/>
      <c r="AA2044" s="174" t="n"/>
      <c r="AB2044" s="174" t="n"/>
      <c r="AC2044" s="174" t="n"/>
      <c r="AD2044" s="174" t="n"/>
      <c r="AE2044" s="174" t="n"/>
      <c r="AR2044" s="169" t="inlineStr">
        <is>
          <t>32</t>
        </is>
      </c>
      <c r="AT2044" s="169" t="inlineStr">
        <is>
          <t>M</t>
        </is>
      </c>
      <c r="AU2044" s="169" t="inlineStr">
        <is>
          <t>2</t>
        </is>
      </c>
      <c r="AY2044" s="19" t="inlineStr">
        <is>
          <t>ROZPOCET</t>
        </is>
      </c>
      <c r="BE2044" s="170">
        <f>IF(N2044="základní",J2044,0)</f>
        <v/>
      </c>
      <c r="BF2044" s="170">
        <f>IF(N2044="snížená",J2044,0)</f>
        <v/>
      </c>
      <c r="BG2044" s="170">
        <f>IF(N2044="zákl. přenesená",J2044,0)</f>
        <v/>
      </c>
      <c r="BH2044" s="170">
        <f>IF(N2044="sníž. přenesená",J2044,0)</f>
        <v/>
      </c>
      <c r="BI2044" s="170">
        <f>IF(N2044="nulová",J2044,0)</f>
        <v/>
      </c>
      <c r="BJ2044" s="19" t="inlineStr">
        <is>
          <t>2</t>
        </is>
      </c>
      <c r="BK2044" s="170">
        <f>ROUND(I2044*H2044,2)</f>
        <v/>
      </c>
      <c r="BL2044" s="19" t="inlineStr">
        <is>
          <t>16</t>
        </is>
      </c>
      <c r="BM2044" s="169" t="inlineStr">
        <is>
          <t>1169594670</t>
        </is>
      </c>
    </row>
    <row r="2045" customFormat="1" s="174">
      <c r="A2045" s="174" t="n"/>
      <c r="B2045" s="48" t="n"/>
      <c r="C2045" s="174" t="n"/>
      <c r="D2045" s="171" t="inlineStr">
        <is>
          <t>PP</t>
        </is>
      </c>
      <c r="E2045" s="174" t="n"/>
      <c r="F2045" s="172" t="inlineStr">
        <is>
          <t>ozn ON 04 - okno plastové  800 x 1750 mm - kompletní provedení dle projektové dokumentace</t>
        </is>
      </c>
      <c r="G2045" s="174" t="n"/>
      <c r="H2045" s="174" t="n"/>
      <c r="I2045" s="174" t="n"/>
      <c r="J2045" s="174" t="n"/>
      <c r="K2045" s="174" t="n"/>
      <c r="L2045" s="48" t="n"/>
      <c r="M2045" s="173" t="n"/>
      <c r="N2045" s="174" t="n"/>
      <c r="O2045" s="174" t="n"/>
      <c r="P2045" s="174" t="n"/>
      <c r="Q2045" s="174" t="n"/>
      <c r="R2045" s="174" t="n"/>
      <c r="S2045" s="174" t="n"/>
      <c r="T2045" s="71" t="n"/>
      <c r="U2045" s="174" t="n"/>
      <c r="V2045" s="174" t="n"/>
      <c r="W2045" s="174" t="n"/>
      <c r="X2045" s="174" t="n"/>
      <c r="Y2045" s="174" t="n"/>
      <c r="Z2045" s="174" t="n"/>
      <c r="AA2045" s="174" t="n"/>
      <c r="AB2045" s="174" t="n"/>
      <c r="AC2045" s="174" t="n"/>
      <c r="AD2045" s="174" t="n"/>
      <c r="AE2045" s="174" t="n"/>
      <c r="AT2045" s="19" t="inlineStr">
        <is>
          <t>PP</t>
        </is>
      </c>
      <c r="AU2045" s="19" t="inlineStr">
        <is>
          <t>2</t>
        </is>
      </c>
    </row>
    <row r="2046" customFormat="1" s="188">
      <c r="A2046" s="188" t="n"/>
      <c r="B2046" s="183" t="n"/>
      <c r="C2046" s="188" t="n"/>
      <c r="D2046" s="171" t="inlineStr">
        <is>
          <t>VV</t>
        </is>
      </c>
      <c r="E2046" s="184" t="inlineStr"/>
      <c r="F2046" s="185" t="inlineStr">
        <is>
          <t>3</t>
        </is>
      </c>
      <c r="G2046" s="188" t="n"/>
      <c r="H2046" s="186" t="n">
        <v>3</v>
      </c>
      <c r="I2046" s="188" t="n"/>
      <c r="J2046" s="188" t="n"/>
      <c r="K2046" s="188" t="n"/>
      <c r="L2046" s="183" t="n"/>
      <c r="M2046" s="187" t="n"/>
      <c r="N2046" s="188" t="n"/>
      <c r="O2046" s="188" t="n"/>
      <c r="P2046" s="188" t="n"/>
      <c r="Q2046" s="188" t="n"/>
      <c r="R2046" s="188" t="n"/>
      <c r="S2046" s="188" t="n"/>
      <c r="T2046" s="189" t="n"/>
      <c r="U2046" s="188" t="n"/>
      <c r="V2046" s="188" t="n"/>
      <c r="W2046" s="188" t="n"/>
      <c r="X2046" s="188" t="n"/>
      <c r="Y2046" s="188" t="n"/>
      <c r="Z2046" s="188" t="n"/>
      <c r="AA2046" s="188" t="n"/>
      <c r="AB2046" s="188" t="n"/>
      <c r="AC2046" s="188" t="n"/>
      <c r="AD2046" s="188" t="n"/>
      <c r="AE2046" s="188" t="n"/>
      <c r="AT2046" s="184" t="inlineStr">
        <is>
          <t>VV</t>
        </is>
      </c>
      <c r="AU2046" s="184" t="inlineStr">
        <is>
          <t>2</t>
        </is>
      </c>
      <c r="AV2046" s="188" t="inlineStr">
        <is>
          <t>2</t>
        </is>
      </c>
      <c r="AW2046" s="188" t="inlineStr">
        <is>
          <t>True</t>
        </is>
      </c>
      <c r="AX2046" s="188" t="inlineStr">
        <is>
          <t>0</t>
        </is>
      </c>
      <c r="AY2046" s="184" t="inlineStr">
        <is>
          <t>ROZPOCET</t>
        </is>
      </c>
    </row>
    <row r="2047" customFormat="1" s="195">
      <c r="A2047" s="195" t="n"/>
      <c r="B2047" s="190" t="n"/>
      <c r="C2047" s="195" t="n"/>
      <c r="D2047" s="171" t="inlineStr">
        <is>
          <t>VV</t>
        </is>
      </c>
      <c r="E2047" s="191" t="inlineStr"/>
      <c r="F2047" s="192" t="inlineStr">
        <is>
          <t>Součet</t>
        </is>
      </c>
      <c r="G2047" s="195" t="n"/>
      <c r="H2047" s="193" t="n">
        <v>3</v>
      </c>
      <c r="I2047" s="195" t="n"/>
      <c r="J2047" s="195" t="n"/>
      <c r="K2047" s="195" t="n"/>
      <c r="L2047" s="190" t="n"/>
      <c r="M2047" s="194" t="n"/>
      <c r="N2047" s="195" t="n"/>
      <c r="O2047" s="195" t="n"/>
      <c r="P2047" s="195" t="n"/>
      <c r="Q2047" s="195" t="n"/>
      <c r="R2047" s="195" t="n"/>
      <c r="S2047" s="195" t="n"/>
      <c r="T2047" s="196" t="n"/>
      <c r="U2047" s="195" t="n"/>
      <c r="V2047" s="195" t="n"/>
      <c r="W2047" s="195" t="n"/>
      <c r="X2047" s="195" t="n"/>
      <c r="Y2047" s="195" t="n"/>
      <c r="Z2047" s="195" t="n"/>
      <c r="AA2047" s="195" t="n"/>
      <c r="AB2047" s="195" t="n"/>
      <c r="AC2047" s="195" t="n"/>
      <c r="AD2047" s="195" t="n"/>
      <c r="AE2047" s="195" t="n"/>
      <c r="AT2047" s="191" t="inlineStr">
        <is>
          <t>VV</t>
        </is>
      </c>
      <c r="AU2047" s="191" t="inlineStr">
        <is>
          <t>2</t>
        </is>
      </c>
      <c r="AV2047" s="195" t="inlineStr">
        <is>
          <t>4</t>
        </is>
      </c>
      <c r="AW2047" s="195" t="inlineStr">
        <is>
          <t>True</t>
        </is>
      </c>
      <c r="AX2047" s="195" t="inlineStr">
        <is>
          <t>1</t>
        </is>
      </c>
      <c r="AY2047" s="191" t="inlineStr">
        <is>
          <t>ROZPOCET</t>
        </is>
      </c>
    </row>
    <row r="2048" ht="33" customFormat="1" customHeight="1" s="174">
      <c r="A2048" s="174" t="n"/>
      <c r="B2048" s="158" t="n"/>
      <c r="C2048" s="197" t="inlineStr">
        <is>
          <t>304</t>
        </is>
      </c>
      <c r="D2048" s="197" t="inlineStr">
        <is>
          <t>M</t>
        </is>
      </c>
      <c r="E2048" s="198" t="inlineStr">
        <is>
          <t>611ON 05</t>
        </is>
      </c>
      <c r="F2048" s="199" t="inlineStr">
        <is>
          <t>ozn ON 05 - okno plastové  850 x 1750 mm - kompletní provedení dle projektové dokumentace</t>
        </is>
      </c>
      <c r="G2048" s="200" t="inlineStr">
        <is>
          <t>ks</t>
        </is>
      </c>
      <c r="H2048" s="201" t="n">
        <v>1</v>
      </c>
      <c r="I2048" s="202" t="n"/>
      <c r="J2048" s="202">
        <f>ROUND(I2048*H2048,2)</f>
        <v/>
      </c>
      <c r="K2048" s="199" t="inlineStr"/>
      <c r="L2048" s="203" t="n"/>
      <c r="M2048" s="204" t="inlineStr"/>
      <c r="N2048" s="205" t="inlineStr">
        <is>
          <t>snížená</t>
        </is>
      </c>
      <c r="O2048" s="167" t="n">
        <v>0</v>
      </c>
      <c r="P2048" s="167">
        <f>O2048*H2048</f>
        <v/>
      </c>
      <c r="Q2048" s="167" t="n">
        <v>0.043</v>
      </c>
      <c r="R2048" s="167">
        <f>Q2048*H2048</f>
        <v/>
      </c>
      <c r="S2048" s="167" t="n">
        <v>0</v>
      </c>
      <c r="T2048" s="168">
        <f>S2048*H2048</f>
        <v/>
      </c>
      <c r="U2048" s="174" t="n"/>
      <c r="V2048" s="174" t="n"/>
      <c r="W2048" s="174" t="n"/>
      <c r="X2048" s="174" t="n"/>
      <c r="Y2048" s="174" t="n"/>
      <c r="Z2048" s="174" t="n"/>
      <c r="AA2048" s="174" t="n"/>
      <c r="AB2048" s="174" t="n"/>
      <c r="AC2048" s="174" t="n"/>
      <c r="AD2048" s="174" t="n"/>
      <c r="AE2048" s="174" t="n"/>
      <c r="AR2048" s="169" t="inlineStr">
        <is>
          <t>32</t>
        </is>
      </c>
      <c r="AT2048" s="169" t="inlineStr">
        <is>
          <t>M</t>
        </is>
      </c>
      <c r="AU2048" s="169" t="inlineStr">
        <is>
          <t>2</t>
        </is>
      </c>
      <c r="AY2048" s="19" t="inlineStr">
        <is>
          <t>ROZPOCET</t>
        </is>
      </c>
      <c r="BE2048" s="170">
        <f>IF(N2048="základní",J2048,0)</f>
        <v/>
      </c>
      <c r="BF2048" s="170">
        <f>IF(N2048="snížená",J2048,0)</f>
        <v/>
      </c>
      <c r="BG2048" s="170">
        <f>IF(N2048="zákl. přenesená",J2048,0)</f>
        <v/>
      </c>
      <c r="BH2048" s="170">
        <f>IF(N2048="sníž. přenesená",J2048,0)</f>
        <v/>
      </c>
      <c r="BI2048" s="170">
        <f>IF(N2048="nulová",J2048,0)</f>
        <v/>
      </c>
      <c r="BJ2048" s="19" t="inlineStr">
        <is>
          <t>2</t>
        </is>
      </c>
      <c r="BK2048" s="170">
        <f>ROUND(I2048*H2048,2)</f>
        <v/>
      </c>
      <c r="BL2048" s="19" t="inlineStr">
        <is>
          <t>16</t>
        </is>
      </c>
      <c r="BM2048" s="169" t="inlineStr">
        <is>
          <t>-605527876</t>
        </is>
      </c>
    </row>
    <row r="2049" customFormat="1" s="174">
      <c r="A2049" s="174" t="n"/>
      <c r="B2049" s="48" t="n"/>
      <c r="C2049" s="174" t="n"/>
      <c r="D2049" s="171" t="inlineStr">
        <is>
          <t>PP</t>
        </is>
      </c>
      <c r="E2049" s="174" t="n"/>
      <c r="F2049" s="172" t="inlineStr">
        <is>
          <t>ozn ON 05 - okno plastové  850 x 1750 mm - kompletní provedení dle projektové dokumentace</t>
        </is>
      </c>
      <c r="G2049" s="174" t="n"/>
      <c r="H2049" s="174" t="n"/>
      <c r="I2049" s="174" t="n"/>
      <c r="J2049" s="174" t="n"/>
      <c r="K2049" s="174" t="n"/>
      <c r="L2049" s="48" t="n"/>
      <c r="M2049" s="173" t="n"/>
      <c r="N2049" s="174" t="n"/>
      <c r="O2049" s="174" t="n"/>
      <c r="P2049" s="174" t="n"/>
      <c r="Q2049" s="174" t="n"/>
      <c r="R2049" s="174" t="n"/>
      <c r="S2049" s="174" t="n"/>
      <c r="T2049" s="71" t="n"/>
      <c r="U2049" s="174" t="n"/>
      <c r="V2049" s="174" t="n"/>
      <c r="W2049" s="174" t="n"/>
      <c r="X2049" s="174" t="n"/>
      <c r="Y2049" s="174" t="n"/>
      <c r="Z2049" s="174" t="n"/>
      <c r="AA2049" s="174" t="n"/>
      <c r="AB2049" s="174" t="n"/>
      <c r="AC2049" s="174" t="n"/>
      <c r="AD2049" s="174" t="n"/>
      <c r="AE2049" s="174" t="n"/>
      <c r="AT2049" s="19" t="inlineStr">
        <is>
          <t>PP</t>
        </is>
      </c>
      <c r="AU2049" s="19" t="inlineStr">
        <is>
          <t>2</t>
        </is>
      </c>
    </row>
    <row r="2050" customFormat="1" s="188">
      <c r="A2050" s="188" t="n"/>
      <c r="B2050" s="183" t="n"/>
      <c r="C2050" s="188" t="n"/>
      <c r="D2050" s="171" t="inlineStr">
        <is>
          <t>VV</t>
        </is>
      </c>
      <c r="E2050" s="184" t="inlineStr"/>
      <c r="F2050" s="185" t="inlineStr">
        <is>
          <t>1</t>
        </is>
      </c>
      <c r="G2050" s="188" t="n"/>
      <c r="H2050" s="186" t="n">
        <v>1</v>
      </c>
      <c r="I2050" s="188" t="n"/>
      <c r="J2050" s="188" t="n"/>
      <c r="K2050" s="188" t="n"/>
      <c r="L2050" s="183" t="n"/>
      <c r="M2050" s="187" t="n"/>
      <c r="N2050" s="188" t="n"/>
      <c r="O2050" s="188" t="n"/>
      <c r="P2050" s="188" t="n"/>
      <c r="Q2050" s="188" t="n"/>
      <c r="R2050" s="188" t="n"/>
      <c r="S2050" s="188" t="n"/>
      <c r="T2050" s="189" t="n"/>
      <c r="U2050" s="188" t="n"/>
      <c r="V2050" s="188" t="n"/>
      <c r="W2050" s="188" t="n"/>
      <c r="X2050" s="188" t="n"/>
      <c r="Y2050" s="188" t="n"/>
      <c r="Z2050" s="188" t="n"/>
      <c r="AA2050" s="188" t="n"/>
      <c r="AB2050" s="188" t="n"/>
      <c r="AC2050" s="188" t="n"/>
      <c r="AD2050" s="188" t="n"/>
      <c r="AE2050" s="188" t="n"/>
      <c r="AT2050" s="184" t="inlineStr">
        <is>
          <t>VV</t>
        </is>
      </c>
      <c r="AU2050" s="184" t="inlineStr">
        <is>
          <t>2</t>
        </is>
      </c>
      <c r="AV2050" s="188" t="inlineStr">
        <is>
          <t>2</t>
        </is>
      </c>
      <c r="AW2050" s="188" t="inlineStr">
        <is>
          <t>True</t>
        </is>
      </c>
      <c r="AX2050" s="188" t="inlineStr">
        <is>
          <t>0</t>
        </is>
      </c>
      <c r="AY2050" s="184" t="inlineStr">
        <is>
          <t>ROZPOCET</t>
        </is>
      </c>
    </row>
    <row r="2051" customFormat="1" s="195">
      <c r="A2051" s="195" t="n"/>
      <c r="B2051" s="190" t="n"/>
      <c r="C2051" s="195" t="n"/>
      <c r="D2051" s="171" t="inlineStr">
        <is>
          <t>VV</t>
        </is>
      </c>
      <c r="E2051" s="191" t="inlineStr"/>
      <c r="F2051" s="192" t="inlineStr">
        <is>
          <t>Součet</t>
        </is>
      </c>
      <c r="G2051" s="195" t="n"/>
      <c r="H2051" s="193" t="n">
        <v>1</v>
      </c>
      <c r="I2051" s="195" t="n"/>
      <c r="J2051" s="195" t="n"/>
      <c r="K2051" s="195" t="n"/>
      <c r="L2051" s="190" t="n"/>
      <c r="M2051" s="194" t="n"/>
      <c r="N2051" s="195" t="n"/>
      <c r="O2051" s="195" t="n"/>
      <c r="P2051" s="195" t="n"/>
      <c r="Q2051" s="195" t="n"/>
      <c r="R2051" s="195" t="n"/>
      <c r="S2051" s="195" t="n"/>
      <c r="T2051" s="196" t="n"/>
      <c r="U2051" s="195" t="n"/>
      <c r="V2051" s="195" t="n"/>
      <c r="W2051" s="195" t="n"/>
      <c r="X2051" s="195" t="n"/>
      <c r="Y2051" s="195" t="n"/>
      <c r="Z2051" s="195" t="n"/>
      <c r="AA2051" s="195" t="n"/>
      <c r="AB2051" s="195" t="n"/>
      <c r="AC2051" s="195" t="n"/>
      <c r="AD2051" s="195" t="n"/>
      <c r="AE2051" s="195" t="n"/>
      <c r="AT2051" s="191" t="inlineStr">
        <is>
          <t>VV</t>
        </is>
      </c>
      <c r="AU2051" s="191" t="inlineStr">
        <is>
          <t>2</t>
        </is>
      </c>
      <c r="AV2051" s="195" t="inlineStr">
        <is>
          <t>4</t>
        </is>
      </c>
      <c r="AW2051" s="195" t="inlineStr">
        <is>
          <t>True</t>
        </is>
      </c>
      <c r="AX2051" s="195" t="inlineStr">
        <is>
          <t>1</t>
        </is>
      </c>
      <c r="AY2051" s="191" t="inlineStr">
        <is>
          <t>ROZPOCET</t>
        </is>
      </c>
    </row>
    <row r="2052" ht="33" customFormat="1" customHeight="1" s="174">
      <c r="A2052" s="174" t="n"/>
      <c r="B2052" s="158" t="n"/>
      <c r="C2052" s="197" t="inlineStr">
        <is>
          <t>305</t>
        </is>
      </c>
      <c r="D2052" s="197" t="inlineStr">
        <is>
          <t>M</t>
        </is>
      </c>
      <c r="E2052" s="198" t="inlineStr">
        <is>
          <t>611ON 06</t>
        </is>
      </c>
      <c r="F2052" s="199" t="inlineStr">
        <is>
          <t>ozn ON 06 - okno plastové  850 x 1500 mm - kompletní provedení dle projektové dokumentace</t>
        </is>
      </c>
      <c r="G2052" s="200" t="inlineStr">
        <is>
          <t>ks</t>
        </is>
      </c>
      <c r="H2052" s="201" t="n">
        <v>6</v>
      </c>
      <c r="I2052" s="202" t="n"/>
      <c r="J2052" s="202">
        <f>ROUND(I2052*H2052,2)</f>
        <v/>
      </c>
      <c r="K2052" s="199" t="inlineStr"/>
      <c r="L2052" s="203" t="n"/>
      <c r="M2052" s="204" t="inlineStr"/>
      <c r="N2052" s="205" t="inlineStr">
        <is>
          <t>snížená</t>
        </is>
      </c>
      <c r="O2052" s="167" t="n">
        <v>0</v>
      </c>
      <c r="P2052" s="167">
        <f>O2052*H2052</f>
        <v/>
      </c>
      <c r="Q2052" s="167" t="n">
        <v>0.04</v>
      </c>
      <c r="R2052" s="167">
        <f>Q2052*H2052</f>
        <v/>
      </c>
      <c r="S2052" s="167" t="n">
        <v>0</v>
      </c>
      <c r="T2052" s="168">
        <f>S2052*H2052</f>
        <v/>
      </c>
      <c r="U2052" s="174" t="n"/>
      <c r="V2052" s="174" t="n"/>
      <c r="W2052" s="174" t="n"/>
      <c r="X2052" s="174" t="n"/>
      <c r="Y2052" s="174" t="n"/>
      <c r="Z2052" s="174" t="n"/>
      <c r="AA2052" s="174" t="n"/>
      <c r="AB2052" s="174" t="n"/>
      <c r="AC2052" s="174" t="n"/>
      <c r="AD2052" s="174" t="n"/>
      <c r="AE2052" s="174" t="n"/>
      <c r="AR2052" s="169" t="inlineStr">
        <is>
          <t>32</t>
        </is>
      </c>
      <c r="AT2052" s="169" t="inlineStr">
        <is>
          <t>M</t>
        </is>
      </c>
      <c r="AU2052" s="169" t="inlineStr">
        <is>
          <t>2</t>
        </is>
      </c>
      <c r="AY2052" s="19" t="inlineStr">
        <is>
          <t>ROZPOCET</t>
        </is>
      </c>
      <c r="BE2052" s="170">
        <f>IF(N2052="základní",J2052,0)</f>
        <v/>
      </c>
      <c r="BF2052" s="170">
        <f>IF(N2052="snížená",J2052,0)</f>
        <v/>
      </c>
      <c r="BG2052" s="170">
        <f>IF(N2052="zákl. přenesená",J2052,0)</f>
        <v/>
      </c>
      <c r="BH2052" s="170">
        <f>IF(N2052="sníž. přenesená",J2052,0)</f>
        <v/>
      </c>
      <c r="BI2052" s="170">
        <f>IF(N2052="nulová",J2052,0)</f>
        <v/>
      </c>
      <c r="BJ2052" s="19" t="inlineStr">
        <is>
          <t>2</t>
        </is>
      </c>
      <c r="BK2052" s="170">
        <f>ROUND(I2052*H2052,2)</f>
        <v/>
      </c>
      <c r="BL2052" s="19" t="inlineStr">
        <is>
          <t>16</t>
        </is>
      </c>
      <c r="BM2052" s="169" t="inlineStr">
        <is>
          <t>-65876489</t>
        </is>
      </c>
    </row>
    <row r="2053" customFormat="1" s="174">
      <c r="A2053" s="174" t="n"/>
      <c r="B2053" s="48" t="n"/>
      <c r="C2053" s="174" t="n"/>
      <c r="D2053" s="171" t="inlineStr">
        <is>
          <t>PP</t>
        </is>
      </c>
      <c r="E2053" s="174" t="n"/>
      <c r="F2053" s="172" t="inlineStr">
        <is>
          <t>ozn ON 06 - okno plastové  850 x 1500 mm - kompletní provedení dle projektové dokumentace</t>
        </is>
      </c>
      <c r="G2053" s="174" t="n"/>
      <c r="H2053" s="174" t="n"/>
      <c r="I2053" s="174" t="n"/>
      <c r="J2053" s="174" t="n"/>
      <c r="K2053" s="174" t="n"/>
      <c r="L2053" s="48" t="n"/>
      <c r="M2053" s="173" t="n"/>
      <c r="N2053" s="174" t="n"/>
      <c r="O2053" s="174" t="n"/>
      <c r="P2053" s="174" t="n"/>
      <c r="Q2053" s="174" t="n"/>
      <c r="R2053" s="174" t="n"/>
      <c r="S2053" s="174" t="n"/>
      <c r="T2053" s="71" t="n"/>
      <c r="U2053" s="174" t="n"/>
      <c r="V2053" s="174" t="n"/>
      <c r="W2053" s="174" t="n"/>
      <c r="X2053" s="174" t="n"/>
      <c r="Y2053" s="174" t="n"/>
      <c r="Z2053" s="174" t="n"/>
      <c r="AA2053" s="174" t="n"/>
      <c r="AB2053" s="174" t="n"/>
      <c r="AC2053" s="174" t="n"/>
      <c r="AD2053" s="174" t="n"/>
      <c r="AE2053" s="174" t="n"/>
      <c r="AT2053" s="19" t="inlineStr">
        <is>
          <t>PP</t>
        </is>
      </c>
      <c r="AU2053" s="19" t="inlineStr">
        <is>
          <t>2</t>
        </is>
      </c>
    </row>
    <row r="2054" customFormat="1" s="188">
      <c r="A2054" s="188" t="n"/>
      <c r="B2054" s="183" t="n"/>
      <c r="C2054" s="188" t="n"/>
      <c r="D2054" s="171" t="inlineStr">
        <is>
          <t>VV</t>
        </is>
      </c>
      <c r="E2054" s="184" t="inlineStr"/>
      <c r="F2054" s="185" t="inlineStr">
        <is>
          <t>6</t>
        </is>
      </c>
      <c r="G2054" s="188" t="n"/>
      <c r="H2054" s="186" t="n">
        <v>6</v>
      </c>
      <c r="I2054" s="188" t="n"/>
      <c r="J2054" s="188" t="n"/>
      <c r="K2054" s="188" t="n"/>
      <c r="L2054" s="183" t="n"/>
      <c r="M2054" s="187" t="n"/>
      <c r="N2054" s="188" t="n"/>
      <c r="O2054" s="188" t="n"/>
      <c r="P2054" s="188" t="n"/>
      <c r="Q2054" s="188" t="n"/>
      <c r="R2054" s="188" t="n"/>
      <c r="S2054" s="188" t="n"/>
      <c r="T2054" s="189" t="n"/>
      <c r="U2054" s="188" t="n"/>
      <c r="V2054" s="188" t="n"/>
      <c r="W2054" s="188" t="n"/>
      <c r="X2054" s="188" t="n"/>
      <c r="Y2054" s="188" t="n"/>
      <c r="Z2054" s="188" t="n"/>
      <c r="AA2054" s="188" t="n"/>
      <c r="AB2054" s="188" t="n"/>
      <c r="AC2054" s="188" t="n"/>
      <c r="AD2054" s="188" t="n"/>
      <c r="AE2054" s="188" t="n"/>
      <c r="AT2054" s="184" t="inlineStr">
        <is>
          <t>VV</t>
        </is>
      </c>
      <c r="AU2054" s="184" t="inlineStr">
        <is>
          <t>2</t>
        </is>
      </c>
      <c r="AV2054" s="188" t="inlineStr">
        <is>
          <t>2</t>
        </is>
      </c>
      <c r="AW2054" s="188" t="inlineStr">
        <is>
          <t>True</t>
        </is>
      </c>
      <c r="AX2054" s="188" t="inlineStr">
        <is>
          <t>0</t>
        </is>
      </c>
      <c r="AY2054" s="184" t="inlineStr">
        <is>
          <t>ROZPOCET</t>
        </is>
      </c>
    </row>
    <row r="2055" customFormat="1" s="195">
      <c r="A2055" s="195" t="n"/>
      <c r="B2055" s="190" t="n"/>
      <c r="C2055" s="195" t="n"/>
      <c r="D2055" s="171" t="inlineStr">
        <is>
          <t>VV</t>
        </is>
      </c>
      <c r="E2055" s="191" t="inlineStr"/>
      <c r="F2055" s="192" t="inlineStr">
        <is>
          <t>Součet</t>
        </is>
      </c>
      <c r="G2055" s="195" t="n"/>
      <c r="H2055" s="193" t="n">
        <v>6</v>
      </c>
      <c r="I2055" s="195" t="n"/>
      <c r="J2055" s="195" t="n"/>
      <c r="K2055" s="195" t="n"/>
      <c r="L2055" s="190" t="n"/>
      <c r="M2055" s="194" t="n"/>
      <c r="N2055" s="195" t="n"/>
      <c r="O2055" s="195" t="n"/>
      <c r="P2055" s="195" t="n"/>
      <c r="Q2055" s="195" t="n"/>
      <c r="R2055" s="195" t="n"/>
      <c r="S2055" s="195" t="n"/>
      <c r="T2055" s="196" t="n"/>
      <c r="U2055" s="195" t="n"/>
      <c r="V2055" s="195" t="n"/>
      <c r="W2055" s="195" t="n"/>
      <c r="X2055" s="195" t="n"/>
      <c r="Y2055" s="195" t="n"/>
      <c r="Z2055" s="195" t="n"/>
      <c r="AA2055" s="195" t="n"/>
      <c r="AB2055" s="195" t="n"/>
      <c r="AC2055" s="195" t="n"/>
      <c r="AD2055" s="195" t="n"/>
      <c r="AE2055" s="195" t="n"/>
      <c r="AT2055" s="191" t="inlineStr">
        <is>
          <t>VV</t>
        </is>
      </c>
      <c r="AU2055" s="191" t="inlineStr">
        <is>
          <t>2</t>
        </is>
      </c>
      <c r="AV2055" s="195" t="inlineStr">
        <is>
          <t>4</t>
        </is>
      </c>
      <c r="AW2055" s="195" t="inlineStr">
        <is>
          <t>True</t>
        </is>
      </c>
      <c r="AX2055" s="195" t="inlineStr">
        <is>
          <t>1</t>
        </is>
      </c>
      <c r="AY2055" s="191" t="inlineStr">
        <is>
          <t>ROZPOCET</t>
        </is>
      </c>
    </row>
    <row r="2056" ht="33" customFormat="1" customHeight="1" s="174">
      <c r="A2056" s="174" t="n"/>
      <c r="B2056" s="158" t="n"/>
      <c r="C2056" s="197" t="inlineStr">
        <is>
          <t>306</t>
        </is>
      </c>
      <c r="D2056" s="197" t="inlineStr">
        <is>
          <t>M</t>
        </is>
      </c>
      <c r="E2056" s="198" t="inlineStr">
        <is>
          <t>611ON 07</t>
        </is>
      </c>
      <c r="F2056" s="199" t="inlineStr">
        <is>
          <t>ozn ON 07 - okno plastové  850 x 1800 mm - kompletní provedení dle projektové dokumentace</t>
        </is>
      </c>
      <c r="G2056" s="200" t="inlineStr">
        <is>
          <t>ks</t>
        </is>
      </c>
      <c r="H2056" s="201" t="n">
        <v>20</v>
      </c>
      <c r="I2056" s="202" t="n"/>
      <c r="J2056" s="202">
        <f>ROUND(I2056*H2056,2)</f>
        <v/>
      </c>
      <c r="K2056" s="199" t="inlineStr"/>
      <c r="L2056" s="203" t="n"/>
      <c r="M2056" s="204" t="inlineStr"/>
      <c r="N2056" s="205" t="inlineStr">
        <is>
          <t>snížená</t>
        </is>
      </c>
      <c r="O2056" s="167" t="n">
        <v>0</v>
      </c>
      <c r="P2056" s="167">
        <f>O2056*H2056</f>
        <v/>
      </c>
      <c r="Q2056" s="167" t="n">
        <v>0.046</v>
      </c>
      <c r="R2056" s="167">
        <f>Q2056*H2056</f>
        <v/>
      </c>
      <c r="S2056" s="167" t="n">
        <v>0</v>
      </c>
      <c r="T2056" s="168">
        <f>S2056*H2056</f>
        <v/>
      </c>
      <c r="U2056" s="174" t="n"/>
      <c r="V2056" s="174" t="n"/>
      <c r="W2056" s="174" t="n"/>
      <c r="X2056" s="174" t="n"/>
      <c r="Y2056" s="174" t="n"/>
      <c r="Z2056" s="174" t="n"/>
      <c r="AA2056" s="174" t="n"/>
      <c r="AB2056" s="174" t="n"/>
      <c r="AC2056" s="174" t="n"/>
      <c r="AD2056" s="174" t="n"/>
      <c r="AE2056" s="174" t="n"/>
      <c r="AR2056" s="169" t="inlineStr">
        <is>
          <t>32</t>
        </is>
      </c>
      <c r="AT2056" s="169" t="inlineStr">
        <is>
          <t>M</t>
        </is>
      </c>
      <c r="AU2056" s="169" t="inlineStr">
        <is>
          <t>2</t>
        </is>
      </c>
      <c r="AY2056" s="19" t="inlineStr">
        <is>
          <t>ROZPOCET</t>
        </is>
      </c>
      <c r="BE2056" s="170">
        <f>IF(N2056="základní",J2056,0)</f>
        <v/>
      </c>
      <c r="BF2056" s="170">
        <f>IF(N2056="snížená",J2056,0)</f>
        <v/>
      </c>
      <c r="BG2056" s="170">
        <f>IF(N2056="zákl. přenesená",J2056,0)</f>
        <v/>
      </c>
      <c r="BH2056" s="170">
        <f>IF(N2056="sníž. přenesená",J2056,0)</f>
        <v/>
      </c>
      <c r="BI2056" s="170">
        <f>IF(N2056="nulová",J2056,0)</f>
        <v/>
      </c>
      <c r="BJ2056" s="19" t="inlineStr">
        <is>
          <t>2</t>
        </is>
      </c>
      <c r="BK2056" s="170">
        <f>ROUND(I2056*H2056,2)</f>
        <v/>
      </c>
      <c r="BL2056" s="19" t="inlineStr">
        <is>
          <t>16</t>
        </is>
      </c>
      <c r="BM2056" s="169" t="inlineStr">
        <is>
          <t>-351278364</t>
        </is>
      </c>
    </row>
    <row r="2057" customFormat="1" s="174">
      <c r="A2057" s="174" t="n"/>
      <c r="B2057" s="48" t="n"/>
      <c r="C2057" s="174" t="n"/>
      <c r="D2057" s="171" t="inlineStr">
        <is>
          <t>PP</t>
        </is>
      </c>
      <c r="E2057" s="174" t="n"/>
      <c r="F2057" s="172" t="inlineStr">
        <is>
          <t>ozn ON 07 - okno plastové  850 x 1800 mm - kompletní provedení dle projektové dokumentace</t>
        </is>
      </c>
      <c r="G2057" s="174" t="n"/>
      <c r="H2057" s="174" t="n"/>
      <c r="I2057" s="174" t="n"/>
      <c r="J2057" s="174" t="n"/>
      <c r="K2057" s="174" t="n"/>
      <c r="L2057" s="48" t="n"/>
      <c r="M2057" s="173" t="n"/>
      <c r="N2057" s="174" t="n"/>
      <c r="O2057" s="174" t="n"/>
      <c r="P2057" s="174" t="n"/>
      <c r="Q2057" s="174" t="n"/>
      <c r="R2057" s="174" t="n"/>
      <c r="S2057" s="174" t="n"/>
      <c r="T2057" s="71" t="n"/>
      <c r="U2057" s="174" t="n"/>
      <c r="V2057" s="174" t="n"/>
      <c r="W2057" s="174" t="n"/>
      <c r="X2057" s="174" t="n"/>
      <c r="Y2057" s="174" t="n"/>
      <c r="Z2057" s="174" t="n"/>
      <c r="AA2057" s="174" t="n"/>
      <c r="AB2057" s="174" t="n"/>
      <c r="AC2057" s="174" t="n"/>
      <c r="AD2057" s="174" t="n"/>
      <c r="AE2057" s="174" t="n"/>
      <c r="AT2057" s="19" t="inlineStr">
        <is>
          <t>PP</t>
        </is>
      </c>
      <c r="AU2057" s="19" t="inlineStr">
        <is>
          <t>2</t>
        </is>
      </c>
    </row>
    <row r="2058" customFormat="1" s="188">
      <c r="A2058" s="188" t="n"/>
      <c r="B2058" s="183" t="n"/>
      <c r="C2058" s="188" t="n"/>
      <c r="D2058" s="171" t="inlineStr">
        <is>
          <t>VV</t>
        </is>
      </c>
      <c r="E2058" s="184" t="inlineStr"/>
      <c r="F2058" s="185" t="inlineStr">
        <is>
          <t>20</t>
        </is>
      </c>
      <c r="G2058" s="188" t="n"/>
      <c r="H2058" s="186" t="n">
        <v>20</v>
      </c>
      <c r="I2058" s="188" t="n"/>
      <c r="J2058" s="188" t="n"/>
      <c r="K2058" s="188" t="n"/>
      <c r="L2058" s="183" t="n"/>
      <c r="M2058" s="187" t="n"/>
      <c r="N2058" s="188" t="n"/>
      <c r="O2058" s="188" t="n"/>
      <c r="P2058" s="188" t="n"/>
      <c r="Q2058" s="188" t="n"/>
      <c r="R2058" s="188" t="n"/>
      <c r="S2058" s="188" t="n"/>
      <c r="T2058" s="189" t="n"/>
      <c r="U2058" s="188" t="n"/>
      <c r="V2058" s="188" t="n"/>
      <c r="W2058" s="188" t="n"/>
      <c r="X2058" s="188" t="n"/>
      <c r="Y2058" s="188" t="n"/>
      <c r="Z2058" s="188" t="n"/>
      <c r="AA2058" s="188" t="n"/>
      <c r="AB2058" s="188" t="n"/>
      <c r="AC2058" s="188" t="n"/>
      <c r="AD2058" s="188" t="n"/>
      <c r="AE2058" s="188" t="n"/>
      <c r="AT2058" s="184" t="inlineStr">
        <is>
          <t>VV</t>
        </is>
      </c>
      <c r="AU2058" s="184" t="inlineStr">
        <is>
          <t>2</t>
        </is>
      </c>
      <c r="AV2058" s="188" t="inlineStr">
        <is>
          <t>2</t>
        </is>
      </c>
      <c r="AW2058" s="188" t="inlineStr">
        <is>
          <t>True</t>
        </is>
      </c>
      <c r="AX2058" s="188" t="inlineStr">
        <is>
          <t>0</t>
        </is>
      </c>
      <c r="AY2058" s="184" t="inlineStr">
        <is>
          <t>ROZPOCET</t>
        </is>
      </c>
    </row>
    <row r="2059" customFormat="1" s="195">
      <c r="A2059" s="195" t="n"/>
      <c r="B2059" s="190" t="n"/>
      <c r="C2059" s="195" t="n"/>
      <c r="D2059" s="171" t="inlineStr">
        <is>
          <t>VV</t>
        </is>
      </c>
      <c r="E2059" s="191" t="inlineStr"/>
      <c r="F2059" s="192" t="inlineStr">
        <is>
          <t>Součet</t>
        </is>
      </c>
      <c r="G2059" s="195" t="n"/>
      <c r="H2059" s="193" t="n">
        <v>20</v>
      </c>
      <c r="I2059" s="195" t="n"/>
      <c r="J2059" s="195" t="n"/>
      <c r="K2059" s="195" t="n"/>
      <c r="L2059" s="190" t="n"/>
      <c r="M2059" s="194" t="n"/>
      <c r="N2059" s="195" t="n"/>
      <c r="O2059" s="195" t="n"/>
      <c r="P2059" s="195" t="n"/>
      <c r="Q2059" s="195" t="n"/>
      <c r="R2059" s="195" t="n"/>
      <c r="S2059" s="195" t="n"/>
      <c r="T2059" s="196" t="n"/>
      <c r="U2059" s="195" t="n"/>
      <c r="V2059" s="195" t="n"/>
      <c r="W2059" s="195" t="n"/>
      <c r="X2059" s="195" t="n"/>
      <c r="Y2059" s="195" t="n"/>
      <c r="Z2059" s="195" t="n"/>
      <c r="AA2059" s="195" t="n"/>
      <c r="AB2059" s="195" t="n"/>
      <c r="AC2059" s="195" t="n"/>
      <c r="AD2059" s="195" t="n"/>
      <c r="AE2059" s="195" t="n"/>
      <c r="AT2059" s="191" t="inlineStr">
        <is>
          <t>VV</t>
        </is>
      </c>
      <c r="AU2059" s="191" t="inlineStr">
        <is>
          <t>2</t>
        </is>
      </c>
      <c r="AV2059" s="195" t="inlineStr">
        <is>
          <t>4</t>
        </is>
      </c>
      <c r="AW2059" s="195" t="inlineStr">
        <is>
          <t>True</t>
        </is>
      </c>
      <c r="AX2059" s="195" t="inlineStr">
        <is>
          <t>1</t>
        </is>
      </c>
      <c r="AY2059" s="191" t="inlineStr">
        <is>
          <t>ROZPOCET</t>
        </is>
      </c>
    </row>
    <row r="2060" ht="24.15" customFormat="1" customHeight="1" s="174">
      <c r="A2060" s="174" t="n"/>
      <c r="B2060" s="158" t="n"/>
      <c r="C2060" s="159" t="inlineStr">
        <is>
          <t>307</t>
        </is>
      </c>
      <c r="D2060" s="159" t="inlineStr">
        <is>
          <t>K</t>
        </is>
      </c>
      <c r="E2060" s="160" t="inlineStr">
        <is>
          <t>766660001</t>
        </is>
      </c>
      <c r="F2060" s="161" t="inlineStr">
        <is>
          <t>Montáž dveřních křídel otvíravých jednokřídlových š do 0,8 m do ocelové zárubně</t>
        </is>
      </c>
      <c r="G2060" s="162" t="inlineStr">
        <is>
          <t>kus</t>
        </is>
      </c>
      <c r="H2060" s="163" t="n">
        <v>1</v>
      </c>
      <c r="I2060" s="164" t="n"/>
      <c r="J2060" s="164">
        <f>ROUND(I2060*H2060,2)</f>
        <v/>
      </c>
      <c r="K2060" s="161" t="inlineStr">
        <is>
          <t>CS ÚRS 2026 02</t>
        </is>
      </c>
      <c r="L2060" s="48" t="n"/>
      <c r="M2060" s="165" t="inlineStr"/>
      <c r="N2060" s="166" t="inlineStr">
        <is>
          <t>snížená</t>
        </is>
      </c>
      <c r="O2060" s="167" t="n">
        <v>1.682</v>
      </c>
      <c r="P2060" s="167">
        <f>O2060*H2060</f>
        <v/>
      </c>
      <c r="Q2060" s="167" t="n">
        <v>0</v>
      </c>
      <c r="R2060" s="167">
        <f>Q2060*H2060</f>
        <v/>
      </c>
      <c r="S2060" s="167" t="n">
        <v>0</v>
      </c>
      <c r="T2060" s="168">
        <f>S2060*H2060</f>
        <v/>
      </c>
      <c r="U2060" s="174" t="n"/>
      <c r="V2060" s="174" t="n"/>
      <c r="W2060" s="174" t="n"/>
      <c r="X2060" s="174" t="n"/>
      <c r="Y2060" s="174" t="n"/>
      <c r="Z2060" s="174" t="n"/>
      <c r="AA2060" s="174" t="n"/>
      <c r="AB2060" s="174" t="n"/>
      <c r="AC2060" s="174" t="n"/>
      <c r="AD2060" s="174" t="n"/>
      <c r="AE2060" s="174" t="n"/>
      <c r="AR2060" s="169" t="inlineStr">
        <is>
          <t>16</t>
        </is>
      </c>
      <c r="AT2060" s="169" t="inlineStr">
        <is>
          <t>K</t>
        </is>
      </c>
      <c r="AU2060" s="169" t="inlineStr">
        <is>
          <t>2</t>
        </is>
      </c>
      <c r="AY2060" s="19" t="inlineStr">
        <is>
          <t>ROZPOCET</t>
        </is>
      </c>
      <c r="BE2060" s="170">
        <f>IF(N2060="základní",J2060,0)</f>
        <v/>
      </c>
      <c r="BF2060" s="170">
        <f>IF(N2060="snížená",J2060,0)</f>
        <v/>
      </c>
      <c r="BG2060" s="170">
        <f>IF(N2060="zákl. přenesená",J2060,0)</f>
        <v/>
      </c>
      <c r="BH2060" s="170">
        <f>IF(N2060="sníž. přenesená",J2060,0)</f>
        <v/>
      </c>
      <c r="BI2060" s="170">
        <f>IF(N2060="nulová",J2060,0)</f>
        <v/>
      </c>
      <c r="BJ2060" s="19" t="inlineStr">
        <is>
          <t>2</t>
        </is>
      </c>
      <c r="BK2060" s="170">
        <f>ROUND(I2060*H2060,2)</f>
        <v/>
      </c>
      <c r="BL2060" s="19" t="inlineStr">
        <is>
          <t>16</t>
        </is>
      </c>
      <c r="BM2060" s="169" t="inlineStr">
        <is>
          <t>-1427084429</t>
        </is>
      </c>
    </row>
    <row r="2061" customFormat="1" s="174">
      <c r="A2061" s="174" t="n"/>
      <c r="B2061" s="48" t="n"/>
      <c r="C2061" s="174" t="n"/>
      <c r="D2061" s="171" t="inlineStr">
        <is>
          <t>PP</t>
        </is>
      </c>
      <c r="E2061" s="174" t="n"/>
      <c r="F2061" s="172" t="inlineStr">
        <is>
          <t>Montáž dveřních křídel dřevěných nebo plastových otevíravých do ocelové zárubně povrchově upravených jednokřídlových, šířky do 800 mm</t>
        </is>
      </c>
      <c r="G2061" s="174" t="n"/>
      <c r="H2061" s="174" t="n"/>
      <c r="I2061" s="174" t="n"/>
      <c r="J2061" s="174" t="n"/>
      <c r="K2061" s="174" t="n"/>
      <c r="L2061" s="48" t="n"/>
      <c r="M2061" s="173" t="n"/>
      <c r="N2061" s="174" t="n"/>
      <c r="O2061" s="174" t="n"/>
      <c r="P2061" s="174" t="n"/>
      <c r="Q2061" s="174" t="n"/>
      <c r="R2061" s="174" t="n"/>
      <c r="S2061" s="174" t="n"/>
      <c r="T2061" s="71" t="n"/>
      <c r="U2061" s="174" t="n"/>
      <c r="V2061" s="174" t="n"/>
      <c r="W2061" s="174" t="n"/>
      <c r="X2061" s="174" t="n"/>
      <c r="Y2061" s="174" t="n"/>
      <c r="Z2061" s="174" t="n"/>
      <c r="AA2061" s="174" t="n"/>
      <c r="AB2061" s="174" t="n"/>
      <c r="AC2061" s="174" t="n"/>
      <c r="AD2061" s="174" t="n"/>
      <c r="AE2061" s="174" t="n"/>
      <c r="AT2061" s="19" t="inlineStr">
        <is>
          <t>PP</t>
        </is>
      </c>
      <c r="AU2061" s="19" t="inlineStr">
        <is>
          <t>2</t>
        </is>
      </c>
    </row>
    <row r="2062" customFormat="1" s="174">
      <c r="A2062" s="174" t="n"/>
      <c r="B2062" s="48" t="n"/>
      <c r="C2062" s="174" t="n"/>
      <c r="D2062" s="175" t="inlineStr">
        <is>
          <t>Online PSC</t>
        </is>
      </c>
      <c r="E2062" s="174" t="n"/>
      <c r="F2062" s="176" t="inlineStr">
        <is>
          <t>https://podminky.urs.cz/item/CS_URS_2026_02/766660001</t>
        </is>
      </c>
      <c r="G2062" s="174" t="n"/>
      <c r="H2062" s="174" t="n"/>
      <c r="I2062" s="174" t="n"/>
      <c r="J2062" s="174" t="n"/>
      <c r="K2062" s="174" t="n"/>
      <c r="L2062" s="48" t="n"/>
      <c r="M2062" s="173" t="n"/>
      <c r="N2062" s="174" t="n"/>
      <c r="O2062" s="174" t="n"/>
      <c r="P2062" s="174" t="n"/>
      <c r="Q2062" s="174" t="n"/>
      <c r="R2062" s="174" t="n"/>
      <c r="S2062" s="174" t="n"/>
      <c r="T2062" s="71" t="n"/>
      <c r="U2062" s="174" t="n"/>
      <c r="V2062" s="174" t="n"/>
      <c r="W2062" s="174" t="n"/>
      <c r="X2062" s="174" t="n"/>
      <c r="Y2062" s="174" t="n"/>
      <c r="Z2062" s="174" t="n"/>
      <c r="AA2062" s="174" t="n"/>
      <c r="AB2062" s="174" t="n"/>
      <c r="AC2062" s="174" t="n"/>
      <c r="AD2062" s="174" t="n"/>
      <c r="AE2062" s="174" t="n"/>
      <c r="AT2062" s="19" t="inlineStr">
        <is>
          <t>Online PSC</t>
        </is>
      </c>
      <c r="AU2062" s="19" t="inlineStr">
        <is>
          <t>2</t>
        </is>
      </c>
    </row>
    <row r="2063" customFormat="1" s="181">
      <c r="A2063" s="181" t="n"/>
      <c r="B2063" s="177" t="n"/>
      <c r="C2063" s="181" t="n"/>
      <c r="D2063" s="171" t="inlineStr">
        <is>
          <t>VV</t>
        </is>
      </c>
      <c r="E2063" s="178" t="inlineStr"/>
      <c r="F2063" s="179" t="inlineStr">
        <is>
          <t>pro dveře dle ozn</t>
        </is>
      </c>
      <c r="G2063" s="181" t="n"/>
      <c r="H2063" s="178" t="inlineStr"/>
      <c r="I2063" s="181" t="n"/>
      <c r="J2063" s="181" t="n"/>
      <c r="K2063" s="181" t="n"/>
      <c r="L2063" s="177" t="n"/>
      <c r="M2063" s="180" t="n"/>
      <c r="N2063" s="181" t="n"/>
      <c r="O2063" s="181" t="n"/>
      <c r="P2063" s="181" t="n"/>
      <c r="Q2063" s="181" t="n"/>
      <c r="R2063" s="181" t="n"/>
      <c r="S2063" s="181" t="n"/>
      <c r="T2063" s="182" t="n"/>
      <c r="U2063" s="181" t="n"/>
      <c r="V2063" s="181" t="n"/>
      <c r="W2063" s="181" t="n"/>
      <c r="X2063" s="181" t="n"/>
      <c r="Y2063" s="181" t="n"/>
      <c r="Z2063" s="181" t="n"/>
      <c r="AA2063" s="181" t="n"/>
      <c r="AB2063" s="181" t="n"/>
      <c r="AC2063" s="181" t="n"/>
      <c r="AD2063" s="181" t="n"/>
      <c r="AE2063" s="181" t="n"/>
      <c r="AT2063" s="178" t="inlineStr">
        <is>
          <t>VV</t>
        </is>
      </c>
      <c r="AU2063" s="178" t="inlineStr">
        <is>
          <t>2</t>
        </is>
      </c>
      <c r="AV2063" s="181" t="inlineStr">
        <is>
          <t>1</t>
        </is>
      </c>
      <c r="AW2063" s="181" t="inlineStr">
        <is>
          <t>True</t>
        </is>
      </c>
      <c r="AX2063" s="181" t="inlineStr">
        <is>
          <t>0</t>
        </is>
      </c>
      <c r="AY2063" s="178" t="inlineStr">
        <is>
          <t>ROZPOCET</t>
        </is>
      </c>
    </row>
    <row r="2064" customFormat="1" s="181">
      <c r="A2064" s="181" t="n"/>
      <c r="B2064" s="177" t="n"/>
      <c r="C2064" s="181" t="n"/>
      <c r="D2064" s="171" t="inlineStr">
        <is>
          <t>VV</t>
        </is>
      </c>
      <c r="E2064" s="178" t="inlineStr"/>
      <c r="F2064" s="179" t="inlineStr">
        <is>
          <t>D 09</t>
        </is>
      </c>
      <c r="G2064" s="181" t="n"/>
      <c r="H2064" s="178" t="inlineStr"/>
      <c r="I2064" s="181" t="n"/>
      <c r="J2064" s="181" t="n"/>
      <c r="K2064" s="181" t="n"/>
      <c r="L2064" s="177" t="n"/>
      <c r="M2064" s="180" t="n"/>
      <c r="N2064" s="181" t="n"/>
      <c r="O2064" s="181" t="n"/>
      <c r="P2064" s="181" t="n"/>
      <c r="Q2064" s="181" t="n"/>
      <c r="R2064" s="181" t="n"/>
      <c r="S2064" s="181" t="n"/>
      <c r="T2064" s="182" t="n"/>
      <c r="U2064" s="181" t="n"/>
      <c r="V2064" s="181" t="n"/>
      <c r="W2064" s="181" t="n"/>
      <c r="X2064" s="181" t="n"/>
      <c r="Y2064" s="181" t="n"/>
      <c r="Z2064" s="181" t="n"/>
      <c r="AA2064" s="181" t="n"/>
      <c r="AB2064" s="181" t="n"/>
      <c r="AC2064" s="181" t="n"/>
      <c r="AD2064" s="181" t="n"/>
      <c r="AE2064" s="181" t="n"/>
      <c r="AT2064" s="178" t="inlineStr">
        <is>
          <t>VV</t>
        </is>
      </c>
      <c r="AU2064" s="178" t="inlineStr">
        <is>
          <t>2</t>
        </is>
      </c>
      <c r="AV2064" s="181" t="inlineStr">
        <is>
          <t>1</t>
        </is>
      </c>
      <c r="AW2064" s="181" t="inlineStr">
        <is>
          <t>True</t>
        </is>
      </c>
      <c r="AX2064" s="181" t="inlineStr">
        <is>
          <t>0</t>
        </is>
      </c>
      <c r="AY2064" s="178" t="inlineStr">
        <is>
          <t>ROZPOCET</t>
        </is>
      </c>
    </row>
    <row r="2065" customFormat="1" s="188">
      <c r="A2065" s="188" t="n"/>
      <c r="B2065" s="183" t="n"/>
      <c r="C2065" s="188" t="n"/>
      <c r="D2065" s="171" t="inlineStr">
        <is>
          <t>VV</t>
        </is>
      </c>
      <c r="E2065" s="184" t="inlineStr"/>
      <c r="F2065" s="185" t="inlineStr">
        <is>
          <t>1</t>
        </is>
      </c>
      <c r="G2065" s="188" t="n"/>
      <c r="H2065" s="186" t="n">
        <v>1</v>
      </c>
      <c r="I2065" s="188" t="n"/>
      <c r="J2065" s="188" t="n"/>
      <c r="K2065" s="188" t="n"/>
      <c r="L2065" s="183" t="n"/>
      <c r="M2065" s="187" t="n"/>
      <c r="N2065" s="188" t="n"/>
      <c r="O2065" s="188" t="n"/>
      <c r="P2065" s="188" t="n"/>
      <c r="Q2065" s="188" t="n"/>
      <c r="R2065" s="188" t="n"/>
      <c r="S2065" s="188" t="n"/>
      <c r="T2065" s="189" t="n"/>
      <c r="U2065" s="188" t="n"/>
      <c r="V2065" s="188" t="n"/>
      <c r="W2065" s="188" t="n"/>
      <c r="X2065" s="188" t="n"/>
      <c r="Y2065" s="188" t="n"/>
      <c r="Z2065" s="188" t="n"/>
      <c r="AA2065" s="188" t="n"/>
      <c r="AB2065" s="188" t="n"/>
      <c r="AC2065" s="188" t="n"/>
      <c r="AD2065" s="188" t="n"/>
      <c r="AE2065" s="188" t="n"/>
      <c r="AT2065" s="184" t="inlineStr">
        <is>
          <t>VV</t>
        </is>
      </c>
      <c r="AU2065" s="184" t="inlineStr">
        <is>
          <t>2</t>
        </is>
      </c>
      <c r="AV2065" s="188" t="inlineStr">
        <is>
          <t>2</t>
        </is>
      </c>
      <c r="AW2065" s="188" t="inlineStr">
        <is>
          <t>True</t>
        </is>
      </c>
      <c r="AX2065" s="188" t="inlineStr">
        <is>
          <t>0</t>
        </is>
      </c>
      <c r="AY2065" s="184" t="inlineStr">
        <is>
          <t>ROZPOCET</t>
        </is>
      </c>
    </row>
    <row r="2066" customFormat="1" s="195">
      <c r="A2066" s="195" t="n"/>
      <c r="B2066" s="190" t="n"/>
      <c r="C2066" s="195" t="n"/>
      <c r="D2066" s="171" t="inlineStr">
        <is>
          <t>VV</t>
        </is>
      </c>
      <c r="E2066" s="191" t="inlineStr"/>
      <c r="F2066" s="192" t="inlineStr">
        <is>
          <t>Součet</t>
        </is>
      </c>
      <c r="G2066" s="195" t="n"/>
      <c r="H2066" s="193" t="n">
        <v>1</v>
      </c>
      <c r="I2066" s="195" t="n"/>
      <c r="J2066" s="195" t="n"/>
      <c r="K2066" s="195" t="n"/>
      <c r="L2066" s="190" t="n"/>
      <c r="M2066" s="194" t="n"/>
      <c r="N2066" s="195" t="n"/>
      <c r="O2066" s="195" t="n"/>
      <c r="P2066" s="195" t="n"/>
      <c r="Q2066" s="195" t="n"/>
      <c r="R2066" s="195" t="n"/>
      <c r="S2066" s="195" t="n"/>
      <c r="T2066" s="196" t="n"/>
      <c r="U2066" s="195" t="n"/>
      <c r="V2066" s="195" t="n"/>
      <c r="W2066" s="195" t="n"/>
      <c r="X2066" s="195" t="n"/>
      <c r="Y2066" s="195" t="n"/>
      <c r="Z2066" s="195" t="n"/>
      <c r="AA2066" s="195" t="n"/>
      <c r="AB2066" s="195" t="n"/>
      <c r="AC2066" s="195" t="n"/>
      <c r="AD2066" s="195" t="n"/>
      <c r="AE2066" s="195" t="n"/>
      <c r="AT2066" s="191" t="inlineStr">
        <is>
          <t>VV</t>
        </is>
      </c>
      <c r="AU2066" s="191" t="inlineStr">
        <is>
          <t>2</t>
        </is>
      </c>
      <c r="AV2066" s="195" t="inlineStr">
        <is>
          <t>4</t>
        </is>
      </c>
      <c r="AW2066" s="195" t="inlineStr">
        <is>
          <t>True</t>
        </is>
      </c>
      <c r="AX2066" s="195" t="inlineStr">
        <is>
          <t>1</t>
        </is>
      </c>
      <c r="AY2066" s="191" t="inlineStr">
        <is>
          <t>ROZPOCET</t>
        </is>
      </c>
    </row>
    <row r="2067" ht="24.15" customFormat="1" customHeight="1" s="174">
      <c r="A2067" s="174" t="n"/>
      <c r="B2067" s="158" t="n"/>
      <c r="C2067" s="197" t="inlineStr">
        <is>
          <t>308</t>
        </is>
      </c>
      <c r="D2067" s="197" t="inlineStr">
        <is>
          <t>M</t>
        </is>
      </c>
      <c r="E2067" s="198" t="inlineStr">
        <is>
          <t>611D 09</t>
        </is>
      </c>
      <c r="F2067" s="199" t="inlineStr">
        <is>
          <t>ozn D 09 - dveře plastové 800 x 1270 mm - kompletní provedení</t>
        </is>
      </c>
      <c r="G2067" s="200" t="inlineStr">
        <is>
          <t>ks</t>
        </is>
      </c>
      <c r="H2067" s="201" t="n">
        <v>1</v>
      </c>
      <c r="I2067" s="202" t="n"/>
      <c r="J2067" s="202">
        <f>ROUND(I2067*H2067,2)</f>
        <v/>
      </c>
      <c r="K2067" s="199" t="inlineStr"/>
      <c r="L2067" s="203" t="n"/>
      <c r="M2067" s="204" t="inlineStr"/>
      <c r="N2067" s="205" t="inlineStr">
        <is>
          <t>snížená</t>
        </is>
      </c>
      <c r="O2067" s="167" t="n">
        <v>0</v>
      </c>
      <c r="P2067" s="167">
        <f>O2067*H2067</f>
        <v/>
      </c>
      <c r="Q2067" s="167" t="n">
        <v>0.04</v>
      </c>
      <c r="R2067" s="167">
        <f>Q2067*H2067</f>
        <v/>
      </c>
      <c r="S2067" s="167" t="n">
        <v>0</v>
      </c>
      <c r="T2067" s="168">
        <f>S2067*H2067</f>
        <v/>
      </c>
      <c r="U2067" s="174" t="n"/>
      <c r="V2067" s="174" t="n"/>
      <c r="W2067" s="174" t="n"/>
      <c r="X2067" s="174" t="n"/>
      <c r="Y2067" s="174" t="n"/>
      <c r="Z2067" s="174" t="n"/>
      <c r="AA2067" s="174" t="n"/>
      <c r="AB2067" s="174" t="n"/>
      <c r="AC2067" s="174" t="n"/>
      <c r="AD2067" s="174" t="n"/>
      <c r="AE2067" s="174" t="n"/>
      <c r="AR2067" s="169" t="inlineStr">
        <is>
          <t>32</t>
        </is>
      </c>
      <c r="AT2067" s="169" t="inlineStr">
        <is>
          <t>M</t>
        </is>
      </c>
      <c r="AU2067" s="169" t="inlineStr">
        <is>
          <t>2</t>
        </is>
      </c>
      <c r="AY2067" s="19" t="inlineStr">
        <is>
          <t>ROZPOCET</t>
        </is>
      </c>
      <c r="BE2067" s="170">
        <f>IF(N2067="základní",J2067,0)</f>
        <v/>
      </c>
      <c r="BF2067" s="170">
        <f>IF(N2067="snížená",J2067,0)</f>
        <v/>
      </c>
      <c r="BG2067" s="170">
        <f>IF(N2067="zákl. přenesená",J2067,0)</f>
        <v/>
      </c>
      <c r="BH2067" s="170">
        <f>IF(N2067="sníž. přenesená",J2067,0)</f>
        <v/>
      </c>
      <c r="BI2067" s="170">
        <f>IF(N2067="nulová",J2067,0)</f>
        <v/>
      </c>
      <c r="BJ2067" s="19" t="inlineStr">
        <is>
          <t>2</t>
        </is>
      </c>
      <c r="BK2067" s="170">
        <f>ROUND(I2067*H2067,2)</f>
        <v/>
      </c>
      <c r="BL2067" s="19" t="inlineStr">
        <is>
          <t>16</t>
        </is>
      </c>
      <c r="BM2067" s="169" t="inlineStr">
        <is>
          <t>-619599939</t>
        </is>
      </c>
    </row>
    <row r="2068" customFormat="1" s="174">
      <c r="A2068" s="174" t="n"/>
      <c r="B2068" s="48" t="n"/>
      <c r="C2068" s="174" t="n"/>
      <c r="D2068" s="171" t="inlineStr">
        <is>
          <t>PP</t>
        </is>
      </c>
      <c r="E2068" s="174" t="n"/>
      <c r="F2068" s="172" t="inlineStr">
        <is>
          <t>ozn D 09 - dveře plastové 800 x 1270 mm - kompletní provedení</t>
        </is>
      </c>
      <c r="G2068" s="174" t="n"/>
      <c r="H2068" s="174" t="n"/>
      <c r="I2068" s="174" t="n"/>
      <c r="J2068" s="174" t="n"/>
      <c r="K2068" s="174" t="n"/>
      <c r="L2068" s="48" t="n"/>
      <c r="M2068" s="173" t="n"/>
      <c r="N2068" s="174" t="n"/>
      <c r="O2068" s="174" t="n"/>
      <c r="P2068" s="174" t="n"/>
      <c r="Q2068" s="174" t="n"/>
      <c r="R2068" s="174" t="n"/>
      <c r="S2068" s="174" t="n"/>
      <c r="T2068" s="71" t="n"/>
      <c r="U2068" s="174" t="n"/>
      <c r="V2068" s="174" t="n"/>
      <c r="W2068" s="174" t="n"/>
      <c r="X2068" s="174" t="n"/>
      <c r="Y2068" s="174" t="n"/>
      <c r="Z2068" s="174" t="n"/>
      <c r="AA2068" s="174" t="n"/>
      <c r="AB2068" s="174" t="n"/>
      <c r="AC2068" s="174" t="n"/>
      <c r="AD2068" s="174" t="n"/>
      <c r="AE2068" s="174" t="n"/>
      <c r="AT2068" s="19" t="inlineStr">
        <is>
          <t>PP</t>
        </is>
      </c>
      <c r="AU2068" s="19" t="inlineStr">
        <is>
          <t>2</t>
        </is>
      </c>
    </row>
    <row r="2069" ht="24.15" customFormat="1" customHeight="1" s="174">
      <c r="A2069" s="174" t="n"/>
      <c r="B2069" s="158" t="n"/>
      <c r="C2069" s="159" t="inlineStr">
        <is>
          <t>309</t>
        </is>
      </c>
      <c r="D2069" s="159" t="inlineStr">
        <is>
          <t>K</t>
        </is>
      </c>
      <c r="E2069" s="160" t="inlineStr">
        <is>
          <t>766660171</t>
        </is>
      </c>
      <c r="F2069" s="161" t="inlineStr">
        <is>
          <t>Montáž dveřních křídel otvíravých jednokřídlových š do 0,8 m do obložkové zárubně</t>
        </is>
      </c>
      <c r="G2069" s="162" t="inlineStr">
        <is>
          <t>kus</t>
        </is>
      </c>
      <c r="H2069" s="163" t="n">
        <v>22</v>
      </c>
      <c r="I2069" s="164" t="n"/>
      <c r="J2069" s="164">
        <f>ROUND(I2069*H2069,2)</f>
        <v/>
      </c>
      <c r="K2069" s="161" t="inlineStr">
        <is>
          <t>CS ÚRS 2026 02</t>
        </is>
      </c>
      <c r="L2069" s="48" t="n"/>
      <c r="M2069" s="165" t="inlineStr"/>
      <c r="N2069" s="166" t="inlineStr">
        <is>
          <t>snížená</t>
        </is>
      </c>
      <c r="O2069" s="167" t="n">
        <v>1.805</v>
      </c>
      <c r="P2069" s="167">
        <f>O2069*H2069</f>
        <v/>
      </c>
      <c r="Q2069" s="167" t="n">
        <v>0</v>
      </c>
      <c r="R2069" s="167">
        <f>Q2069*H2069</f>
        <v/>
      </c>
      <c r="S2069" s="167" t="n">
        <v>0</v>
      </c>
      <c r="T2069" s="168">
        <f>S2069*H2069</f>
        <v/>
      </c>
      <c r="U2069" s="174" t="n"/>
      <c r="V2069" s="174" t="n"/>
      <c r="W2069" s="174" t="n"/>
      <c r="X2069" s="174" t="n"/>
      <c r="Y2069" s="174" t="n"/>
      <c r="Z2069" s="174" t="n"/>
      <c r="AA2069" s="174" t="n"/>
      <c r="AB2069" s="174" t="n"/>
      <c r="AC2069" s="174" t="n"/>
      <c r="AD2069" s="174" t="n"/>
      <c r="AE2069" s="174" t="n"/>
      <c r="AR2069" s="169" t="inlineStr">
        <is>
          <t>16</t>
        </is>
      </c>
      <c r="AT2069" s="169" t="inlineStr">
        <is>
          <t>K</t>
        </is>
      </c>
      <c r="AU2069" s="169" t="inlineStr">
        <is>
          <t>2</t>
        </is>
      </c>
      <c r="AY2069" s="19" t="inlineStr">
        <is>
          <t>ROZPOCET</t>
        </is>
      </c>
      <c r="BE2069" s="170">
        <f>IF(N2069="základní",J2069,0)</f>
        <v/>
      </c>
      <c r="BF2069" s="170">
        <f>IF(N2069="snížená",J2069,0)</f>
        <v/>
      </c>
      <c r="BG2069" s="170">
        <f>IF(N2069="zákl. přenesená",J2069,0)</f>
        <v/>
      </c>
      <c r="BH2069" s="170">
        <f>IF(N2069="sníž. přenesená",J2069,0)</f>
        <v/>
      </c>
      <c r="BI2069" s="170">
        <f>IF(N2069="nulová",J2069,0)</f>
        <v/>
      </c>
      <c r="BJ2069" s="19" t="inlineStr">
        <is>
          <t>2</t>
        </is>
      </c>
      <c r="BK2069" s="170">
        <f>ROUND(I2069*H2069,2)</f>
        <v/>
      </c>
      <c r="BL2069" s="19" t="inlineStr">
        <is>
          <t>16</t>
        </is>
      </c>
      <c r="BM2069" s="169" t="inlineStr">
        <is>
          <t>1823740433</t>
        </is>
      </c>
    </row>
    <row r="2070" customFormat="1" s="174">
      <c r="A2070" s="174" t="n"/>
      <c r="B2070" s="48" t="n"/>
      <c r="C2070" s="174" t="n"/>
      <c r="D2070" s="171" t="inlineStr">
        <is>
          <t>PP</t>
        </is>
      </c>
      <c r="E2070" s="174" t="n"/>
      <c r="F2070" s="172" t="inlineStr">
        <is>
          <t>Montáž dveřních křídel dřevěných nebo plastových otevíravých do obložkové zárubně povrchově upravených jednokřídlových, šířky do 800 mm</t>
        </is>
      </c>
      <c r="G2070" s="174" t="n"/>
      <c r="H2070" s="174" t="n"/>
      <c r="I2070" s="174" t="n"/>
      <c r="J2070" s="174" t="n"/>
      <c r="K2070" s="174" t="n"/>
      <c r="L2070" s="48" t="n"/>
      <c r="M2070" s="173" t="n"/>
      <c r="N2070" s="174" t="n"/>
      <c r="O2070" s="174" t="n"/>
      <c r="P2070" s="174" t="n"/>
      <c r="Q2070" s="174" t="n"/>
      <c r="R2070" s="174" t="n"/>
      <c r="S2070" s="174" t="n"/>
      <c r="T2070" s="71" t="n"/>
      <c r="U2070" s="174" t="n"/>
      <c r="V2070" s="174" t="n"/>
      <c r="W2070" s="174" t="n"/>
      <c r="X2070" s="174" t="n"/>
      <c r="Y2070" s="174" t="n"/>
      <c r="Z2070" s="174" t="n"/>
      <c r="AA2070" s="174" t="n"/>
      <c r="AB2070" s="174" t="n"/>
      <c r="AC2070" s="174" t="n"/>
      <c r="AD2070" s="174" t="n"/>
      <c r="AE2070" s="174" t="n"/>
      <c r="AT2070" s="19" t="inlineStr">
        <is>
          <t>PP</t>
        </is>
      </c>
      <c r="AU2070" s="19" t="inlineStr">
        <is>
          <t>2</t>
        </is>
      </c>
    </row>
    <row r="2071" customFormat="1" s="174">
      <c r="A2071" s="174" t="n"/>
      <c r="B2071" s="48" t="n"/>
      <c r="C2071" s="174" t="n"/>
      <c r="D2071" s="175" t="inlineStr">
        <is>
          <t>Online PSC</t>
        </is>
      </c>
      <c r="E2071" s="174" t="n"/>
      <c r="F2071" s="176" t="inlineStr">
        <is>
          <t>https://podminky.urs.cz/item/CS_URS_2026_02/766660171</t>
        </is>
      </c>
      <c r="G2071" s="174" t="n"/>
      <c r="H2071" s="174" t="n"/>
      <c r="I2071" s="174" t="n"/>
      <c r="J2071" s="174" t="n"/>
      <c r="K2071" s="174" t="n"/>
      <c r="L2071" s="48" t="n"/>
      <c r="M2071" s="173" t="n"/>
      <c r="N2071" s="174" t="n"/>
      <c r="O2071" s="174" t="n"/>
      <c r="P2071" s="174" t="n"/>
      <c r="Q2071" s="174" t="n"/>
      <c r="R2071" s="174" t="n"/>
      <c r="S2071" s="174" t="n"/>
      <c r="T2071" s="71" t="n"/>
      <c r="U2071" s="174" t="n"/>
      <c r="V2071" s="174" t="n"/>
      <c r="W2071" s="174" t="n"/>
      <c r="X2071" s="174" t="n"/>
      <c r="Y2071" s="174" t="n"/>
      <c r="Z2071" s="174" t="n"/>
      <c r="AA2071" s="174" t="n"/>
      <c r="AB2071" s="174" t="n"/>
      <c r="AC2071" s="174" t="n"/>
      <c r="AD2071" s="174" t="n"/>
      <c r="AE2071" s="174" t="n"/>
      <c r="AT2071" s="19" t="inlineStr">
        <is>
          <t>Online PSC</t>
        </is>
      </c>
      <c r="AU2071" s="19" t="inlineStr">
        <is>
          <t>2</t>
        </is>
      </c>
    </row>
    <row r="2072" customFormat="1" s="181">
      <c r="A2072" s="181" t="n"/>
      <c r="B2072" s="177" t="n"/>
      <c r="C2072" s="181" t="n"/>
      <c r="D2072" s="171" t="inlineStr">
        <is>
          <t>VV</t>
        </is>
      </c>
      <c r="E2072" s="178" t="inlineStr"/>
      <c r="F2072" s="179" t="inlineStr">
        <is>
          <t>pro dveře dle ozn</t>
        </is>
      </c>
      <c r="G2072" s="181" t="n"/>
      <c r="H2072" s="178" t="inlineStr"/>
      <c r="I2072" s="181" t="n"/>
      <c r="J2072" s="181" t="n"/>
      <c r="K2072" s="181" t="n"/>
      <c r="L2072" s="177" t="n"/>
      <c r="M2072" s="180" t="n"/>
      <c r="N2072" s="181" t="n"/>
      <c r="O2072" s="181" t="n"/>
      <c r="P2072" s="181" t="n"/>
      <c r="Q2072" s="181" t="n"/>
      <c r="R2072" s="181" t="n"/>
      <c r="S2072" s="181" t="n"/>
      <c r="T2072" s="182" t="n"/>
      <c r="U2072" s="181" t="n"/>
      <c r="V2072" s="181" t="n"/>
      <c r="W2072" s="181" t="n"/>
      <c r="X2072" s="181" t="n"/>
      <c r="Y2072" s="181" t="n"/>
      <c r="Z2072" s="181" t="n"/>
      <c r="AA2072" s="181" t="n"/>
      <c r="AB2072" s="181" t="n"/>
      <c r="AC2072" s="181" t="n"/>
      <c r="AD2072" s="181" t="n"/>
      <c r="AE2072" s="181" t="n"/>
      <c r="AT2072" s="178" t="inlineStr">
        <is>
          <t>VV</t>
        </is>
      </c>
      <c r="AU2072" s="178" t="inlineStr">
        <is>
          <t>2</t>
        </is>
      </c>
      <c r="AV2072" s="181" t="inlineStr">
        <is>
          <t>1</t>
        </is>
      </c>
      <c r="AW2072" s="181" t="inlineStr">
        <is>
          <t>True</t>
        </is>
      </c>
      <c r="AX2072" s="181" t="inlineStr">
        <is>
          <t>0</t>
        </is>
      </c>
      <c r="AY2072" s="178" t="inlineStr">
        <is>
          <t>ROZPOCET</t>
        </is>
      </c>
    </row>
    <row r="2073" customFormat="1" s="181">
      <c r="A2073" s="181" t="n"/>
      <c r="B2073" s="177" t="n"/>
      <c r="C2073" s="181" t="n"/>
      <c r="D2073" s="171" t="inlineStr">
        <is>
          <t>VV</t>
        </is>
      </c>
      <c r="E2073" s="178" t="inlineStr"/>
      <c r="F2073" s="179" t="inlineStr">
        <is>
          <t>D 03</t>
        </is>
      </c>
      <c r="G2073" s="181" t="n"/>
      <c r="H2073" s="178" t="inlineStr"/>
      <c r="I2073" s="181" t="n"/>
      <c r="J2073" s="181" t="n"/>
      <c r="K2073" s="181" t="n"/>
      <c r="L2073" s="177" t="n"/>
      <c r="M2073" s="180" t="n"/>
      <c r="N2073" s="181" t="n"/>
      <c r="O2073" s="181" t="n"/>
      <c r="P2073" s="181" t="n"/>
      <c r="Q2073" s="181" t="n"/>
      <c r="R2073" s="181" t="n"/>
      <c r="S2073" s="181" t="n"/>
      <c r="T2073" s="182" t="n"/>
      <c r="U2073" s="181" t="n"/>
      <c r="V2073" s="181" t="n"/>
      <c r="W2073" s="181" t="n"/>
      <c r="X2073" s="181" t="n"/>
      <c r="Y2073" s="181" t="n"/>
      <c r="Z2073" s="181" t="n"/>
      <c r="AA2073" s="181" t="n"/>
      <c r="AB2073" s="181" t="n"/>
      <c r="AC2073" s="181" t="n"/>
      <c r="AD2073" s="181" t="n"/>
      <c r="AE2073" s="181" t="n"/>
      <c r="AT2073" s="178" t="inlineStr">
        <is>
          <t>VV</t>
        </is>
      </c>
      <c r="AU2073" s="178" t="inlineStr">
        <is>
          <t>2</t>
        </is>
      </c>
      <c r="AV2073" s="181" t="inlineStr">
        <is>
          <t>1</t>
        </is>
      </c>
      <c r="AW2073" s="181" t="inlineStr">
        <is>
          <t>True</t>
        </is>
      </c>
      <c r="AX2073" s="181" t="inlineStr">
        <is>
          <t>0</t>
        </is>
      </c>
      <c r="AY2073" s="178" t="inlineStr">
        <is>
          <t>ROZPOCET</t>
        </is>
      </c>
    </row>
    <row r="2074" customFormat="1" s="188">
      <c r="A2074" s="188" t="n"/>
      <c r="B2074" s="183" t="n"/>
      <c r="C2074" s="188" t="n"/>
      <c r="D2074" s="171" t="inlineStr">
        <is>
          <t>VV</t>
        </is>
      </c>
      <c r="E2074" s="184" t="inlineStr"/>
      <c r="F2074" s="185" t="inlineStr">
        <is>
          <t>5+6</t>
        </is>
      </c>
      <c r="G2074" s="188" t="n"/>
      <c r="H2074" s="186" t="n">
        <v>11</v>
      </c>
      <c r="I2074" s="188" t="n"/>
      <c r="J2074" s="188" t="n"/>
      <c r="K2074" s="188" t="n"/>
      <c r="L2074" s="183" t="n"/>
      <c r="M2074" s="187" t="n"/>
      <c r="N2074" s="188" t="n"/>
      <c r="O2074" s="188" t="n"/>
      <c r="P2074" s="188" t="n"/>
      <c r="Q2074" s="188" t="n"/>
      <c r="R2074" s="188" t="n"/>
      <c r="S2074" s="188" t="n"/>
      <c r="T2074" s="189" t="n"/>
      <c r="U2074" s="188" t="n"/>
      <c r="V2074" s="188" t="n"/>
      <c r="W2074" s="188" t="n"/>
      <c r="X2074" s="188" t="n"/>
      <c r="Y2074" s="188" t="n"/>
      <c r="Z2074" s="188" t="n"/>
      <c r="AA2074" s="188" t="n"/>
      <c r="AB2074" s="188" t="n"/>
      <c r="AC2074" s="188" t="n"/>
      <c r="AD2074" s="188" t="n"/>
      <c r="AE2074" s="188" t="n"/>
      <c r="AT2074" s="184" t="inlineStr">
        <is>
          <t>VV</t>
        </is>
      </c>
      <c r="AU2074" s="184" t="inlineStr">
        <is>
          <t>2</t>
        </is>
      </c>
      <c r="AV2074" s="188" t="inlineStr">
        <is>
          <t>2</t>
        </is>
      </c>
      <c r="AW2074" s="188" t="inlineStr">
        <is>
          <t>True</t>
        </is>
      </c>
      <c r="AX2074" s="188" t="inlineStr">
        <is>
          <t>0</t>
        </is>
      </c>
      <c r="AY2074" s="184" t="inlineStr">
        <is>
          <t>ROZPOCET</t>
        </is>
      </c>
    </row>
    <row r="2075" customFormat="1" s="181">
      <c r="A2075" s="181" t="n"/>
      <c r="B2075" s="177" t="n"/>
      <c r="C2075" s="181" t="n"/>
      <c r="D2075" s="171" t="inlineStr">
        <is>
          <t>VV</t>
        </is>
      </c>
      <c r="E2075" s="178" t="inlineStr"/>
      <c r="F2075" s="179" t="inlineStr">
        <is>
          <t>D 04</t>
        </is>
      </c>
      <c r="G2075" s="181" t="n"/>
      <c r="H2075" s="178" t="inlineStr"/>
      <c r="I2075" s="181" t="n"/>
      <c r="J2075" s="181" t="n"/>
      <c r="K2075" s="181" t="n"/>
      <c r="L2075" s="177" t="n"/>
      <c r="M2075" s="180" t="n"/>
      <c r="N2075" s="181" t="n"/>
      <c r="O2075" s="181" t="n"/>
      <c r="P2075" s="181" t="n"/>
      <c r="Q2075" s="181" t="n"/>
      <c r="R2075" s="181" t="n"/>
      <c r="S2075" s="181" t="n"/>
      <c r="T2075" s="182" t="n"/>
      <c r="U2075" s="181" t="n"/>
      <c r="V2075" s="181" t="n"/>
      <c r="W2075" s="181" t="n"/>
      <c r="X2075" s="181" t="n"/>
      <c r="Y2075" s="181" t="n"/>
      <c r="Z2075" s="181" t="n"/>
      <c r="AA2075" s="181" t="n"/>
      <c r="AB2075" s="181" t="n"/>
      <c r="AC2075" s="181" t="n"/>
      <c r="AD2075" s="181" t="n"/>
      <c r="AE2075" s="181" t="n"/>
      <c r="AT2075" s="178" t="inlineStr">
        <is>
          <t>VV</t>
        </is>
      </c>
      <c r="AU2075" s="178" t="inlineStr">
        <is>
          <t>2</t>
        </is>
      </c>
      <c r="AV2075" s="181" t="inlineStr">
        <is>
          <t>1</t>
        </is>
      </c>
      <c r="AW2075" s="181" t="inlineStr">
        <is>
          <t>True</t>
        </is>
      </c>
      <c r="AX2075" s="181" t="inlineStr">
        <is>
          <t>0</t>
        </is>
      </c>
      <c r="AY2075" s="178" t="inlineStr">
        <is>
          <t>ROZPOCET</t>
        </is>
      </c>
    </row>
    <row r="2076" customFormat="1" s="188">
      <c r="A2076" s="188" t="n"/>
      <c r="B2076" s="183" t="n"/>
      <c r="C2076" s="188" t="n"/>
      <c r="D2076" s="171" t="inlineStr">
        <is>
          <t>VV</t>
        </is>
      </c>
      <c r="E2076" s="184" t="inlineStr"/>
      <c r="F2076" s="185" t="inlineStr">
        <is>
          <t>3+3</t>
        </is>
      </c>
      <c r="G2076" s="188" t="n"/>
      <c r="H2076" s="186" t="n">
        <v>6</v>
      </c>
      <c r="I2076" s="188" t="n"/>
      <c r="J2076" s="188" t="n"/>
      <c r="K2076" s="188" t="n"/>
      <c r="L2076" s="183" t="n"/>
      <c r="M2076" s="187" t="n"/>
      <c r="N2076" s="188" t="n"/>
      <c r="O2076" s="188" t="n"/>
      <c r="P2076" s="188" t="n"/>
      <c r="Q2076" s="188" t="n"/>
      <c r="R2076" s="188" t="n"/>
      <c r="S2076" s="188" t="n"/>
      <c r="T2076" s="189" t="n"/>
      <c r="U2076" s="188" t="n"/>
      <c r="V2076" s="188" t="n"/>
      <c r="W2076" s="188" t="n"/>
      <c r="X2076" s="188" t="n"/>
      <c r="Y2076" s="188" t="n"/>
      <c r="Z2076" s="188" t="n"/>
      <c r="AA2076" s="188" t="n"/>
      <c r="AB2076" s="188" t="n"/>
      <c r="AC2076" s="188" t="n"/>
      <c r="AD2076" s="188" t="n"/>
      <c r="AE2076" s="188" t="n"/>
      <c r="AT2076" s="184" t="inlineStr">
        <is>
          <t>VV</t>
        </is>
      </c>
      <c r="AU2076" s="184" t="inlineStr">
        <is>
          <t>2</t>
        </is>
      </c>
      <c r="AV2076" s="188" t="inlineStr">
        <is>
          <t>2</t>
        </is>
      </c>
      <c r="AW2076" s="188" t="inlineStr">
        <is>
          <t>True</t>
        </is>
      </c>
      <c r="AX2076" s="188" t="inlineStr">
        <is>
          <t>0</t>
        </is>
      </c>
      <c r="AY2076" s="184" t="inlineStr">
        <is>
          <t>ROZPOCET</t>
        </is>
      </c>
    </row>
    <row r="2077" customFormat="1" s="181">
      <c r="A2077" s="181" t="n"/>
      <c r="B2077" s="177" t="n"/>
      <c r="C2077" s="181" t="n"/>
      <c r="D2077" s="171" t="inlineStr">
        <is>
          <t>VV</t>
        </is>
      </c>
      <c r="E2077" s="178" t="inlineStr"/>
      <c r="F2077" s="179" t="inlineStr">
        <is>
          <t>D 05</t>
        </is>
      </c>
      <c r="G2077" s="181" t="n"/>
      <c r="H2077" s="178" t="inlineStr"/>
      <c r="I2077" s="181" t="n"/>
      <c r="J2077" s="181" t="n"/>
      <c r="K2077" s="181" t="n"/>
      <c r="L2077" s="177" t="n"/>
      <c r="M2077" s="180" t="n"/>
      <c r="N2077" s="181" t="n"/>
      <c r="O2077" s="181" t="n"/>
      <c r="P2077" s="181" t="n"/>
      <c r="Q2077" s="181" t="n"/>
      <c r="R2077" s="181" t="n"/>
      <c r="S2077" s="181" t="n"/>
      <c r="T2077" s="182" t="n"/>
      <c r="U2077" s="181" t="n"/>
      <c r="V2077" s="181" t="n"/>
      <c r="W2077" s="181" t="n"/>
      <c r="X2077" s="181" t="n"/>
      <c r="Y2077" s="181" t="n"/>
      <c r="Z2077" s="181" t="n"/>
      <c r="AA2077" s="181" t="n"/>
      <c r="AB2077" s="181" t="n"/>
      <c r="AC2077" s="181" t="n"/>
      <c r="AD2077" s="181" t="n"/>
      <c r="AE2077" s="181" t="n"/>
      <c r="AT2077" s="178" t="inlineStr">
        <is>
          <t>VV</t>
        </is>
      </c>
      <c r="AU2077" s="178" t="inlineStr">
        <is>
          <t>2</t>
        </is>
      </c>
      <c r="AV2077" s="181" t="inlineStr">
        <is>
          <t>1</t>
        </is>
      </c>
      <c r="AW2077" s="181" t="inlineStr">
        <is>
          <t>True</t>
        </is>
      </c>
      <c r="AX2077" s="181" t="inlineStr">
        <is>
          <t>0</t>
        </is>
      </c>
      <c r="AY2077" s="178" t="inlineStr">
        <is>
          <t>ROZPOCET</t>
        </is>
      </c>
    </row>
    <row r="2078" customFormat="1" s="188">
      <c r="A2078" s="188" t="n"/>
      <c r="B2078" s="183" t="n"/>
      <c r="C2078" s="188" t="n"/>
      <c r="D2078" s="171" t="inlineStr">
        <is>
          <t>VV</t>
        </is>
      </c>
      <c r="E2078" s="184" t="inlineStr"/>
      <c r="F2078" s="185" t="inlineStr">
        <is>
          <t>3+2</t>
        </is>
      </c>
      <c r="G2078" s="188" t="n"/>
      <c r="H2078" s="186" t="n">
        <v>5</v>
      </c>
      <c r="I2078" s="188" t="n"/>
      <c r="J2078" s="188" t="n"/>
      <c r="K2078" s="188" t="n"/>
      <c r="L2078" s="183" t="n"/>
      <c r="M2078" s="187" t="n"/>
      <c r="N2078" s="188" t="n"/>
      <c r="O2078" s="188" t="n"/>
      <c r="P2078" s="188" t="n"/>
      <c r="Q2078" s="188" t="n"/>
      <c r="R2078" s="188" t="n"/>
      <c r="S2078" s="188" t="n"/>
      <c r="T2078" s="189" t="n"/>
      <c r="U2078" s="188" t="n"/>
      <c r="V2078" s="188" t="n"/>
      <c r="W2078" s="188" t="n"/>
      <c r="X2078" s="188" t="n"/>
      <c r="Y2078" s="188" t="n"/>
      <c r="Z2078" s="188" t="n"/>
      <c r="AA2078" s="188" t="n"/>
      <c r="AB2078" s="188" t="n"/>
      <c r="AC2078" s="188" t="n"/>
      <c r="AD2078" s="188" t="n"/>
      <c r="AE2078" s="188" t="n"/>
      <c r="AT2078" s="184" t="inlineStr">
        <is>
          <t>VV</t>
        </is>
      </c>
      <c r="AU2078" s="184" t="inlineStr">
        <is>
          <t>2</t>
        </is>
      </c>
      <c r="AV2078" s="188" t="inlineStr">
        <is>
          <t>2</t>
        </is>
      </c>
      <c r="AW2078" s="188" t="inlineStr">
        <is>
          <t>True</t>
        </is>
      </c>
      <c r="AX2078" s="188" t="inlineStr">
        <is>
          <t>0</t>
        </is>
      </c>
      <c r="AY2078" s="184" t="inlineStr">
        <is>
          <t>ROZPOCET</t>
        </is>
      </c>
    </row>
    <row r="2079" customFormat="1" s="195">
      <c r="A2079" s="195" t="n"/>
      <c r="B2079" s="190" t="n"/>
      <c r="C2079" s="195" t="n"/>
      <c r="D2079" s="171" t="inlineStr">
        <is>
          <t>VV</t>
        </is>
      </c>
      <c r="E2079" s="191" t="inlineStr"/>
      <c r="F2079" s="192" t="inlineStr">
        <is>
          <t>Součet</t>
        </is>
      </c>
      <c r="G2079" s="195" t="n"/>
      <c r="H2079" s="193" t="n">
        <v>22</v>
      </c>
      <c r="I2079" s="195" t="n"/>
      <c r="J2079" s="195" t="n"/>
      <c r="K2079" s="195" t="n"/>
      <c r="L2079" s="190" t="n"/>
      <c r="M2079" s="194" t="n"/>
      <c r="N2079" s="195" t="n"/>
      <c r="O2079" s="195" t="n"/>
      <c r="P2079" s="195" t="n"/>
      <c r="Q2079" s="195" t="n"/>
      <c r="R2079" s="195" t="n"/>
      <c r="S2079" s="195" t="n"/>
      <c r="T2079" s="196" t="n"/>
      <c r="U2079" s="195" t="n"/>
      <c r="V2079" s="195" t="n"/>
      <c r="W2079" s="195" t="n"/>
      <c r="X2079" s="195" t="n"/>
      <c r="Y2079" s="195" t="n"/>
      <c r="Z2079" s="195" t="n"/>
      <c r="AA2079" s="195" t="n"/>
      <c r="AB2079" s="195" t="n"/>
      <c r="AC2079" s="195" t="n"/>
      <c r="AD2079" s="195" t="n"/>
      <c r="AE2079" s="195" t="n"/>
      <c r="AT2079" s="191" t="inlineStr">
        <is>
          <t>VV</t>
        </is>
      </c>
      <c r="AU2079" s="191" t="inlineStr">
        <is>
          <t>2</t>
        </is>
      </c>
      <c r="AV2079" s="195" t="inlineStr">
        <is>
          <t>4</t>
        </is>
      </c>
      <c r="AW2079" s="195" t="inlineStr">
        <is>
          <t>True</t>
        </is>
      </c>
      <c r="AX2079" s="195" t="inlineStr">
        <is>
          <t>1</t>
        </is>
      </c>
      <c r="AY2079" s="191" t="inlineStr">
        <is>
          <t>ROZPOCET</t>
        </is>
      </c>
    </row>
    <row r="2080" ht="24.15" customFormat="1" customHeight="1" s="174">
      <c r="A2080" s="174" t="n"/>
      <c r="B2080" s="158" t="n"/>
      <c r="C2080" s="197" t="inlineStr">
        <is>
          <t>310</t>
        </is>
      </c>
      <c r="D2080" s="197" t="inlineStr">
        <is>
          <t>M</t>
        </is>
      </c>
      <c r="E2080" s="198" t="inlineStr">
        <is>
          <t>611D 03</t>
        </is>
      </c>
      <c r="F2080" s="199" t="inlineStr">
        <is>
          <t>ozn D 03 - dveře jednokřídlé plné 800 x 1970 mm - kompletní provedení</t>
        </is>
      </c>
      <c r="G2080" s="200" t="inlineStr">
        <is>
          <t>kus</t>
        </is>
      </c>
      <c r="H2080" s="201" t="n">
        <v>11</v>
      </c>
      <c r="I2080" s="202" t="n"/>
      <c r="J2080" s="202">
        <f>ROUND(I2080*H2080,2)</f>
        <v/>
      </c>
      <c r="K2080" s="199" t="inlineStr"/>
      <c r="L2080" s="203" t="n"/>
      <c r="M2080" s="204" t="inlineStr"/>
      <c r="N2080" s="205" t="inlineStr">
        <is>
          <t>snížená</t>
        </is>
      </c>
      <c r="O2080" s="167" t="n">
        <v>0</v>
      </c>
      <c r="P2080" s="167">
        <f>O2080*H2080</f>
        <v/>
      </c>
      <c r="Q2080" s="167" t="n">
        <v>0.0145</v>
      </c>
      <c r="R2080" s="167">
        <f>Q2080*H2080</f>
        <v/>
      </c>
      <c r="S2080" s="167" t="n">
        <v>0</v>
      </c>
      <c r="T2080" s="168">
        <f>S2080*H2080</f>
        <v/>
      </c>
      <c r="U2080" s="174" t="n"/>
      <c r="V2080" s="174" t="n"/>
      <c r="W2080" s="174" t="n"/>
      <c r="X2080" s="174" t="n"/>
      <c r="Y2080" s="174" t="n"/>
      <c r="Z2080" s="174" t="n"/>
      <c r="AA2080" s="174" t="n"/>
      <c r="AB2080" s="174" t="n"/>
      <c r="AC2080" s="174" t="n"/>
      <c r="AD2080" s="174" t="n"/>
      <c r="AE2080" s="174" t="n"/>
      <c r="AR2080" s="169" t="inlineStr">
        <is>
          <t>32</t>
        </is>
      </c>
      <c r="AT2080" s="169" t="inlineStr">
        <is>
          <t>M</t>
        </is>
      </c>
      <c r="AU2080" s="169" t="inlineStr">
        <is>
          <t>2</t>
        </is>
      </c>
      <c r="AY2080" s="19" t="inlineStr">
        <is>
          <t>ROZPOCET</t>
        </is>
      </c>
      <c r="BE2080" s="170">
        <f>IF(N2080="základní",J2080,0)</f>
        <v/>
      </c>
      <c r="BF2080" s="170">
        <f>IF(N2080="snížená",J2080,0)</f>
        <v/>
      </c>
      <c r="BG2080" s="170">
        <f>IF(N2080="zákl. přenesená",J2080,0)</f>
        <v/>
      </c>
      <c r="BH2080" s="170">
        <f>IF(N2080="sníž. přenesená",J2080,0)</f>
        <v/>
      </c>
      <c r="BI2080" s="170">
        <f>IF(N2080="nulová",J2080,0)</f>
        <v/>
      </c>
      <c r="BJ2080" s="19" t="inlineStr">
        <is>
          <t>2</t>
        </is>
      </c>
      <c r="BK2080" s="170">
        <f>ROUND(I2080*H2080,2)</f>
        <v/>
      </c>
      <c r="BL2080" s="19" t="inlineStr">
        <is>
          <t>16</t>
        </is>
      </c>
      <c r="BM2080" s="169" t="inlineStr">
        <is>
          <t>-1296697133</t>
        </is>
      </c>
    </row>
    <row r="2081" customFormat="1" s="174">
      <c r="A2081" s="174" t="n"/>
      <c r="B2081" s="48" t="n"/>
      <c r="C2081" s="174" t="n"/>
      <c r="D2081" s="171" t="inlineStr">
        <is>
          <t>PP</t>
        </is>
      </c>
      <c r="E2081" s="174" t="n"/>
      <c r="F2081" s="172" t="inlineStr">
        <is>
          <t>ozn D 03 - dveře jednokřídlé plné 800 x 1970 mm - kompletní provedení</t>
        </is>
      </c>
      <c r="G2081" s="174" t="n"/>
      <c r="H2081" s="174" t="n"/>
      <c r="I2081" s="174" t="n"/>
      <c r="J2081" s="174" t="n"/>
      <c r="K2081" s="174" t="n"/>
      <c r="L2081" s="48" t="n"/>
      <c r="M2081" s="173" t="n"/>
      <c r="N2081" s="174" t="n"/>
      <c r="O2081" s="174" t="n"/>
      <c r="P2081" s="174" t="n"/>
      <c r="Q2081" s="174" t="n"/>
      <c r="R2081" s="174" t="n"/>
      <c r="S2081" s="174" t="n"/>
      <c r="T2081" s="71" t="n"/>
      <c r="U2081" s="174" t="n"/>
      <c r="V2081" s="174" t="n"/>
      <c r="W2081" s="174" t="n"/>
      <c r="X2081" s="174" t="n"/>
      <c r="Y2081" s="174" t="n"/>
      <c r="Z2081" s="174" t="n"/>
      <c r="AA2081" s="174" t="n"/>
      <c r="AB2081" s="174" t="n"/>
      <c r="AC2081" s="174" t="n"/>
      <c r="AD2081" s="174" t="n"/>
      <c r="AE2081" s="174" t="n"/>
      <c r="AT2081" s="19" t="inlineStr">
        <is>
          <t>PP</t>
        </is>
      </c>
      <c r="AU2081" s="19" t="inlineStr">
        <is>
          <t>2</t>
        </is>
      </c>
    </row>
    <row r="2082" customFormat="1" s="188">
      <c r="A2082" s="188" t="n"/>
      <c r="B2082" s="183" t="n"/>
      <c r="C2082" s="188" t="n"/>
      <c r="D2082" s="171" t="inlineStr">
        <is>
          <t>VV</t>
        </is>
      </c>
      <c r="E2082" s="184" t="inlineStr"/>
      <c r="F2082" s="185" t="inlineStr">
        <is>
          <t>5+6</t>
        </is>
      </c>
      <c r="G2082" s="188" t="n"/>
      <c r="H2082" s="186" t="n">
        <v>11</v>
      </c>
      <c r="I2082" s="188" t="n"/>
      <c r="J2082" s="188" t="n"/>
      <c r="K2082" s="188" t="n"/>
      <c r="L2082" s="183" t="n"/>
      <c r="M2082" s="187" t="n"/>
      <c r="N2082" s="188" t="n"/>
      <c r="O2082" s="188" t="n"/>
      <c r="P2082" s="188" t="n"/>
      <c r="Q2082" s="188" t="n"/>
      <c r="R2082" s="188" t="n"/>
      <c r="S2082" s="188" t="n"/>
      <c r="T2082" s="189" t="n"/>
      <c r="U2082" s="188" t="n"/>
      <c r="V2082" s="188" t="n"/>
      <c r="W2082" s="188" t="n"/>
      <c r="X2082" s="188" t="n"/>
      <c r="Y2082" s="188" t="n"/>
      <c r="Z2082" s="188" t="n"/>
      <c r="AA2082" s="188" t="n"/>
      <c r="AB2082" s="188" t="n"/>
      <c r="AC2082" s="188" t="n"/>
      <c r="AD2082" s="188" t="n"/>
      <c r="AE2082" s="188" t="n"/>
      <c r="AT2082" s="184" t="inlineStr">
        <is>
          <t>VV</t>
        </is>
      </c>
      <c r="AU2082" s="184" t="inlineStr">
        <is>
          <t>2</t>
        </is>
      </c>
      <c r="AV2082" s="188" t="inlineStr">
        <is>
          <t>2</t>
        </is>
      </c>
      <c r="AW2082" s="188" t="inlineStr">
        <is>
          <t>True</t>
        </is>
      </c>
      <c r="AX2082" s="188" t="inlineStr">
        <is>
          <t>0</t>
        </is>
      </c>
      <c r="AY2082" s="184" t="inlineStr">
        <is>
          <t>ROZPOCET</t>
        </is>
      </c>
    </row>
    <row r="2083" customFormat="1" s="195">
      <c r="A2083" s="195" t="n"/>
      <c r="B2083" s="190" t="n"/>
      <c r="C2083" s="195" t="n"/>
      <c r="D2083" s="171" t="inlineStr">
        <is>
          <t>VV</t>
        </is>
      </c>
      <c r="E2083" s="191" t="inlineStr"/>
      <c r="F2083" s="192" t="inlineStr">
        <is>
          <t>Součet</t>
        </is>
      </c>
      <c r="G2083" s="195" t="n"/>
      <c r="H2083" s="193" t="n">
        <v>11</v>
      </c>
      <c r="I2083" s="195" t="n"/>
      <c r="J2083" s="195" t="n"/>
      <c r="K2083" s="195" t="n"/>
      <c r="L2083" s="190" t="n"/>
      <c r="M2083" s="194" t="n"/>
      <c r="N2083" s="195" t="n"/>
      <c r="O2083" s="195" t="n"/>
      <c r="P2083" s="195" t="n"/>
      <c r="Q2083" s="195" t="n"/>
      <c r="R2083" s="195" t="n"/>
      <c r="S2083" s="195" t="n"/>
      <c r="T2083" s="196" t="n"/>
      <c r="U2083" s="195" t="n"/>
      <c r="V2083" s="195" t="n"/>
      <c r="W2083" s="195" t="n"/>
      <c r="X2083" s="195" t="n"/>
      <c r="Y2083" s="195" t="n"/>
      <c r="Z2083" s="195" t="n"/>
      <c r="AA2083" s="195" t="n"/>
      <c r="AB2083" s="195" t="n"/>
      <c r="AC2083" s="195" t="n"/>
      <c r="AD2083" s="195" t="n"/>
      <c r="AE2083" s="195" t="n"/>
      <c r="AT2083" s="191" t="inlineStr">
        <is>
          <t>VV</t>
        </is>
      </c>
      <c r="AU2083" s="191" t="inlineStr">
        <is>
          <t>2</t>
        </is>
      </c>
      <c r="AV2083" s="195" t="inlineStr">
        <is>
          <t>4</t>
        </is>
      </c>
      <c r="AW2083" s="195" t="inlineStr">
        <is>
          <t>True</t>
        </is>
      </c>
      <c r="AX2083" s="195" t="inlineStr">
        <is>
          <t>1</t>
        </is>
      </c>
      <c r="AY2083" s="191" t="inlineStr">
        <is>
          <t>ROZPOCET</t>
        </is>
      </c>
    </row>
    <row r="2084" ht="24.15" customFormat="1" customHeight="1" s="174">
      <c r="A2084" s="174" t="n"/>
      <c r="B2084" s="158" t="n"/>
      <c r="C2084" s="197" t="inlineStr">
        <is>
          <t>311</t>
        </is>
      </c>
      <c r="D2084" s="197" t="inlineStr">
        <is>
          <t>M</t>
        </is>
      </c>
      <c r="E2084" s="198" t="inlineStr">
        <is>
          <t>611D 04</t>
        </is>
      </c>
      <c r="F2084" s="199" t="inlineStr">
        <is>
          <t>ozn D 04 - dveře jednokřídlé plné 700 x 1970 mm - kompletní provedení</t>
        </is>
      </c>
      <c r="G2084" s="200" t="inlineStr">
        <is>
          <t>kus</t>
        </is>
      </c>
      <c r="H2084" s="201" t="n">
        <v>6</v>
      </c>
      <c r="I2084" s="202" t="n"/>
      <c r="J2084" s="202">
        <f>ROUND(I2084*H2084,2)</f>
        <v/>
      </c>
      <c r="K2084" s="199" t="inlineStr"/>
      <c r="L2084" s="203" t="n"/>
      <c r="M2084" s="204" t="inlineStr"/>
      <c r="N2084" s="205" t="inlineStr">
        <is>
          <t>snížená</t>
        </is>
      </c>
      <c r="O2084" s="167" t="n">
        <v>0</v>
      </c>
      <c r="P2084" s="167">
        <f>O2084*H2084</f>
        <v/>
      </c>
      <c r="Q2084" s="167" t="n">
        <v>0.0145</v>
      </c>
      <c r="R2084" s="167">
        <f>Q2084*H2084</f>
        <v/>
      </c>
      <c r="S2084" s="167" t="n">
        <v>0</v>
      </c>
      <c r="T2084" s="168">
        <f>S2084*H2084</f>
        <v/>
      </c>
      <c r="U2084" s="174" t="n"/>
      <c r="V2084" s="174" t="n"/>
      <c r="W2084" s="174" t="n"/>
      <c r="X2084" s="174" t="n"/>
      <c r="Y2084" s="174" t="n"/>
      <c r="Z2084" s="174" t="n"/>
      <c r="AA2084" s="174" t="n"/>
      <c r="AB2084" s="174" t="n"/>
      <c r="AC2084" s="174" t="n"/>
      <c r="AD2084" s="174" t="n"/>
      <c r="AE2084" s="174" t="n"/>
      <c r="AR2084" s="169" t="inlineStr">
        <is>
          <t>32</t>
        </is>
      </c>
      <c r="AT2084" s="169" t="inlineStr">
        <is>
          <t>M</t>
        </is>
      </c>
      <c r="AU2084" s="169" t="inlineStr">
        <is>
          <t>2</t>
        </is>
      </c>
      <c r="AY2084" s="19" t="inlineStr">
        <is>
          <t>ROZPOCET</t>
        </is>
      </c>
      <c r="BE2084" s="170">
        <f>IF(N2084="základní",J2084,0)</f>
        <v/>
      </c>
      <c r="BF2084" s="170">
        <f>IF(N2084="snížená",J2084,0)</f>
        <v/>
      </c>
      <c r="BG2084" s="170">
        <f>IF(N2084="zákl. přenesená",J2084,0)</f>
        <v/>
      </c>
      <c r="BH2084" s="170">
        <f>IF(N2084="sníž. přenesená",J2084,0)</f>
        <v/>
      </c>
      <c r="BI2084" s="170">
        <f>IF(N2084="nulová",J2084,0)</f>
        <v/>
      </c>
      <c r="BJ2084" s="19" t="inlineStr">
        <is>
          <t>2</t>
        </is>
      </c>
      <c r="BK2084" s="170">
        <f>ROUND(I2084*H2084,2)</f>
        <v/>
      </c>
      <c r="BL2084" s="19" t="inlineStr">
        <is>
          <t>16</t>
        </is>
      </c>
      <c r="BM2084" s="169" t="inlineStr">
        <is>
          <t>-990889999</t>
        </is>
      </c>
    </row>
    <row r="2085" customFormat="1" s="174">
      <c r="A2085" s="174" t="n"/>
      <c r="B2085" s="48" t="n"/>
      <c r="C2085" s="174" t="n"/>
      <c r="D2085" s="171" t="inlineStr">
        <is>
          <t>PP</t>
        </is>
      </c>
      <c r="E2085" s="174" t="n"/>
      <c r="F2085" s="172" t="inlineStr">
        <is>
          <t>ozn D 04 - dveře jednokřídlé plné 700 x 1970 mm - kompletní provedení</t>
        </is>
      </c>
      <c r="G2085" s="174" t="n"/>
      <c r="H2085" s="174" t="n"/>
      <c r="I2085" s="174" t="n"/>
      <c r="J2085" s="174" t="n"/>
      <c r="K2085" s="174" t="n"/>
      <c r="L2085" s="48" t="n"/>
      <c r="M2085" s="173" t="n"/>
      <c r="N2085" s="174" t="n"/>
      <c r="O2085" s="174" t="n"/>
      <c r="P2085" s="174" t="n"/>
      <c r="Q2085" s="174" t="n"/>
      <c r="R2085" s="174" t="n"/>
      <c r="S2085" s="174" t="n"/>
      <c r="T2085" s="71" t="n"/>
      <c r="U2085" s="174" t="n"/>
      <c r="V2085" s="174" t="n"/>
      <c r="W2085" s="174" t="n"/>
      <c r="X2085" s="174" t="n"/>
      <c r="Y2085" s="174" t="n"/>
      <c r="Z2085" s="174" t="n"/>
      <c r="AA2085" s="174" t="n"/>
      <c r="AB2085" s="174" t="n"/>
      <c r="AC2085" s="174" t="n"/>
      <c r="AD2085" s="174" t="n"/>
      <c r="AE2085" s="174" t="n"/>
      <c r="AT2085" s="19" t="inlineStr">
        <is>
          <t>PP</t>
        </is>
      </c>
      <c r="AU2085" s="19" t="inlineStr">
        <is>
          <t>2</t>
        </is>
      </c>
    </row>
    <row r="2086" customFormat="1" s="188">
      <c r="A2086" s="188" t="n"/>
      <c r="B2086" s="183" t="n"/>
      <c r="C2086" s="188" t="n"/>
      <c r="D2086" s="171" t="inlineStr">
        <is>
          <t>VV</t>
        </is>
      </c>
      <c r="E2086" s="184" t="inlineStr"/>
      <c r="F2086" s="185" t="inlineStr">
        <is>
          <t>3+3</t>
        </is>
      </c>
      <c r="G2086" s="188" t="n"/>
      <c r="H2086" s="186" t="n">
        <v>6</v>
      </c>
      <c r="I2086" s="188" t="n"/>
      <c r="J2086" s="188" t="n"/>
      <c r="K2086" s="188" t="n"/>
      <c r="L2086" s="183" t="n"/>
      <c r="M2086" s="187" t="n"/>
      <c r="N2086" s="188" t="n"/>
      <c r="O2086" s="188" t="n"/>
      <c r="P2086" s="188" t="n"/>
      <c r="Q2086" s="188" t="n"/>
      <c r="R2086" s="188" t="n"/>
      <c r="S2086" s="188" t="n"/>
      <c r="T2086" s="189" t="n"/>
      <c r="U2086" s="188" t="n"/>
      <c r="V2086" s="188" t="n"/>
      <c r="W2086" s="188" t="n"/>
      <c r="X2086" s="188" t="n"/>
      <c r="Y2086" s="188" t="n"/>
      <c r="Z2086" s="188" t="n"/>
      <c r="AA2086" s="188" t="n"/>
      <c r="AB2086" s="188" t="n"/>
      <c r="AC2086" s="188" t="n"/>
      <c r="AD2086" s="188" t="n"/>
      <c r="AE2086" s="188" t="n"/>
      <c r="AT2086" s="184" t="inlineStr">
        <is>
          <t>VV</t>
        </is>
      </c>
      <c r="AU2086" s="184" t="inlineStr">
        <is>
          <t>2</t>
        </is>
      </c>
      <c r="AV2086" s="188" t="inlineStr">
        <is>
          <t>2</t>
        </is>
      </c>
      <c r="AW2086" s="188" t="inlineStr">
        <is>
          <t>True</t>
        </is>
      </c>
      <c r="AX2086" s="188" t="inlineStr">
        <is>
          <t>0</t>
        </is>
      </c>
      <c r="AY2086" s="184" t="inlineStr">
        <is>
          <t>ROZPOCET</t>
        </is>
      </c>
    </row>
    <row r="2087" customFormat="1" s="195">
      <c r="A2087" s="195" t="n"/>
      <c r="B2087" s="190" t="n"/>
      <c r="C2087" s="195" t="n"/>
      <c r="D2087" s="171" t="inlineStr">
        <is>
          <t>VV</t>
        </is>
      </c>
      <c r="E2087" s="191" t="inlineStr"/>
      <c r="F2087" s="192" t="inlineStr">
        <is>
          <t>Součet</t>
        </is>
      </c>
      <c r="G2087" s="195" t="n"/>
      <c r="H2087" s="193" t="n">
        <v>6</v>
      </c>
      <c r="I2087" s="195" t="n"/>
      <c r="J2087" s="195" t="n"/>
      <c r="K2087" s="195" t="n"/>
      <c r="L2087" s="190" t="n"/>
      <c r="M2087" s="194" t="n"/>
      <c r="N2087" s="195" t="n"/>
      <c r="O2087" s="195" t="n"/>
      <c r="P2087" s="195" t="n"/>
      <c r="Q2087" s="195" t="n"/>
      <c r="R2087" s="195" t="n"/>
      <c r="S2087" s="195" t="n"/>
      <c r="T2087" s="196" t="n"/>
      <c r="U2087" s="195" t="n"/>
      <c r="V2087" s="195" t="n"/>
      <c r="W2087" s="195" t="n"/>
      <c r="X2087" s="195" t="n"/>
      <c r="Y2087" s="195" t="n"/>
      <c r="Z2087" s="195" t="n"/>
      <c r="AA2087" s="195" t="n"/>
      <c r="AB2087" s="195" t="n"/>
      <c r="AC2087" s="195" t="n"/>
      <c r="AD2087" s="195" t="n"/>
      <c r="AE2087" s="195" t="n"/>
      <c r="AT2087" s="191" t="inlineStr">
        <is>
          <t>VV</t>
        </is>
      </c>
      <c r="AU2087" s="191" t="inlineStr">
        <is>
          <t>2</t>
        </is>
      </c>
      <c r="AV2087" s="195" t="inlineStr">
        <is>
          <t>4</t>
        </is>
      </c>
      <c r="AW2087" s="195" t="inlineStr">
        <is>
          <t>True</t>
        </is>
      </c>
      <c r="AX2087" s="195" t="inlineStr">
        <is>
          <t>1</t>
        </is>
      </c>
      <c r="AY2087" s="191" t="inlineStr">
        <is>
          <t>ROZPOCET</t>
        </is>
      </c>
    </row>
    <row r="2088" ht="24.15" customFormat="1" customHeight="1" s="174">
      <c r="A2088" s="174" t="n"/>
      <c r="B2088" s="158" t="n"/>
      <c r="C2088" s="197" t="inlineStr">
        <is>
          <t>312</t>
        </is>
      </c>
      <c r="D2088" s="197" t="inlineStr">
        <is>
          <t>M</t>
        </is>
      </c>
      <c r="E2088" s="198" t="inlineStr">
        <is>
          <t>611D 05</t>
        </is>
      </c>
      <c r="F2088" s="199" t="inlineStr">
        <is>
          <t>ozn D 05 - dveře jednokřídlé plné 800 x 1970 mm - kompletní provedení</t>
        </is>
      </c>
      <c r="G2088" s="200" t="inlineStr">
        <is>
          <t>kus</t>
        </is>
      </c>
      <c r="H2088" s="201" t="n">
        <v>5</v>
      </c>
      <c r="I2088" s="202" t="n"/>
      <c r="J2088" s="202">
        <f>ROUND(I2088*H2088,2)</f>
        <v/>
      </c>
      <c r="K2088" s="199" t="inlineStr"/>
      <c r="L2088" s="203" t="n"/>
      <c r="M2088" s="204" t="inlineStr"/>
      <c r="N2088" s="205" t="inlineStr">
        <is>
          <t>snížená</t>
        </is>
      </c>
      <c r="O2088" s="167" t="n">
        <v>0</v>
      </c>
      <c r="P2088" s="167">
        <f>O2088*H2088</f>
        <v/>
      </c>
      <c r="Q2088" s="167" t="n">
        <v>0.0145</v>
      </c>
      <c r="R2088" s="167">
        <f>Q2088*H2088</f>
        <v/>
      </c>
      <c r="S2088" s="167" t="n">
        <v>0</v>
      </c>
      <c r="T2088" s="168">
        <f>S2088*H2088</f>
        <v/>
      </c>
      <c r="U2088" s="174" t="n"/>
      <c r="V2088" s="174" t="n"/>
      <c r="W2088" s="174" t="n"/>
      <c r="X2088" s="174" t="n"/>
      <c r="Y2088" s="174" t="n"/>
      <c r="Z2088" s="174" t="n"/>
      <c r="AA2088" s="174" t="n"/>
      <c r="AB2088" s="174" t="n"/>
      <c r="AC2088" s="174" t="n"/>
      <c r="AD2088" s="174" t="n"/>
      <c r="AE2088" s="174" t="n"/>
      <c r="AR2088" s="169" t="inlineStr">
        <is>
          <t>32</t>
        </is>
      </c>
      <c r="AT2088" s="169" t="inlineStr">
        <is>
          <t>M</t>
        </is>
      </c>
      <c r="AU2088" s="169" t="inlineStr">
        <is>
          <t>2</t>
        </is>
      </c>
      <c r="AY2088" s="19" t="inlineStr">
        <is>
          <t>ROZPOCET</t>
        </is>
      </c>
      <c r="BE2088" s="170">
        <f>IF(N2088="základní",J2088,0)</f>
        <v/>
      </c>
      <c r="BF2088" s="170">
        <f>IF(N2088="snížená",J2088,0)</f>
        <v/>
      </c>
      <c r="BG2088" s="170">
        <f>IF(N2088="zákl. přenesená",J2088,0)</f>
        <v/>
      </c>
      <c r="BH2088" s="170">
        <f>IF(N2088="sníž. přenesená",J2088,0)</f>
        <v/>
      </c>
      <c r="BI2088" s="170">
        <f>IF(N2088="nulová",J2088,0)</f>
        <v/>
      </c>
      <c r="BJ2088" s="19" t="inlineStr">
        <is>
          <t>2</t>
        </is>
      </c>
      <c r="BK2088" s="170">
        <f>ROUND(I2088*H2088,2)</f>
        <v/>
      </c>
      <c r="BL2088" s="19" t="inlineStr">
        <is>
          <t>16</t>
        </is>
      </c>
      <c r="BM2088" s="169" t="inlineStr">
        <is>
          <t>621053472</t>
        </is>
      </c>
    </row>
    <row r="2089" customFormat="1" s="174">
      <c r="A2089" s="174" t="n"/>
      <c r="B2089" s="48" t="n"/>
      <c r="C2089" s="174" t="n"/>
      <c r="D2089" s="171" t="inlineStr">
        <is>
          <t>PP</t>
        </is>
      </c>
      <c r="E2089" s="174" t="n"/>
      <c r="F2089" s="172" t="inlineStr">
        <is>
          <t>ozn D 05 - dveře jednokřídlé plné 800 x 1970 mm - kompletní provedení</t>
        </is>
      </c>
      <c r="G2089" s="174" t="n"/>
      <c r="H2089" s="174" t="n"/>
      <c r="I2089" s="174" t="n"/>
      <c r="J2089" s="174" t="n"/>
      <c r="K2089" s="174" t="n"/>
      <c r="L2089" s="48" t="n"/>
      <c r="M2089" s="173" t="n"/>
      <c r="N2089" s="174" t="n"/>
      <c r="O2089" s="174" t="n"/>
      <c r="P2089" s="174" t="n"/>
      <c r="Q2089" s="174" t="n"/>
      <c r="R2089" s="174" t="n"/>
      <c r="S2089" s="174" t="n"/>
      <c r="T2089" s="71" t="n"/>
      <c r="U2089" s="174" t="n"/>
      <c r="V2089" s="174" t="n"/>
      <c r="W2089" s="174" t="n"/>
      <c r="X2089" s="174" t="n"/>
      <c r="Y2089" s="174" t="n"/>
      <c r="Z2089" s="174" t="n"/>
      <c r="AA2089" s="174" t="n"/>
      <c r="AB2089" s="174" t="n"/>
      <c r="AC2089" s="174" t="n"/>
      <c r="AD2089" s="174" t="n"/>
      <c r="AE2089" s="174" t="n"/>
      <c r="AT2089" s="19" t="inlineStr">
        <is>
          <t>PP</t>
        </is>
      </c>
      <c r="AU2089" s="19" t="inlineStr">
        <is>
          <t>2</t>
        </is>
      </c>
    </row>
    <row r="2090" customFormat="1" s="188">
      <c r="A2090" s="188" t="n"/>
      <c r="B2090" s="183" t="n"/>
      <c r="C2090" s="188" t="n"/>
      <c r="D2090" s="171" t="inlineStr">
        <is>
          <t>VV</t>
        </is>
      </c>
      <c r="E2090" s="184" t="inlineStr"/>
      <c r="F2090" s="185" t="inlineStr">
        <is>
          <t>2+3</t>
        </is>
      </c>
      <c r="G2090" s="188" t="n"/>
      <c r="H2090" s="186" t="n">
        <v>5</v>
      </c>
      <c r="I2090" s="188" t="n"/>
      <c r="J2090" s="188" t="n"/>
      <c r="K2090" s="188" t="n"/>
      <c r="L2090" s="183" t="n"/>
      <c r="M2090" s="187" t="n"/>
      <c r="N2090" s="188" t="n"/>
      <c r="O2090" s="188" t="n"/>
      <c r="P2090" s="188" t="n"/>
      <c r="Q2090" s="188" t="n"/>
      <c r="R2090" s="188" t="n"/>
      <c r="S2090" s="188" t="n"/>
      <c r="T2090" s="189" t="n"/>
      <c r="U2090" s="188" t="n"/>
      <c r="V2090" s="188" t="n"/>
      <c r="W2090" s="188" t="n"/>
      <c r="X2090" s="188" t="n"/>
      <c r="Y2090" s="188" t="n"/>
      <c r="Z2090" s="188" t="n"/>
      <c r="AA2090" s="188" t="n"/>
      <c r="AB2090" s="188" t="n"/>
      <c r="AC2090" s="188" t="n"/>
      <c r="AD2090" s="188" t="n"/>
      <c r="AE2090" s="188" t="n"/>
      <c r="AT2090" s="184" t="inlineStr">
        <is>
          <t>VV</t>
        </is>
      </c>
      <c r="AU2090" s="184" t="inlineStr">
        <is>
          <t>2</t>
        </is>
      </c>
      <c r="AV2090" s="188" t="inlineStr">
        <is>
          <t>2</t>
        </is>
      </c>
      <c r="AW2090" s="188" t="inlineStr">
        <is>
          <t>True</t>
        </is>
      </c>
      <c r="AX2090" s="188" t="inlineStr">
        <is>
          <t>0</t>
        </is>
      </c>
      <c r="AY2090" s="184" t="inlineStr">
        <is>
          <t>ROZPOCET</t>
        </is>
      </c>
    </row>
    <row r="2091" customFormat="1" s="195">
      <c r="A2091" s="195" t="n"/>
      <c r="B2091" s="190" t="n"/>
      <c r="C2091" s="195" t="n"/>
      <c r="D2091" s="171" t="inlineStr">
        <is>
          <t>VV</t>
        </is>
      </c>
      <c r="E2091" s="191" t="inlineStr"/>
      <c r="F2091" s="192" t="inlineStr">
        <is>
          <t>Součet</t>
        </is>
      </c>
      <c r="G2091" s="195" t="n"/>
      <c r="H2091" s="193" t="n">
        <v>5</v>
      </c>
      <c r="I2091" s="195" t="n"/>
      <c r="J2091" s="195" t="n"/>
      <c r="K2091" s="195" t="n"/>
      <c r="L2091" s="190" t="n"/>
      <c r="M2091" s="194" t="n"/>
      <c r="N2091" s="195" t="n"/>
      <c r="O2091" s="195" t="n"/>
      <c r="P2091" s="195" t="n"/>
      <c r="Q2091" s="195" t="n"/>
      <c r="R2091" s="195" t="n"/>
      <c r="S2091" s="195" t="n"/>
      <c r="T2091" s="196" t="n"/>
      <c r="U2091" s="195" t="n"/>
      <c r="V2091" s="195" t="n"/>
      <c r="W2091" s="195" t="n"/>
      <c r="X2091" s="195" t="n"/>
      <c r="Y2091" s="195" t="n"/>
      <c r="Z2091" s="195" t="n"/>
      <c r="AA2091" s="195" t="n"/>
      <c r="AB2091" s="195" t="n"/>
      <c r="AC2091" s="195" t="n"/>
      <c r="AD2091" s="195" t="n"/>
      <c r="AE2091" s="195" t="n"/>
      <c r="AT2091" s="191" t="inlineStr">
        <is>
          <t>VV</t>
        </is>
      </c>
      <c r="AU2091" s="191" t="inlineStr">
        <is>
          <t>2</t>
        </is>
      </c>
      <c r="AV2091" s="195" t="inlineStr">
        <is>
          <t>4</t>
        </is>
      </c>
      <c r="AW2091" s="195" t="inlineStr">
        <is>
          <t>True</t>
        </is>
      </c>
      <c r="AX2091" s="195" t="inlineStr">
        <is>
          <t>1</t>
        </is>
      </c>
      <c r="AY2091" s="191" t="inlineStr">
        <is>
          <t>ROZPOCET</t>
        </is>
      </c>
    </row>
    <row r="2092" ht="24.15" customFormat="1" customHeight="1" s="174">
      <c r="A2092" s="174" t="n"/>
      <c r="B2092" s="158" t="n"/>
      <c r="C2092" s="159" t="inlineStr">
        <is>
          <t>313</t>
        </is>
      </c>
      <c r="D2092" s="159" t="inlineStr">
        <is>
          <t>K</t>
        </is>
      </c>
      <c r="E2092" s="160" t="inlineStr">
        <is>
          <t>766660172</t>
        </is>
      </c>
      <c r="F2092" s="161" t="inlineStr">
        <is>
          <t>Montáž dveřních křídel otvíravých jednokřídlových š přes 0,8 m do obložkové zárubně</t>
        </is>
      </c>
      <c r="G2092" s="162" t="inlineStr">
        <is>
          <t>kus</t>
        </is>
      </c>
      <c r="H2092" s="163" t="n">
        <v>1</v>
      </c>
      <c r="I2092" s="164" t="n"/>
      <c r="J2092" s="164">
        <f>ROUND(I2092*H2092,2)</f>
        <v/>
      </c>
      <c r="K2092" s="161" t="inlineStr">
        <is>
          <t>CS ÚRS 2026 02</t>
        </is>
      </c>
      <c r="L2092" s="48" t="n"/>
      <c r="M2092" s="165" t="inlineStr"/>
      <c r="N2092" s="166" t="inlineStr">
        <is>
          <t>snížená</t>
        </is>
      </c>
      <c r="O2092" s="167" t="n">
        <v>1.956</v>
      </c>
      <c r="P2092" s="167">
        <f>O2092*H2092</f>
        <v/>
      </c>
      <c r="Q2092" s="167" t="n">
        <v>0</v>
      </c>
      <c r="R2092" s="167">
        <f>Q2092*H2092</f>
        <v/>
      </c>
      <c r="S2092" s="167" t="n">
        <v>0</v>
      </c>
      <c r="T2092" s="168">
        <f>S2092*H2092</f>
        <v/>
      </c>
      <c r="U2092" s="174" t="n"/>
      <c r="V2092" s="174" t="n"/>
      <c r="W2092" s="174" t="n"/>
      <c r="X2092" s="174" t="n"/>
      <c r="Y2092" s="174" t="n"/>
      <c r="Z2092" s="174" t="n"/>
      <c r="AA2092" s="174" t="n"/>
      <c r="AB2092" s="174" t="n"/>
      <c r="AC2092" s="174" t="n"/>
      <c r="AD2092" s="174" t="n"/>
      <c r="AE2092" s="174" t="n"/>
      <c r="AR2092" s="169" t="inlineStr">
        <is>
          <t>16</t>
        </is>
      </c>
      <c r="AT2092" s="169" t="inlineStr">
        <is>
          <t>K</t>
        </is>
      </c>
      <c r="AU2092" s="169" t="inlineStr">
        <is>
          <t>2</t>
        </is>
      </c>
      <c r="AY2092" s="19" t="inlineStr">
        <is>
          <t>ROZPOCET</t>
        </is>
      </c>
      <c r="BE2092" s="170">
        <f>IF(N2092="základní",J2092,0)</f>
        <v/>
      </c>
      <c r="BF2092" s="170">
        <f>IF(N2092="snížená",J2092,0)</f>
        <v/>
      </c>
      <c r="BG2092" s="170">
        <f>IF(N2092="zákl. přenesená",J2092,0)</f>
        <v/>
      </c>
      <c r="BH2092" s="170">
        <f>IF(N2092="sníž. přenesená",J2092,0)</f>
        <v/>
      </c>
      <c r="BI2092" s="170">
        <f>IF(N2092="nulová",J2092,0)</f>
        <v/>
      </c>
      <c r="BJ2092" s="19" t="inlineStr">
        <is>
          <t>2</t>
        </is>
      </c>
      <c r="BK2092" s="170">
        <f>ROUND(I2092*H2092,2)</f>
        <v/>
      </c>
      <c r="BL2092" s="19" t="inlineStr">
        <is>
          <t>16</t>
        </is>
      </c>
      <c r="BM2092" s="169" t="inlineStr">
        <is>
          <t>1513826151</t>
        </is>
      </c>
    </row>
    <row r="2093" customFormat="1" s="174">
      <c r="A2093" s="174" t="n"/>
      <c r="B2093" s="48" t="n"/>
      <c r="C2093" s="174" t="n"/>
      <c r="D2093" s="171" t="inlineStr">
        <is>
          <t>PP</t>
        </is>
      </c>
      <c r="E2093" s="174" t="n"/>
      <c r="F2093" s="172" t="inlineStr">
        <is>
          <t>Montáž dveřních křídel dřevěných nebo plastových otevíravých do obložkové zárubně povrchově upravených jednokřídlových, šířky přes 800 mm</t>
        </is>
      </c>
      <c r="G2093" s="174" t="n"/>
      <c r="H2093" s="174" t="n"/>
      <c r="I2093" s="174" t="n"/>
      <c r="J2093" s="174" t="n"/>
      <c r="K2093" s="174" t="n"/>
      <c r="L2093" s="48" t="n"/>
      <c r="M2093" s="173" t="n"/>
      <c r="N2093" s="174" t="n"/>
      <c r="O2093" s="174" t="n"/>
      <c r="P2093" s="174" t="n"/>
      <c r="Q2093" s="174" t="n"/>
      <c r="R2093" s="174" t="n"/>
      <c r="S2093" s="174" t="n"/>
      <c r="T2093" s="71" t="n"/>
      <c r="U2093" s="174" t="n"/>
      <c r="V2093" s="174" t="n"/>
      <c r="W2093" s="174" t="n"/>
      <c r="X2093" s="174" t="n"/>
      <c r="Y2093" s="174" t="n"/>
      <c r="Z2093" s="174" t="n"/>
      <c r="AA2093" s="174" t="n"/>
      <c r="AB2093" s="174" t="n"/>
      <c r="AC2093" s="174" t="n"/>
      <c r="AD2093" s="174" t="n"/>
      <c r="AE2093" s="174" t="n"/>
      <c r="AT2093" s="19" t="inlineStr">
        <is>
          <t>PP</t>
        </is>
      </c>
      <c r="AU2093" s="19" t="inlineStr">
        <is>
          <t>2</t>
        </is>
      </c>
    </row>
    <row r="2094" customFormat="1" s="174">
      <c r="A2094" s="174" t="n"/>
      <c r="B2094" s="48" t="n"/>
      <c r="C2094" s="174" t="n"/>
      <c r="D2094" s="175" t="inlineStr">
        <is>
          <t>Online PSC</t>
        </is>
      </c>
      <c r="E2094" s="174" t="n"/>
      <c r="F2094" s="176" t="inlineStr">
        <is>
          <t>https://podminky.urs.cz/item/CS_URS_2026_02/766660172</t>
        </is>
      </c>
      <c r="G2094" s="174" t="n"/>
      <c r="H2094" s="174" t="n"/>
      <c r="I2094" s="174" t="n"/>
      <c r="J2094" s="174" t="n"/>
      <c r="K2094" s="174" t="n"/>
      <c r="L2094" s="48" t="n"/>
      <c r="M2094" s="173" t="n"/>
      <c r="N2094" s="174" t="n"/>
      <c r="O2094" s="174" t="n"/>
      <c r="P2094" s="174" t="n"/>
      <c r="Q2094" s="174" t="n"/>
      <c r="R2094" s="174" t="n"/>
      <c r="S2094" s="174" t="n"/>
      <c r="T2094" s="71" t="n"/>
      <c r="U2094" s="174" t="n"/>
      <c r="V2094" s="174" t="n"/>
      <c r="W2094" s="174" t="n"/>
      <c r="X2094" s="174" t="n"/>
      <c r="Y2094" s="174" t="n"/>
      <c r="Z2094" s="174" t="n"/>
      <c r="AA2094" s="174" t="n"/>
      <c r="AB2094" s="174" t="n"/>
      <c r="AC2094" s="174" t="n"/>
      <c r="AD2094" s="174" t="n"/>
      <c r="AE2094" s="174" t="n"/>
      <c r="AT2094" s="19" t="inlineStr">
        <is>
          <t>Online PSC</t>
        </is>
      </c>
      <c r="AU2094" s="19" t="inlineStr">
        <is>
          <t>2</t>
        </is>
      </c>
    </row>
    <row r="2095" customFormat="1" s="181">
      <c r="A2095" s="181" t="n"/>
      <c r="B2095" s="177" t="n"/>
      <c r="C2095" s="181" t="n"/>
      <c r="D2095" s="171" t="inlineStr">
        <is>
          <t>VV</t>
        </is>
      </c>
      <c r="E2095" s="178" t="inlineStr"/>
      <c r="F2095" s="179" t="inlineStr">
        <is>
          <t>pro dveřče dle ozn</t>
        </is>
      </c>
      <c r="G2095" s="181" t="n"/>
      <c r="H2095" s="178" t="inlineStr"/>
      <c r="I2095" s="181" t="n"/>
      <c r="J2095" s="181" t="n"/>
      <c r="K2095" s="181" t="n"/>
      <c r="L2095" s="177" t="n"/>
      <c r="M2095" s="180" t="n"/>
      <c r="N2095" s="181" t="n"/>
      <c r="O2095" s="181" t="n"/>
      <c r="P2095" s="181" t="n"/>
      <c r="Q2095" s="181" t="n"/>
      <c r="R2095" s="181" t="n"/>
      <c r="S2095" s="181" t="n"/>
      <c r="T2095" s="182" t="n"/>
      <c r="U2095" s="181" t="n"/>
      <c r="V2095" s="181" t="n"/>
      <c r="W2095" s="181" t="n"/>
      <c r="X2095" s="181" t="n"/>
      <c r="Y2095" s="181" t="n"/>
      <c r="Z2095" s="181" t="n"/>
      <c r="AA2095" s="181" t="n"/>
      <c r="AB2095" s="181" t="n"/>
      <c r="AC2095" s="181" t="n"/>
      <c r="AD2095" s="181" t="n"/>
      <c r="AE2095" s="181" t="n"/>
      <c r="AT2095" s="178" t="inlineStr">
        <is>
          <t>VV</t>
        </is>
      </c>
      <c r="AU2095" s="178" t="inlineStr">
        <is>
          <t>2</t>
        </is>
      </c>
      <c r="AV2095" s="181" t="inlineStr">
        <is>
          <t>1</t>
        </is>
      </c>
      <c r="AW2095" s="181" t="inlineStr">
        <is>
          <t>True</t>
        </is>
      </c>
      <c r="AX2095" s="181" t="inlineStr">
        <is>
          <t>0</t>
        </is>
      </c>
      <c r="AY2095" s="178" t="inlineStr">
        <is>
          <t>ROZPOCET</t>
        </is>
      </c>
    </row>
    <row r="2096" customFormat="1" s="181">
      <c r="A2096" s="181" t="n"/>
      <c r="B2096" s="177" t="n"/>
      <c r="C2096" s="181" t="n"/>
      <c r="D2096" s="171" t="inlineStr">
        <is>
          <t>VV</t>
        </is>
      </c>
      <c r="E2096" s="178" t="inlineStr"/>
      <c r="F2096" s="179" t="inlineStr">
        <is>
          <t>D 06</t>
        </is>
      </c>
      <c r="G2096" s="181" t="n"/>
      <c r="H2096" s="178" t="inlineStr"/>
      <c r="I2096" s="181" t="n"/>
      <c r="J2096" s="181" t="n"/>
      <c r="K2096" s="181" t="n"/>
      <c r="L2096" s="177" t="n"/>
      <c r="M2096" s="180" t="n"/>
      <c r="N2096" s="181" t="n"/>
      <c r="O2096" s="181" t="n"/>
      <c r="P2096" s="181" t="n"/>
      <c r="Q2096" s="181" t="n"/>
      <c r="R2096" s="181" t="n"/>
      <c r="S2096" s="181" t="n"/>
      <c r="T2096" s="182" t="n"/>
      <c r="U2096" s="181" t="n"/>
      <c r="V2096" s="181" t="n"/>
      <c r="W2096" s="181" t="n"/>
      <c r="X2096" s="181" t="n"/>
      <c r="Y2096" s="181" t="n"/>
      <c r="Z2096" s="181" t="n"/>
      <c r="AA2096" s="181" t="n"/>
      <c r="AB2096" s="181" t="n"/>
      <c r="AC2096" s="181" t="n"/>
      <c r="AD2096" s="181" t="n"/>
      <c r="AE2096" s="181" t="n"/>
      <c r="AT2096" s="178" t="inlineStr">
        <is>
          <t>VV</t>
        </is>
      </c>
      <c r="AU2096" s="178" t="inlineStr">
        <is>
          <t>2</t>
        </is>
      </c>
      <c r="AV2096" s="181" t="inlineStr">
        <is>
          <t>1</t>
        </is>
      </c>
      <c r="AW2096" s="181" t="inlineStr">
        <is>
          <t>True</t>
        </is>
      </c>
      <c r="AX2096" s="181" t="inlineStr">
        <is>
          <t>0</t>
        </is>
      </c>
      <c r="AY2096" s="178" t="inlineStr">
        <is>
          <t>ROZPOCET</t>
        </is>
      </c>
    </row>
    <row r="2097" customFormat="1" s="188">
      <c r="A2097" s="188" t="n"/>
      <c r="B2097" s="183" t="n"/>
      <c r="C2097" s="188" t="n"/>
      <c r="D2097" s="171" t="inlineStr">
        <is>
          <t>VV</t>
        </is>
      </c>
      <c r="E2097" s="184" t="inlineStr"/>
      <c r="F2097" s="185" t="inlineStr">
        <is>
          <t>1</t>
        </is>
      </c>
      <c r="G2097" s="188" t="n"/>
      <c r="H2097" s="186" t="n">
        <v>1</v>
      </c>
      <c r="I2097" s="188" t="n"/>
      <c r="J2097" s="188" t="n"/>
      <c r="K2097" s="188" t="n"/>
      <c r="L2097" s="183" t="n"/>
      <c r="M2097" s="187" t="n"/>
      <c r="N2097" s="188" t="n"/>
      <c r="O2097" s="188" t="n"/>
      <c r="P2097" s="188" t="n"/>
      <c r="Q2097" s="188" t="n"/>
      <c r="R2097" s="188" t="n"/>
      <c r="S2097" s="188" t="n"/>
      <c r="T2097" s="189" t="n"/>
      <c r="U2097" s="188" t="n"/>
      <c r="V2097" s="188" t="n"/>
      <c r="W2097" s="188" t="n"/>
      <c r="X2097" s="188" t="n"/>
      <c r="Y2097" s="188" t="n"/>
      <c r="Z2097" s="188" t="n"/>
      <c r="AA2097" s="188" t="n"/>
      <c r="AB2097" s="188" t="n"/>
      <c r="AC2097" s="188" t="n"/>
      <c r="AD2097" s="188" t="n"/>
      <c r="AE2097" s="188" t="n"/>
      <c r="AT2097" s="184" t="inlineStr">
        <is>
          <t>VV</t>
        </is>
      </c>
      <c r="AU2097" s="184" t="inlineStr">
        <is>
          <t>2</t>
        </is>
      </c>
      <c r="AV2097" s="188" t="inlineStr">
        <is>
          <t>2</t>
        </is>
      </c>
      <c r="AW2097" s="188" t="inlineStr">
        <is>
          <t>True</t>
        </is>
      </c>
      <c r="AX2097" s="188" t="inlineStr">
        <is>
          <t>0</t>
        </is>
      </c>
      <c r="AY2097" s="184" t="inlineStr">
        <is>
          <t>ROZPOCET</t>
        </is>
      </c>
    </row>
    <row r="2098" customFormat="1" s="195">
      <c r="A2098" s="195" t="n"/>
      <c r="B2098" s="190" t="n"/>
      <c r="C2098" s="195" t="n"/>
      <c r="D2098" s="171" t="inlineStr">
        <is>
          <t>VV</t>
        </is>
      </c>
      <c r="E2098" s="191" t="inlineStr"/>
      <c r="F2098" s="192" t="inlineStr">
        <is>
          <t>Součet</t>
        </is>
      </c>
      <c r="G2098" s="195" t="n"/>
      <c r="H2098" s="193" t="n">
        <v>1</v>
      </c>
      <c r="I2098" s="195" t="n"/>
      <c r="J2098" s="195" t="n"/>
      <c r="K2098" s="195" t="n"/>
      <c r="L2098" s="190" t="n"/>
      <c r="M2098" s="194" t="n"/>
      <c r="N2098" s="195" t="n"/>
      <c r="O2098" s="195" t="n"/>
      <c r="P2098" s="195" t="n"/>
      <c r="Q2098" s="195" t="n"/>
      <c r="R2098" s="195" t="n"/>
      <c r="S2098" s="195" t="n"/>
      <c r="T2098" s="196" t="n"/>
      <c r="U2098" s="195" t="n"/>
      <c r="V2098" s="195" t="n"/>
      <c r="W2098" s="195" t="n"/>
      <c r="X2098" s="195" t="n"/>
      <c r="Y2098" s="195" t="n"/>
      <c r="Z2098" s="195" t="n"/>
      <c r="AA2098" s="195" t="n"/>
      <c r="AB2098" s="195" t="n"/>
      <c r="AC2098" s="195" t="n"/>
      <c r="AD2098" s="195" t="n"/>
      <c r="AE2098" s="195" t="n"/>
      <c r="AT2098" s="191" t="inlineStr">
        <is>
          <t>VV</t>
        </is>
      </c>
      <c r="AU2098" s="191" t="inlineStr">
        <is>
          <t>2</t>
        </is>
      </c>
      <c r="AV2098" s="195" t="inlineStr">
        <is>
          <t>4</t>
        </is>
      </c>
      <c r="AW2098" s="195" t="inlineStr">
        <is>
          <t>True</t>
        </is>
      </c>
      <c r="AX2098" s="195" t="inlineStr">
        <is>
          <t>1</t>
        </is>
      </c>
      <c r="AY2098" s="191" t="inlineStr">
        <is>
          <t>ROZPOCET</t>
        </is>
      </c>
    </row>
    <row r="2099" ht="24.15" customFormat="1" customHeight="1" s="174">
      <c r="A2099" s="174" t="n"/>
      <c r="B2099" s="158" t="n"/>
      <c r="C2099" s="197" t="inlineStr">
        <is>
          <t>314</t>
        </is>
      </c>
      <c r="D2099" s="197" t="inlineStr">
        <is>
          <t>M</t>
        </is>
      </c>
      <c r="E2099" s="198" t="inlineStr">
        <is>
          <t>611D 06</t>
        </is>
      </c>
      <c r="F2099" s="199" t="inlineStr">
        <is>
          <t>ozn D 06 - dveře jednokřídlé plné  900 x 1970 mm - kompletní provedení</t>
        </is>
      </c>
      <c r="G2099" s="200" t="inlineStr">
        <is>
          <t>kus</t>
        </is>
      </c>
      <c r="H2099" s="201" t="n">
        <v>1</v>
      </c>
      <c r="I2099" s="202" t="n"/>
      <c r="J2099" s="202">
        <f>ROUND(I2099*H2099,2)</f>
        <v/>
      </c>
      <c r="K2099" s="199" t="inlineStr"/>
      <c r="L2099" s="203" t="n"/>
      <c r="M2099" s="204" t="inlineStr"/>
      <c r="N2099" s="205" t="inlineStr">
        <is>
          <t>snížená</t>
        </is>
      </c>
      <c r="O2099" s="167" t="n">
        <v>0</v>
      </c>
      <c r="P2099" s="167">
        <f>O2099*H2099</f>
        <v/>
      </c>
      <c r="Q2099" s="167" t="n">
        <v>0.0175</v>
      </c>
      <c r="R2099" s="167">
        <f>Q2099*H2099</f>
        <v/>
      </c>
      <c r="S2099" s="167" t="n">
        <v>0</v>
      </c>
      <c r="T2099" s="168">
        <f>S2099*H2099</f>
        <v/>
      </c>
      <c r="U2099" s="174" t="n"/>
      <c r="V2099" s="174" t="n"/>
      <c r="W2099" s="174" t="n"/>
      <c r="X2099" s="174" t="n"/>
      <c r="Y2099" s="174" t="n"/>
      <c r="Z2099" s="174" t="n"/>
      <c r="AA2099" s="174" t="n"/>
      <c r="AB2099" s="174" t="n"/>
      <c r="AC2099" s="174" t="n"/>
      <c r="AD2099" s="174" t="n"/>
      <c r="AE2099" s="174" t="n"/>
      <c r="AR2099" s="169" t="inlineStr">
        <is>
          <t>32</t>
        </is>
      </c>
      <c r="AT2099" s="169" t="inlineStr">
        <is>
          <t>M</t>
        </is>
      </c>
      <c r="AU2099" s="169" t="inlineStr">
        <is>
          <t>2</t>
        </is>
      </c>
      <c r="AY2099" s="19" t="inlineStr">
        <is>
          <t>ROZPOCET</t>
        </is>
      </c>
      <c r="BE2099" s="170">
        <f>IF(N2099="základní",J2099,0)</f>
        <v/>
      </c>
      <c r="BF2099" s="170">
        <f>IF(N2099="snížená",J2099,0)</f>
        <v/>
      </c>
      <c r="BG2099" s="170">
        <f>IF(N2099="zákl. přenesená",J2099,0)</f>
        <v/>
      </c>
      <c r="BH2099" s="170">
        <f>IF(N2099="sníž. přenesená",J2099,0)</f>
        <v/>
      </c>
      <c r="BI2099" s="170">
        <f>IF(N2099="nulová",J2099,0)</f>
        <v/>
      </c>
      <c r="BJ2099" s="19" t="inlineStr">
        <is>
          <t>2</t>
        </is>
      </c>
      <c r="BK2099" s="170">
        <f>ROUND(I2099*H2099,2)</f>
        <v/>
      </c>
      <c r="BL2099" s="19" t="inlineStr">
        <is>
          <t>16</t>
        </is>
      </c>
      <c r="BM2099" s="169" t="inlineStr">
        <is>
          <t>1295139064</t>
        </is>
      </c>
    </row>
    <row r="2100" customFormat="1" s="174">
      <c r="A2100" s="174" t="n"/>
      <c r="B2100" s="48" t="n"/>
      <c r="C2100" s="174" t="n"/>
      <c r="D2100" s="171" t="inlineStr">
        <is>
          <t>PP</t>
        </is>
      </c>
      <c r="E2100" s="174" t="n"/>
      <c r="F2100" s="172" t="inlineStr">
        <is>
          <t>ozn D 06 - dveře jednokřídlé plné  900 x 1970 mm - kompletní provedení</t>
        </is>
      </c>
      <c r="G2100" s="174" t="n"/>
      <c r="H2100" s="174" t="n"/>
      <c r="I2100" s="174" t="n"/>
      <c r="J2100" s="174" t="n"/>
      <c r="K2100" s="174" t="n"/>
      <c r="L2100" s="48" t="n"/>
      <c r="M2100" s="173" t="n"/>
      <c r="N2100" s="174" t="n"/>
      <c r="O2100" s="174" t="n"/>
      <c r="P2100" s="174" t="n"/>
      <c r="Q2100" s="174" t="n"/>
      <c r="R2100" s="174" t="n"/>
      <c r="S2100" s="174" t="n"/>
      <c r="T2100" s="71" t="n"/>
      <c r="U2100" s="174" t="n"/>
      <c r="V2100" s="174" t="n"/>
      <c r="W2100" s="174" t="n"/>
      <c r="X2100" s="174" t="n"/>
      <c r="Y2100" s="174" t="n"/>
      <c r="Z2100" s="174" t="n"/>
      <c r="AA2100" s="174" t="n"/>
      <c r="AB2100" s="174" t="n"/>
      <c r="AC2100" s="174" t="n"/>
      <c r="AD2100" s="174" t="n"/>
      <c r="AE2100" s="174" t="n"/>
      <c r="AT2100" s="19" t="inlineStr">
        <is>
          <t>PP</t>
        </is>
      </c>
      <c r="AU2100" s="19" t="inlineStr">
        <is>
          <t>2</t>
        </is>
      </c>
    </row>
    <row r="2101" customFormat="1" s="188">
      <c r="A2101" s="188" t="n"/>
      <c r="B2101" s="183" t="n"/>
      <c r="C2101" s="188" t="n"/>
      <c r="D2101" s="171" t="inlineStr">
        <is>
          <t>VV</t>
        </is>
      </c>
      <c r="E2101" s="184" t="inlineStr"/>
      <c r="F2101" s="185" t="inlineStr">
        <is>
          <t>1</t>
        </is>
      </c>
      <c r="G2101" s="188" t="n"/>
      <c r="H2101" s="186" t="n">
        <v>1</v>
      </c>
      <c r="I2101" s="188" t="n"/>
      <c r="J2101" s="188" t="n"/>
      <c r="K2101" s="188" t="n"/>
      <c r="L2101" s="183" t="n"/>
      <c r="M2101" s="187" t="n"/>
      <c r="N2101" s="188" t="n"/>
      <c r="O2101" s="188" t="n"/>
      <c r="P2101" s="188" t="n"/>
      <c r="Q2101" s="188" t="n"/>
      <c r="R2101" s="188" t="n"/>
      <c r="S2101" s="188" t="n"/>
      <c r="T2101" s="189" t="n"/>
      <c r="U2101" s="188" t="n"/>
      <c r="V2101" s="188" t="n"/>
      <c r="W2101" s="188" t="n"/>
      <c r="X2101" s="188" t="n"/>
      <c r="Y2101" s="188" t="n"/>
      <c r="Z2101" s="188" t="n"/>
      <c r="AA2101" s="188" t="n"/>
      <c r="AB2101" s="188" t="n"/>
      <c r="AC2101" s="188" t="n"/>
      <c r="AD2101" s="188" t="n"/>
      <c r="AE2101" s="188" t="n"/>
      <c r="AT2101" s="184" t="inlineStr">
        <is>
          <t>VV</t>
        </is>
      </c>
      <c r="AU2101" s="184" t="inlineStr">
        <is>
          <t>2</t>
        </is>
      </c>
      <c r="AV2101" s="188" t="inlineStr">
        <is>
          <t>2</t>
        </is>
      </c>
      <c r="AW2101" s="188" t="inlineStr">
        <is>
          <t>True</t>
        </is>
      </c>
      <c r="AX2101" s="188" t="inlineStr">
        <is>
          <t>0</t>
        </is>
      </c>
      <c r="AY2101" s="184" t="inlineStr">
        <is>
          <t>ROZPOCET</t>
        </is>
      </c>
    </row>
    <row r="2102" customFormat="1" s="195">
      <c r="A2102" s="195" t="n"/>
      <c r="B2102" s="190" t="n"/>
      <c r="C2102" s="195" t="n"/>
      <c r="D2102" s="171" t="inlineStr">
        <is>
          <t>VV</t>
        </is>
      </c>
      <c r="E2102" s="191" t="inlineStr"/>
      <c r="F2102" s="192" t="inlineStr">
        <is>
          <t>Součet</t>
        </is>
      </c>
      <c r="G2102" s="195" t="n"/>
      <c r="H2102" s="193" t="n">
        <v>1</v>
      </c>
      <c r="I2102" s="195" t="n"/>
      <c r="J2102" s="195" t="n"/>
      <c r="K2102" s="195" t="n"/>
      <c r="L2102" s="190" t="n"/>
      <c r="M2102" s="194" t="n"/>
      <c r="N2102" s="195" t="n"/>
      <c r="O2102" s="195" t="n"/>
      <c r="P2102" s="195" t="n"/>
      <c r="Q2102" s="195" t="n"/>
      <c r="R2102" s="195" t="n"/>
      <c r="S2102" s="195" t="n"/>
      <c r="T2102" s="196" t="n"/>
      <c r="U2102" s="195" t="n"/>
      <c r="V2102" s="195" t="n"/>
      <c r="W2102" s="195" t="n"/>
      <c r="X2102" s="195" t="n"/>
      <c r="Y2102" s="195" t="n"/>
      <c r="Z2102" s="195" t="n"/>
      <c r="AA2102" s="195" t="n"/>
      <c r="AB2102" s="195" t="n"/>
      <c r="AC2102" s="195" t="n"/>
      <c r="AD2102" s="195" t="n"/>
      <c r="AE2102" s="195" t="n"/>
      <c r="AT2102" s="191" t="inlineStr">
        <is>
          <t>VV</t>
        </is>
      </c>
      <c r="AU2102" s="191" t="inlineStr">
        <is>
          <t>2</t>
        </is>
      </c>
      <c r="AV2102" s="195" t="inlineStr">
        <is>
          <t>4</t>
        </is>
      </c>
      <c r="AW2102" s="195" t="inlineStr">
        <is>
          <t>True</t>
        </is>
      </c>
      <c r="AX2102" s="195" t="inlineStr">
        <is>
          <t>1</t>
        </is>
      </c>
      <c r="AY2102" s="191" t="inlineStr">
        <is>
          <t>ROZPOCET</t>
        </is>
      </c>
    </row>
    <row r="2103" ht="33" customFormat="1" customHeight="1" s="174">
      <c r="A2103" s="174" t="n"/>
      <c r="B2103" s="158" t="n"/>
      <c r="C2103" s="159" t="inlineStr">
        <is>
          <t>315</t>
        </is>
      </c>
      <c r="D2103" s="159" t="inlineStr">
        <is>
          <t>K</t>
        </is>
      </c>
      <c r="E2103" s="160" t="inlineStr">
        <is>
          <t>766660351</t>
        </is>
      </c>
      <c r="F2103" s="161" t="inlineStr">
        <is>
          <t>Montáž posuvných dveří jednokřídlových průchozí v do 2,5 m a š do 800 mm do pojezdu na stěnu</t>
        </is>
      </c>
      <c r="G2103" s="162" t="inlineStr">
        <is>
          <t>kus</t>
        </is>
      </c>
      <c r="H2103" s="163" t="n">
        <v>5</v>
      </c>
      <c r="I2103" s="164" t="n"/>
      <c r="J2103" s="164">
        <f>ROUND(I2103*H2103,2)</f>
        <v/>
      </c>
      <c r="K2103" s="161" t="inlineStr">
        <is>
          <t>CS ÚRS 2026 02</t>
        </is>
      </c>
      <c r="L2103" s="48" t="n"/>
      <c r="M2103" s="165" t="inlineStr"/>
      <c r="N2103" s="166" t="inlineStr">
        <is>
          <t>snížená</t>
        </is>
      </c>
      <c r="O2103" s="167" t="n">
        <v>2.335</v>
      </c>
      <c r="P2103" s="167">
        <f>O2103*H2103</f>
        <v/>
      </c>
      <c r="Q2103" s="167" t="n">
        <v>0</v>
      </c>
      <c r="R2103" s="167">
        <f>Q2103*H2103</f>
        <v/>
      </c>
      <c r="S2103" s="167" t="n">
        <v>0</v>
      </c>
      <c r="T2103" s="168">
        <f>S2103*H2103</f>
        <v/>
      </c>
      <c r="U2103" s="174" t="n"/>
      <c r="V2103" s="174" t="n"/>
      <c r="W2103" s="174" t="n"/>
      <c r="X2103" s="174" t="n"/>
      <c r="Y2103" s="174" t="n"/>
      <c r="Z2103" s="174" t="n"/>
      <c r="AA2103" s="174" t="n"/>
      <c r="AB2103" s="174" t="n"/>
      <c r="AC2103" s="174" t="n"/>
      <c r="AD2103" s="174" t="n"/>
      <c r="AE2103" s="174" t="n"/>
      <c r="AR2103" s="169" t="inlineStr">
        <is>
          <t>16</t>
        </is>
      </c>
      <c r="AT2103" s="169" t="inlineStr">
        <is>
          <t>K</t>
        </is>
      </c>
      <c r="AU2103" s="169" t="inlineStr">
        <is>
          <t>2</t>
        </is>
      </c>
      <c r="AY2103" s="19" t="inlineStr">
        <is>
          <t>ROZPOCET</t>
        </is>
      </c>
      <c r="BE2103" s="170">
        <f>IF(N2103="základní",J2103,0)</f>
        <v/>
      </c>
      <c r="BF2103" s="170">
        <f>IF(N2103="snížená",J2103,0)</f>
        <v/>
      </c>
      <c r="BG2103" s="170">
        <f>IF(N2103="zákl. přenesená",J2103,0)</f>
        <v/>
      </c>
      <c r="BH2103" s="170">
        <f>IF(N2103="sníž. přenesená",J2103,0)</f>
        <v/>
      </c>
      <c r="BI2103" s="170">
        <f>IF(N2103="nulová",J2103,0)</f>
        <v/>
      </c>
      <c r="BJ2103" s="19" t="inlineStr">
        <is>
          <t>2</t>
        </is>
      </c>
      <c r="BK2103" s="170">
        <f>ROUND(I2103*H2103,2)</f>
        <v/>
      </c>
      <c r="BL2103" s="19" t="inlineStr">
        <is>
          <t>16</t>
        </is>
      </c>
      <c r="BM2103" s="169" t="inlineStr">
        <is>
          <t>1767414416</t>
        </is>
      </c>
    </row>
    <row r="2104" customFormat="1" s="174">
      <c r="A2104" s="174" t="n"/>
      <c r="B2104" s="48" t="n"/>
      <c r="C2104" s="174" t="n"/>
      <c r="D2104" s="171" t="inlineStr">
        <is>
          <t>PP</t>
        </is>
      </c>
      <c r="E2104" s="174" t="n"/>
      <c r="F2104" s="172" t="inlineStr">
        <is>
          <t>Montáž dveřních křídel dřevěných nebo plastových posuvných do pojezdu na stěnu výšky do 2,5 m jednokřídlových, průchozí šířky do 800 mm</t>
        </is>
      </c>
      <c r="G2104" s="174" t="n"/>
      <c r="H2104" s="174" t="n"/>
      <c r="I2104" s="174" t="n"/>
      <c r="J2104" s="174" t="n"/>
      <c r="K2104" s="174" t="n"/>
      <c r="L2104" s="48" t="n"/>
      <c r="M2104" s="173" t="n"/>
      <c r="N2104" s="174" t="n"/>
      <c r="O2104" s="174" t="n"/>
      <c r="P2104" s="174" t="n"/>
      <c r="Q2104" s="174" t="n"/>
      <c r="R2104" s="174" t="n"/>
      <c r="S2104" s="174" t="n"/>
      <c r="T2104" s="71" t="n"/>
      <c r="U2104" s="174" t="n"/>
      <c r="V2104" s="174" t="n"/>
      <c r="W2104" s="174" t="n"/>
      <c r="X2104" s="174" t="n"/>
      <c r="Y2104" s="174" t="n"/>
      <c r="Z2104" s="174" t="n"/>
      <c r="AA2104" s="174" t="n"/>
      <c r="AB2104" s="174" t="n"/>
      <c r="AC2104" s="174" t="n"/>
      <c r="AD2104" s="174" t="n"/>
      <c r="AE2104" s="174" t="n"/>
      <c r="AT2104" s="19" t="inlineStr">
        <is>
          <t>PP</t>
        </is>
      </c>
      <c r="AU2104" s="19" t="inlineStr">
        <is>
          <t>2</t>
        </is>
      </c>
    </row>
    <row r="2105" customFormat="1" s="174">
      <c r="A2105" s="174" t="n"/>
      <c r="B2105" s="48" t="n"/>
      <c r="C2105" s="174" t="n"/>
      <c r="D2105" s="175" t="inlineStr">
        <is>
          <t>Online PSC</t>
        </is>
      </c>
      <c r="E2105" s="174" t="n"/>
      <c r="F2105" s="176" t="inlineStr">
        <is>
          <t>https://podminky.urs.cz/item/CS_URS_2026_02/766660351</t>
        </is>
      </c>
      <c r="G2105" s="174" t="n"/>
      <c r="H2105" s="174" t="n"/>
      <c r="I2105" s="174" t="n"/>
      <c r="J2105" s="174" t="n"/>
      <c r="K2105" s="174" t="n"/>
      <c r="L2105" s="48" t="n"/>
      <c r="M2105" s="173" t="n"/>
      <c r="N2105" s="174" t="n"/>
      <c r="O2105" s="174" t="n"/>
      <c r="P2105" s="174" t="n"/>
      <c r="Q2105" s="174" t="n"/>
      <c r="R2105" s="174" t="n"/>
      <c r="S2105" s="174" t="n"/>
      <c r="T2105" s="71" t="n"/>
      <c r="U2105" s="174" t="n"/>
      <c r="V2105" s="174" t="n"/>
      <c r="W2105" s="174" t="n"/>
      <c r="X2105" s="174" t="n"/>
      <c r="Y2105" s="174" t="n"/>
      <c r="Z2105" s="174" t="n"/>
      <c r="AA2105" s="174" t="n"/>
      <c r="AB2105" s="174" t="n"/>
      <c r="AC2105" s="174" t="n"/>
      <c r="AD2105" s="174" t="n"/>
      <c r="AE2105" s="174" t="n"/>
      <c r="AT2105" s="19" t="inlineStr">
        <is>
          <t>Online PSC</t>
        </is>
      </c>
      <c r="AU2105" s="19" t="inlineStr">
        <is>
          <t>2</t>
        </is>
      </c>
    </row>
    <row r="2106" customFormat="1" s="181">
      <c r="A2106" s="181" t="n"/>
      <c r="B2106" s="177" t="n"/>
      <c r="C2106" s="181" t="n"/>
      <c r="D2106" s="171" t="inlineStr">
        <is>
          <t>VV</t>
        </is>
      </c>
      <c r="E2106" s="178" t="inlineStr"/>
      <c r="F2106" s="179" t="inlineStr">
        <is>
          <t>pro dveře dle ozn</t>
        </is>
      </c>
      <c r="G2106" s="181" t="n"/>
      <c r="H2106" s="178" t="inlineStr"/>
      <c r="I2106" s="181" t="n"/>
      <c r="J2106" s="181" t="n"/>
      <c r="K2106" s="181" t="n"/>
      <c r="L2106" s="177" t="n"/>
      <c r="M2106" s="180" t="n"/>
      <c r="N2106" s="181" t="n"/>
      <c r="O2106" s="181" t="n"/>
      <c r="P2106" s="181" t="n"/>
      <c r="Q2106" s="181" t="n"/>
      <c r="R2106" s="181" t="n"/>
      <c r="S2106" s="181" t="n"/>
      <c r="T2106" s="182" t="n"/>
      <c r="U2106" s="181" t="n"/>
      <c r="V2106" s="181" t="n"/>
      <c r="W2106" s="181" t="n"/>
      <c r="X2106" s="181" t="n"/>
      <c r="Y2106" s="181" t="n"/>
      <c r="Z2106" s="181" t="n"/>
      <c r="AA2106" s="181" t="n"/>
      <c r="AB2106" s="181" t="n"/>
      <c r="AC2106" s="181" t="n"/>
      <c r="AD2106" s="181" t="n"/>
      <c r="AE2106" s="181" t="n"/>
      <c r="AT2106" s="178" t="inlineStr">
        <is>
          <t>VV</t>
        </is>
      </c>
      <c r="AU2106" s="178" t="inlineStr">
        <is>
          <t>2</t>
        </is>
      </c>
      <c r="AV2106" s="181" t="inlineStr">
        <is>
          <t>1</t>
        </is>
      </c>
      <c r="AW2106" s="181" t="inlineStr">
        <is>
          <t>True</t>
        </is>
      </c>
      <c r="AX2106" s="181" t="inlineStr">
        <is>
          <t>0</t>
        </is>
      </c>
      <c r="AY2106" s="178" t="inlineStr">
        <is>
          <t>ROZPOCET</t>
        </is>
      </c>
    </row>
    <row r="2107" customFormat="1" s="181">
      <c r="A2107" s="181" t="n"/>
      <c r="B2107" s="177" t="n"/>
      <c r="C2107" s="181" t="n"/>
      <c r="D2107" s="171" t="inlineStr">
        <is>
          <t>VV</t>
        </is>
      </c>
      <c r="E2107" s="178" t="inlineStr"/>
      <c r="F2107" s="179" t="inlineStr">
        <is>
          <t>D007</t>
        </is>
      </c>
      <c r="G2107" s="181" t="n"/>
      <c r="H2107" s="178" t="inlineStr"/>
      <c r="I2107" s="181" t="n"/>
      <c r="J2107" s="181" t="n"/>
      <c r="K2107" s="181" t="n"/>
      <c r="L2107" s="177" t="n"/>
      <c r="M2107" s="180" t="n"/>
      <c r="N2107" s="181" t="n"/>
      <c r="O2107" s="181" t="n"/>
      <c r="P2107" s="181" t="n"/>
      <c r="Q2107" s="181" t="n"/>
      <c r="R2107" s="181" t="n"/>
      <c r="S2107" s="181" t="n"/>
      <c r="T2107" s="182" t="n"/>
      <c r="U2107" s="181" t="n"/>
      <c r="V2107" s="181" t="n"/>
      <c r="W2107" s="181" t="n"/>
      <c r="X2107" s="181" t="n"/>
      <c r="Y2107" s="181" t="n"/>
      <c r="Z2107" s="181" t="n"/>
      <c r="AA2107" s="181" t="n"/>
      <c r="AB2107" s="181" t="n"/>
      <c r="AC2107" s="181" t="n"/>
      <c r="AD2107" s="181" t="n"/>
      <c r="AE2107" s="181" t="n"/>
      <c r="AT2107" s="178" t="inlineStr">
        <is>
          <t>VV</t>
        </is>
      </c>
      <c r="AU2107" s="178" t="inlineStr">
        <is>
          <t>2</t>
        </is>
      </c>
      <c r="AV2107" s="181" t="inlineStr">
        <is>
          <t>1</t>
        </is>
      </c>
      <c r="AW2107" s="181" t="inlineStr">
        <is>
          <t>True</t>
        </is>
      </c>
      <c r="AX2107" s="181" t="inlineStr">
        <is>
          <t>0</t>
        </is>
      </c>
      <c r="AY2107" s="178" t="inlineStr">
        <is>
          <t>ROZPOCET</t>
        </is>
      </c>
    </row>
    <row r="2108" customFormat="1" s="188">
      <c r="A2108" s="188" t="n"/>
      <c r="B2108" s="183" t="n"/>
      <c r="C2108" s="188" t="n"/>
      <c r="D2108" s="171" t="inlineStr">
        <is>
          <t>VV</t>
        </is>
      </c>
      <c r="E2108" s="184" t="inlineStr"/>
      <c r="F2108" s="185" t="inlineStr">
        <is>
          <t>1</t>
        </is>
      </c>
      <c r="G2108" s="188" t="n"/>
      <c r="H2108" s="186" t="n">
        <v>1</v>
      </c>
      <c r="I2108" s="188" t="n"/>
      <c r="J2108" s="188" t="n"/>
      <c r="K2108" s="188" t="n"/>
      <c r="L2108" s="183" t="n"/>
      <c r="M2108" s="187" t="n"/>
      <c r="N2108" s="188" t="n"/>
      <c r="O2108" s="188" t="n"/>
      <c r="P2108" s="188" t="n"/>
      <c r="Q2108" s="188" t="n"/>
      <c r="R2108" s="188" t="n"/>
      <c r="S2108" s="188" t="n"/>
      <c r="T2108" s="189" t="n"/>
      <c r="U2108" s="188" t="n"/>
      <c r="V2108" s="188" t="n"/>
      <c r="W2108" s="188" t="n"/>
      <c r="X2108" s="188" t="n"/>
      <c r="Y2108" s="188" t="n"/>
      <c r="Z2108" s="188" t="n"/>
      <c r="AA2108" s="188" t="n"/>
      <c r="AB2108" s="188" t="n"/>
      <c r="AC2108" s="188" t="n"/>
      <c r="AD2108" s="188" t="n"/>
      <c r="AE2108" s="188" t="n"/>
      <c r="AT2108" s="184" t="inlineStr">
        <is>
          <t>VV</t>
        </is>
      </c>
      <c r="AU2108" s="184" t="inlineStr">
        <is>
          <t>2</t>
        </is>
      </c>
      <c r="AV2108" s="188" t="inlineStr">
        <is>
          <t>2</t>
        </is>
      </c>
      <c r="AW2108" s="188" t="inlineStr">
        <is>
          <t>True</t>
        </is>
      </c>
      <c r="AX2108" s="188" t="inlineStr">
        <is>
          <t>0</t>
        </is>
      </c>
      <c r="AY2108" s="184" t="inlineStr">
        <is>
          <t>ROZPOCET</t>
        </is>
      </c>
    </row>
    <row r="2109" customFormat="1" s="181">
      <c r="A2109" s="181" t="n"/>
      <c r="B2109" s="177" t="n"/>
      <c r="C2109" s="181" t="n"/>
      <c r="D2109" s="171" t="inlineStr">
        <is>
          <t>VV</t>
        </is>
      </c>
      <c r="E2109" s="178" t="inlineStr"/>
      <c r="F2109" s="179" t="inlineStr">
        <is>
          <t>D008</t>
        </is>
      </c>
      <c r="G2109" s="181" t="n"/>
      <c r="H2109" s="178" t="inlineStr"/>
      <c r="I2109" s="181" t="n"/>
      <c r="J2109" s="181" t="n"/>
      <c r="K2109" s="181" t="n"/>
      <c r="L2109" s="177" t="n"/>
      <c r="M2109" s="180" t="n"/>
      <c r="N2109" s="181" t="n"/>
      <c r="O2109" s="181" t="n"/>
      <c r="P2109" s="181" t="n"/>
      <c r="Q2109" s="181" t="n"/>
      <c r="R2109" s="181" t="n"/>
      <c r="S2109" s="181" t="n"/>
      <c r="T2109" s="182" t="n"/>
      <c r="U2109" s="181" t="n"/>
      <c r="V2109" s="181" t="n"/>
      <c r="W2109" s="181" t="n"/>
      <c r="X2109" s="181" t="n"/>
      <c r="Y2109" s="181" t="n"/>
      <c r="Z2109" s="181" t="n"/>
      <c r="AA2109" s="181" t="n"/>
      <c r="AB2109" s="181" t="n"/>
      <c r="AC2109" s="181" t="n"/>
      <c r="AD2109" s="181" t="n"/>
      <c r="AE2109" s="181" t="n"/>
      <c r="AT2109" s="178" t="inlineStr">
        <is>
          <t>VV</t>
        </is>
      </c>
      <c r="AU2109" s="178" t="inlineStr">
        <is>
          <t>2</t>
        </is>
      </c>
      <c r="AV2109" s="181" t="inlineStr">
        <is>
          <t>1</t>
        </is>
      </c>
      <c r="AW2109" s="181" t="inlineStr">
        <is>
          <t>True</t>
        </is>
      </c>
      <c r="AX2109" s="181" t="inlineStr">
        <is>
          <t>0</t>
        </is>
      </c>
      <c r="AY2109" s="178" t="inlineStr">
        <is>
          <t>ROZPOCET</t>
        </is>
      </c>
    </row>
    <row r="2110" customFormat="1" s="188">
      <c r="A2110" s="188" t="n"/>
      <c r="B2110" s="183" t="n"/>
      <c r="C2110" s="188" t="n"/>
      <c r="D2110" s="171" t="inlineStr">
        <is>
          <t>VV</t>
        </is>
      </c>
      <c r="E2110" s="184" t="inlineStr"/>
      <c r="F2110" s="185" t="inlineStr">
        <is>
          <t>1+1+2</t>
        </is>
      </c>
      <c r="G2110" s="188" t="n"/>
      <c r="H2110" s="186" t="n">
        <v>4</v>
      </c>
      <c r="I2110" s="188" t="n"/>
      <c r="J2110" s="188" t="n"/>
      <c r="K2110" s="188" t="n"/>
      <c r="L2110" s="183" t="n"/>
      <c r="M2110" s="187" t="n"/>
      <c r="N2110" s="188" t="n"/>
      <c r="O2110" s="188" t="n"/>
      <c r="P2110" s="188" t="n"/>
      <c r="Q2110" s="188" t="n"/>
      <c r="R2110" s="188" t="n"/>
      <c r="S2110" s="188" t="n"/>
      <c r="T2110" s="189" t="n"/>
      <c r="U2110" s="188" t="n"/>
      <c r="V2110" s="188" t="n"/>
      <c r="W2110" s="188" t="n"/>
      <c r="X2110" s="188" t="n"/>
      <c r="Y2110" s="188" t="n"/>
      <c r="Z2110" s="188" t="n"/>
      <c r="AA2110" s="188" t="n"/>
      <c r="AB2110" s="188" t="n"/>
      <c r="AC2110" s="188" t="n"/>
      <c r="AD2110" s="188" t="n"/>
      <c r="AE2110" s="188" t="n"/>
      <c r="AT2110" s="184" t="inlineStr">
        <is>
          <t>VV</t>
        </is>
      </c>
      <c r="AU2110" s="184" t="inlineStr">
        <is>
          <t>2</t>
        </is>
      </c>
      <c r="AV2110" s="188" t="inlineStr">
        <is>
          <t>2</t>
        </is>
      </c>
      <c r="AW2110" s="188" t="inlineStr">
        <is>
          <t>True</t>
        </is>
      </c>
      <c r="AX2110" s="188" t="inlineStr">
        <is>
          <t>0</t>
        </is>
      </c>
      <c r="AY2110" s="184" t="inlineStr">
        <is>
          <t>ROZPOCET</t>
        </is>
      </c>
    </row>
    <row r="2111" customFormat="1" s="195">
      <c r="A2111" s="195" t="n"/>
      <c r="B2111" s="190" t="n"/>
      <c r="C2111" s="195" t="n"/>
      <c r="D2111" s="171" t="inlineStr">
        <is>
          <t>VV</t>
        </is>
      </c>
      <c r="E2111" s="191" t="inlineStr"/>
      <c r="F2111" s="192" t="inlineStr">
        <is>
          <t>Součet</t>
        </is>
      </c>
      <c r="G2111" s="195" t="n"/>
      <c r="H2111" s="193" t="n">
        <v>5</v>
      </c>
      <c r="I2111" s="195" t="n"/>
      <c r="J2111" s="195" t="n"/>
      <c r="K2111" s="195" t="n"/>
      <c r="L2111" s="190" t="n"/>
      <c r="M2111" s="194" t="n"/>
      <c r="N2111" s="195" t="n"/>
      <c r="O2111" s="195" t="n"/>
      <c r="P2111" s="195" t="n"/>
      <c r="Q2111" s="195" t="n"/>
      <c r="R2111" s="195" t="n"/>
      <c r="S2111" s="195" t="n"/>
      <c r="T2111" s="196" t="n"/>
      <c r="U2111" s="195" t="n"/>
      <c r="V2111" s="195" t="n"/>
      <c r="W2111" s="195" t="n"/>
      <c r="X2111" s="195" t="n"/>
      <c r="Y2111" s="195" t="n"/>
      <c r="Z2111" s="195" t="n"/>
      <c r="AA2111" s="195" t="n"/>
      <c r="AB2111" s="195" t="n"/>
      <c r="AC2111" s="195" t="n"/>
      <c r="AD2111" s="195" t="n"/>
      <c r="AE2111" s="195" t="n"/>
      <c r="AT2111" s="191" t="inlineStr">
        <is>
          <t>VV</t>
        </is>
      </c>
      <c r="AU2111" s="191" t="inlineStr">
        <is>
          <t>2</t>
        </is>
      </c>
      <c r="AV2111" s="195" t="inlineStr">
        <is>
          <t>4</t>
        </is>
      </c>
      <c r="AW2111" s="195" t="inlineStr">
        <is>
          <t>True</t>
        </is>
      </c>
      <c r="AX2111" s="195" t="inlineStr">
        <is>
          <t>1</t>
        </is>
      </c>
      <c r="AY2111" s="191" t="inlineStr">
        <is>
          <t>ROZPOCET</t>
        </is>
      </c>
    </row>
    <row r="2112" ht="33" customFormat="1" customHeight="1" s="174">
      <c r="A2112" s="174" t="n"/>
      <c r="B2112" s="158" t="n"/>
      <c r="C2112" s="197" t="inlineStr">
        <is>
          <t>316</t>
        </is>
      </c>
      <c r="D2112" s="197" t="inlineStr">
        <is>
          <t>M</t>
        </is>
      </c>
      <c r="E2112" s="198" t="inlineStr">
        <is>
          <t>611D 07</t>
        </is>
      </c>
      <c r="F2112" s="199" t="inlineStr">
        <is>
          <t>ozn D 07 - dveře posuvné na stěnu 800 x 2050 mm - kompletní provedení dle projektové dokumentace</t>
        </is>
      </c>
      <c r="G2112" s="200" t="inlineStr">
        <is>
          <t>ks</t>
        </is>
      </c>
      <c r="H2112" s="201" t="n">
        <v>1</v>
      </c>
      <c r="I2112" s="202" t="n"/>
      <c r="J2112" s="202">
        <f>ROUND(I2112*H2112,2)</f>
        <v/>
      </c>
      <c r="K2112" s="199" t="inlineStr"/>
      <c r="L2112" s="203" t="n"/>
      <c r="M2112" s="204" t="inlineStr"/>
      <c r="N2112" s="205" t="inlineStr">
        <is>
          <t>snížená</t>
        </is>
      </c>
      <c r="O2112" s="167" t="n">
        <v>0</v>
      </c>
      <c r="P2112" s="167">
        <f>O2112*H2112</f>
        <v/>
      </c>
      <c r="Q2112" s="167" t="n">
        <v>0.05</v>
      </c>
      <c r="R2112" s="167">
        <f>Q2112*H2112</f>
        <v/>
      </c>
      <c r="S2112" s="167" t="n">
        <v>0</v>
      </c>
      <c r="T2112" s="168">
        <f>S2112*H2112</f>
        <v/>
      </c>
      <c r="U2112" s="174" t="n"/>
      <c r="V2112" s="174" t="n"/>
      <c r="W2112" s="174" t="n"/>
      <c r="X2112" s="174" t="n"/>
      <c r="Y2112" s="174" t="n"/>
      <c r="Z2112" s="174" t="n"/>
      <c r="AA2112" s="174" t="n"/>
      <c r="AB2112" s="174" t="n"/>
      <c r="AC2112" s="174" t="n"/>
      <c r="AD2112" s="174" t="n"/>
      <c r="AE2112" s="174" t="n"/>
      <c r="AR2112" s="169" t="inlineStr">
        <is>
          <t>32</t>
        </is>
      </c>
      <c r="AT2112" s="169" t="inlineStr">
        <is>
          <t>M</t>
        </is>
      </c>
      <c r="AU2112" s="169" t="inlineStr">
        <is>
          <t>2</t>
        </is>
      </c>
      <c r="AY2112" s="19" t="inlineStr">
        <is>
          <t>ROZPOCET</t>
        </is>
      </c>
      <c r="BE2112" s="170">
        <f>IF(N2112="základní",J2112,0)</f>
        <v/>
      </c>
      <c r="BF2112" s="170">
        <f>IF(N2112="snížená",J2112,0)</f>
        <v/>
      </c>
      <c r="BG2112" s="170">
        <f>IF(N2112="zákl. přenesená",J2112,0)</f>
        <v/>
      </c>
      <c r="BH2112" s="170">
        <f>IF(N2112="sníž. přenesená",J2112,0)</f>
        <v/>
      </c>
      <c r="BI2112" s="170">
        <f>IF(N2112="nulová",J2112,0)</f>
        <v/>
      </c>
      <c r="BJ2112" s="19" t="inlineStr">
        <is>
          <t>2</t>
        </is>
      </c>
      <c r="BK2112" s="170">
        <f>ROUND(I2112*H2112,2)</f>
        <v/>
      </c>
      <c r="BL2112" s="19" t="inlineStr">
        <is>
          <t>16</t>
        </is>
      </c>
      <c r="BM2112" s="169" t="inlineStr">
        <is>
          <t>349504416</t>
        </is>
      </c>
    </row>
    <row r="2113" customFormat="1" s="174">
      <c r="A2113" s="174" t="n"/>
      <c r="B2113" s="48" t="n"/>
      <c r="C2113" s="174" t="n"/>
      <c r="D2113" s="171" t="inlineStr">
        <is>
          <t>PP</t>
        </is>
      </c>
      <c r="E2113" s="174" t="n"/>
      <c r="F2113" s="172" t="inlineStr">
        <is>
          <t>ozn D 07 - dveře posuvné na stěnu 800 x 2050 mm - kompletní provedení dle projektové dokumentace</t>
        </is>
      </c>
      <c r="G2113" s="174" t="n"/>
      <c r="H2113" s="174" t="n"/>
      <c r="I2113" s="174" t="n"/>
      <c r="J2113" s="174" t="n"/>
      <c r="K2113" s="174" t="n"/>
      <c r="L2113" s="48" t="n"/>
      <c r="M2113" s="173" t="n"/>
      <c r="N2113" s="174" t="n"/>
      <c r="O2113" s="174" t="n"/>
      <c r="P2113" s="174" t="n"/>
      <c r="Q2113" s="174" t="n"/>
      <c r="R2113" s="174" t="n"/>
      <c r="S2113" s="174" t="n"/>
      <c r="T2113" s="71" t="n"/>
      <c r="U2113" s="174" t="n"/>
      <c r="V2113" s="174" t="n"/>
      <c r="W2113" s="174" t="n"/>
      <c r="X2113" s="174" t="n"/>
      <c r="Y2113" s="174" t="n"/>
      <c r="Z2113" s="174" t="n"/>
      <c r="AA2113" s="174" t="n"/>
      <c r="AB2113" s="174" t="n"/>
      <c r="AC2113" s="174" t="n"/>
      <c r="AD2113" s="174" t="n"/>
      <c r="AE2113" s="174" t="n"/>
      <c r="AT2113" s="19" t="inlineStr">
        <is>
          <t>PP</t>
        </is>
      </c>
      <c r="AU2113" s="19" t="inlineStr">
        <is>
          <t>2</t>
        </is>
      </c>
    </row>
    <row r="2114" ht="33" customFormat="1" customHeight="1" s="174">
      <c r="A2114" s="174" t="n"/>
      <c r="B2114" s="158" t="n"/>
      <c r="C2114" s="197" t="inlineStr">
        <is>
          <t>317</t>
        </is>
      </c>
      <c r="D2114" s="197" t="inlineStr">
        <is>
          <t>M</t>
        </is>
      </c>
      <c r="E2114" s="198" t="inlineStr">
        <is>
          <t>611D 08</t>
        </is>
      </c>
      <c r="F2114" s="199" t="inlineStr">
        <is>
          <t>ozn D 08 - dveře posuvné na stěnu 800 x 2050 mm - kompletní provedení dle projektové dokumentace</t>
        </is>
      </c>
      <c r="G2114" s="200" t="inlineStr">
        <is>
          <t>ks</t>
        </is>
      </c>
      <c r="H2114" s="201" t="n">
        <v>1</v>
      </c>
      <c r="I2114" s="202" t="n"/>
      <c r="J2114" s="202">
        <f>ROUND(I2114*H2114,2)</f>
        <v/>
      </c>
      <c r="K2114" s="199" t="inlineStr"/>
      <c r="L2114" s="203" t="n"/>
      <c r="M2114" s="204" t="inlineStr"/>
      <c r="N2114" s="205" t="inlineStr">
        <is>
          <t>snížená</t>
        </is>
      </c>
      <c r="O2114" s="167" t="n">
        <v>0</v>
      </c>
      <c r="P2114" s="167">
        <f>O2114*H2114</f>
        <v/>
      </c>
      <c r="Q2114" s="167" t="n">
        <v>0.05</v>
      </c>
      <c r="R2114" s="167">
        <f>Q2114*H2114</f>
        <v/>
      </c>
      <c r="S2114" s="167" t="n">
        <v>0</v>
      </c>
      <c r="T2114" s="168">
        <f>S2114*H2114</f>
        <v/>
      </c>
      <c r="U2114" s="174" t="n"/>
      <c r="V2114" s="174" t="n"/>
      <c r="W2114" s="174" t="n"/>
      <c r="X2114" s="174" t="n"/>
      <c r="Y2114" s="174" t="n"/>
      <c r="Z2114" s="174" t="n"/>
      <c r="AA2114" s="174" t="n"/>
      <c r="AB2114" s="174" t="n"/>
      <c r="AC2114" s="174" t="n"/>
      <c r="AD2114" s="174" t="n"/>
      <c r="AE2114" s="174" t="n"/>
      <c r="AR2114" s="169" t="inlineStr">
        <is>
          <t>32</t>
        </is>
      </c>
      <c r="AT2114" s="169" t="inlineStr">
        <is>
          <t>M</t>
        </is>
      </c>
      <c r="AU2114" s="169" t="inlineStr">
        <is>
          <t>2</t>
        </is>
      </c>
      <c r="AY2114" s="19" t="inlineStr">
        <is>
          <t>ROZPOCET</t>
        </is>
      </c>
      <c r="BE2114" s="170">
        <f>IF(N2114="základní",J2114,0)</f>
        <v/>
      </c>
      <c r="BF2114" s="170">
        <f>IF(N2114="snížená",J2114,0)</f>
        <v/>
      </c>
      <c r="BG2114" s="170">
        <f>IF(N2114="zákl. přenesená",J2114,0)</f>
        <v/>
      </c>
      <c r="BH2114" s="170">
        <f>IF(N2114="sníž. přenesená",J2114,0)</f>
        <v/>
      </c>
      <c r="BI2114" s="170">
        <f>IF(N2114="nulová",J2114,0)</f>
        <v/>
      </c>
      <c r="BJ2114" s="19" t="inlineStr">
        <is>
          <t>2</t>
        </is>
      </c>
      <c r="BK2114" s="170">
        <f>ROUND(I2114*H2114,2)</f>
        <v/>
      </c>
      <c r="BL2114" s="19" t="inlineStr">
        <is>
          <t>16</t>
        </is>
      </c>
      <c r="BM2114" s="169" t="inlineStr">
        <is>
          <t>-985512459</t>
        </is>
      </c>
    </row>
    <row r="2115" customFormat="1" s="174">
      <c r="A2115" s="174" t="n"/>
      <c r="B2115" s="48" t="n"/>
      <c r="C2115" s="174" t="n"/>
      <c r="D2115" s="171" t="inlineStr">
        <is>
          <t>PP</t>
        </is>
      </c>
      <c r="E2115" s="174" t="n"/>
      <c r="F2115" s="172" t="inlineStr">
        <is>
          <t>ozn D 08 - dveře posuvné na stěnu 800 x 2050 mm - kompletní provedení dle projektové dokumentace</t>
        </is>
      </c>
      <c r="G2115" s="174" t="n"/>
      <c r="H2115" s="174" t="n"/>
      <c r="I2115" s="174" t="n"/>
      <c r="J2115" s="174" t="n"/>
      <c r="K2115" s="174" t="n"/>
      <c r="L2115" s="48" t="n"/>
      <c r="M2115" s="173" t="n"/>
      <c r="N2115" s="174" t="n"/>
      <c r="O2115" s="174" t="n"/>
      <c r="P2115" s="174" t="n"/>
      <c r="Q2115" s="174" t="n"/>
      <c r="R2115" s="174" t="n"/>
      <c r="S2115" s="174" t="n"/>
      <c r="T2115" s="71" t="n"/>
      <c r="U2115" s="174" t="n"/>
      <c r="V2115" s="174" t="n"/>
      <c r="W2115" s="174" t="n"/>
      <c r="X2115" s="174" t="n"/>
      <c r="Y2115" s="174" t="n"/>
      <c r="Z2115" s="174" t="n"/>
      <c r="AA2115" s="174" t="n"/>
      <c r="AB2115" s="174" t="n"/>
      <c r="AC2115" s="174" t="n"/>
      <c r="AD2115" s="174" t="n"/>
      <c r="AE2115" s="174" t="n"/>
      <c r="AT2115" s="19" t="inlineStr">
        <is>
          <t>PP</t>
        </is>
      </c>
      <c r="AU2115" s="19" t="inlineStr">
        <is>
          <t>2</t>
        </is>
      </c>
    </row>
    <row r="2116" ht="33" customFormat="1" customHeight="1" s="174">
      <c r="A2116" s="174" t="n"/>
      <c r="B2116" s="158" t="n"/>
      <c r="C2116" s="197" t="inlineStr">
        <is>
          <t>318</t>
        </is>
      </c>
      <c r="D2116" s="197" t="inlineStr">
        <is>
          <t>M</t>
        </is>
      </c>
      <c r="E2116" s="198" t="inlineStr">
        <is>
          <t>611D 08.1</t>
        </is>
      </c>
      <c r="F2116" s="199" t="inlineStr">
        <is>
          <t>ozn D 08 - dveře posuvné na stěnu 800 x 1970 mm - kompletní provedení dle projektové dokumentace</t>
        </is>
      </c>
      <c r="G2116" s="200" t="inlineStr">
        <is>
          <t>ks</t>
        </is>
      </c>
      <c r="H2116" s="201" t="n">
        <v>3</v>
      </c>
      <c r="I2116" s="202" t="n"/>
      <c r="J2116" s="202">
        <f>ROUND(I2116*H2116,2)</f>
        <v/>
      </c>
      <c r="K2116" s="199" t="inlineStr"/>
      <c r="L2116" s="203" t="n"/>
      <c r="M2116" s="204" t="inlineStr"/>
      <c r="N2116" s="205" t="inlineStr">
        <is>
          <t>snížená</t>
        </is>
      </c>
      <c r="O2116" s="167" t="n">
        <v>0</v>
      </c>
      <c r="P2116" s="167">
        <f>O2116*H2116</f>
        <v/>
      </c>
      <c r="Q2116" s="167" t="n">
        <v>0.05</v>
      </c>
      <c r="R2116" s="167">
        <f>Q2116*H2116</f>
        <v/>
      </c>
      <c r="S2116" s="167" t="n">
        <v>0</v>
      </c>
      <c r="T2116" s="168">
        <f>S2116*H2116</f>
        <v/>
      </c>
      <c r="U2116" s="174" t="n"/>
      <c r="V2116" s="174" t="n"/>
      <c r="W2116" s="174" t="n"/>
      <c r="X2116" s="174" t="n"/>
      <c r="Y2116" s="174" t="n"/>
      <c r="Z2116" s="174" t="n"/>
      <c r="AA2116" s="174" t="n"/>
      <c r="AB2116" s="174" t="n"/>
      <c r="AC2116" s="174" t="n"/>
      <c r="AD2116" s="174" t="n"/>
      <c r="AE2116" s="174" t="n"/>
      <c r="AR2116" s="169" t="inlineStr">
        <is>
          <t>32</t>
        </is>
      </c>
      <c r="AT2116" s="169" t="inlineStr">
        <is>
          <t>M</t>
        </is>
      </c>
      <c r="AU2116" s="169" t="inlineStr">
        <is>
          <t>2</t>
        </is>
      </c>
      <c r="AY2116" s="19" t="inlineStr">
        <is>
          <t>ROZPOCET</t>
        </is>
      </c>
      <c r="BE2116" s="170">
        <f>IF(N2116="základní",J2116,0)</f>
        <v/>
      </c>
      <c r="BF2116" s="170">
        <f>IF(N2116="snížená",J2116,0)</f>
        <v/>
      </c>
      <c r="BG2116" s="170">
        <f>IF(N2116="zákl. přenesená",J2116,0)</f>
        <v/>
      </c>
      <c r="BH2116" s="170">
        <f>IF(N2116="sníž. přenesená",J2116,0)</f>
        <v/>
      </c>
      <c r="BI2116" s="170">
        <f>IF(N2116="nulová",J2116,0)</f>
        <v/>
      </c>
      <c r="BJ2116" s="19" t="inlineStr">
        <is>
          <t>2</t>
        </is>
      </c>
      <c r="BK2116" s="170">
        <f>ROUND(I2116*H2116,2)</f>
        <v/>
      </c>
      <c r="BL2116" s="19" t="inlineStr">
        <is>
          <t>16</t>
        </is>
      </c>
      <c r="BM2116" s="169" t="inlineStr">
        <is>
          <t>-1013199104</t>
        </is>
      </c>
    </row>
    <row r="2117" customFormat="1" s="174">
      <c r="A2117" s="174" t="n"/>
      <c r="B2117" s="48" t="n"/>
      <c r="C2117" s="174" t="n"/>
      <c r="D2117" s="171" t="inlineStr">
        <is>
          <t>PP</t>
        </is>
      </c>
      <c r="E2117" s="174" t="n"/>
      <c r="F2117" s="172" t="inlineStr">
        <is>
          <t>ozn D 08 - dveře posuvné na stěnu 800 x 1970 mm - kompletní provedení dle projektové dokumentace</t>
        </is>
      </c>
      <c r="G2117" s="174" t="n"/>
      <c r="H2117" s="174" t="n"/>
      <c r="I2117" s="174" t="n"/>
      <c r="J2117" s="174" t="n"/>
      <c r="K2117" s="174" t="n"/>
      <c r="L2117" s="48" t="n"/>
      <c r="M2117" s="173" t="n"/>
      <c r="N2117" s="174" t="n"/>
      <c r="O2117" s="174" t="n"/>
      <c r="P2117" s="174" t="n"/>
      <c r="Q2117" s="174" t="n"/>
      <c r="R2117" s="174" t="n"/>
      <c r="S2117" s="174" t="n"/>
      <c r="T2117" s="71" t="n"/>
      <c r="U2117" s="174" t="n"/>
      <c r="V2117" s="174" t="n"/>
      <c r="W2117" s="174" t="n"/>
      <c r="X2117" s="174" t="n"/>
      <c r="Y2117" s="174" t="n"/>
      <c r="Z2117" s="174" t="n"/>
      <c r="AA2117" s="174" t="n"/>
      <c r="AB2117" s="174" t="n"/>
      <c r="AC2117" s="174" t="n"/>
      <c r="AD2117" s="174" t="n"/>
      <c r="AE2117" s="174" t="n"/>
      <c r="AT2117" s="19" t="inlineStr">
        <is>
          <t>PP</t>
        </is>
      </c>
      <c r="AU2117" s="19" t="inlineStr">
        <is>
          <t>2</t>
        </is>
      </c>
    </row>
    <row r="2118" ht="24.15" customFormat="1" customHeight="1" s="174">
      <c r="A2118" s="174" t="n"/>
      <c r="B2118" s="158" t="n"/>
      <c r="C2118" s="159" t="inlineStr">
        <is>
          <t>319</t>
        </is>
      </c>
      <c r="D2118" s="159" t="inlineStr">
        <is>
          <t>K</t>
        </is>
      </c>
      <c r="E2118" s="160" t="inlineStr">
        <is>
          <t>766660431</t>
        </is>
      </c>
      <c r="F2118" s="161" t="inlineStr">
        <is>
          <t>Montáž vchodových dveří včetně rámu jednokřídlových s pevnými bočními díly do zdiva</t>
        </is>
      </c>
      <c r="G2118" s="162" t="inlineStr">
        <is>
          <t>kus</t>
        </is>
      </c>
      <c r="H2118" s="163" t="n">
        <v>3</v>
      </c>
      <c r="I2118" s="164" t="n"/>
      <c r="J2118" s="164">
        <f>ROUND(I2118*H2118,2)</f>
        <v/>
      </c>
      <c r="K2118" s="161" t="inlineStr">
        <is>
          <t>CS ÚRS 2026 02</t>
        </is>
      </c>
      <c r="L2118" s="48" t="n"/>
      <c r="M2118" s="165" t="inlineStr"/>
      <c r="N2118" s="166" t="inlineStr">
        <is>
          <t>snížená</t>
        </is>
      </c>
      <c r="O2118" s="167" t="n">
        <v>8.124000000000001</v>
      </c>
      <c r="P2118" s="167">
        <f>O2118*H2118</f>
        <v/>
      </c>
      <c r="Q2118" s="167" t="n">
        <v>0.00084</v>
      </c>
      <c r="R2118" s="167">
        <f>Q2118*H2118</f>
        <v/>
      </c>
      <c r="S2118" s="167" t="n">
        <v>0</v>
      </c>
      <c r="T2118" s="168">
        <f>S2118*H2118</f>
        <v/>
      </c>
      <c r="U2118" s="174" t="n"/>
      <c r="V2118" s="174" t="n"/>
      <c r="W2118" s="174" t="n"/>
      <c r="X2118" s="174" t="n"/>
      <c r="Y2118" s="174" t="n"/>
      <c r="Z2118" s="174" t="n"/>
      <c r="AA2118" s="174" t="n"/>
      <c r="AB2118" s="174" t="n"/>
      <c r="AC2118" s="174" t="n"/>
      <c r="AD2118" s="174" t="n"/>
      <c r="AE2118" s="174" t="n"/>
      <c r="AR2118" s="169" t="inlineStr">
        <is>
          <t>16</t>
        </is>
      </c>
      <c r="AT2118" s="169" t="inlineStr">
        <is>
          <t>K</t>
        </is>
      </c>
      <c r="AU2118" s="169" t="inlineStr">
        <is>
          <t>2</t>
        </is>
      </c>
      <c r="AY2118" s="19" t="inlineStr">
        <is>
          <t>ROZPOCET</t>
        </is>
      </c>
      <c r="BE2118" s="170">
        <f>IF(N2118="základní",J2118,0)</f>
        <v/>
      </c>
      <c r="BF2118" s="170">
        <f>IF(N2118="snížená",J2118,0)</f>
        <v/>
      </c>
      <c r="BG2118" s="170">
        <f>IF(N2118="zákl. přenesená",J2118,0)</f>
        <v/>
      </c>
      <c r="BH2118" s="170">
        <f>IF(N2118="sníž. přenesená",J2118,0)</f>
        <v/>
      </c>
      <c r="BI2118" s="170">
        <f>IF(N2118="nulová",J2118,0)</f>
        <v/>
      </c>
      <c r="BJ2118" s="19" t="inlineStr">
        <is>
          <t>2</t>
        </is>
      </c>
      <c r="BK2118" s="170">
        <f>ROUND(I2118*H2118,2)</f>
        <v/>
      </c>
      <c r="BL2118" s="19" t="inlineStr">
        <is>
          <t>16</t>
        </is>
      </c>
      <c r="BM2118" s="169" t="inlineStr">
        <is>
          <t>-562592535</t>
        </is>
      </c>
    </row>
    <row r="2119" customFormat="1" s="174">
      <c r="A2119" s="174" t="n"/>
      <c r="B2119" s="48" t="n"/>
      <c r="C2119" s="174" t="n"/>
      <c r="D2119" s="171" t="inlineStr">
        <is>
          <t>PP</t>
        </is>
      </c>
      <c r="E2119" s="174" t="n"/>
      <c r="F2119" s="172" t="inlineStr">
        <is>
          <t>Montáž vchodových dveří včetně rámu do zdiva jednokřídlových s pevně zasklenými bočními díly</t>
        </is>
      </c>
      <c r="G2119" s="174" t="n"/>
      <c r="H2119" s="174" t="n"/>
      <c r="I2119" s="174" t="n"/>
      <c r="J2119" s="174" t="n"/>
      <c r="K2119" s="174" t="n"/>
      <c r="L2119" s="48" t="n"/>
      <c r="M2119" s="173" t="n"/>
      <c r="N2119" s="174" t="n"/>
      <c r="O2119" s="174" t="n"/>
      <c r="P2119" s="174" t="n"/>
      <c r="Q2119" s="174" t="n"/>
      <c r="R2119" s="174" t="n"/>
      <c r="S2119" s="174" t="n"/>
      <c r="T2119" s="71" t="n"/>
      <c r="U2119" s="174" t="n"/>
      <c r="V2119" s="174" t="n"/>
      <c r="W2119" s="174" t="n"/>
      <c r="X2119" s="174" t="n"/>
      <c r="Y2119" s="174" t="n"/>
      <c r="Z2119" s="174" t="n"/>
      <c r="AA2119" s="174" t="n"/>
      <c r="AB2119" s="174" t="n"/>
      <c r="AC2119" s="174" t="n"/>
      <c r="AD2119" s="174" t="n"/>
      <c r="AE2119" s="174" t="n"/>
      <c r="AT2119" s="19" t="inlineStr">
        <is>
          <t>PP</t>
        </is>
      </c>
      <c r="AU2119" s="19" t="inlineStr">
        <is>
          <t>2</t>
        </is>
      </c>
    </row>
    <row r="2120" customFormat="1" s="174">
      <c r="A2120" s="174" t="n"/>
      <c r="B2120" s="48" t="n"/>
      <c r="C2120" s="174" t="n"/>
      <c r="D2120" s="175" t="inlineStr">
        <is>
          <t>Online PSC</t>
        </is>
      </c>
      <c r="E2120" s="174" t="n"/>
      <c r="F2120" s="176" t="inlineStr">
        <is>
          <t>https://podminky.urs.cz/item/CS_URS_2026_02/766660431</t>
        </is>
      </c>
      <c r="G2120" s="174" t="n"/>
      <c r="H2120" s="174" t="n"/>
      <c r="I2120" s="174" t="n"/>
      <c r="J2120" s="174" t="n"/>
      <c r="K2120" s="174" t="n"/>
      <c r="L2120" s="48" t="n"/>
      <c r="M2120" s="173" t="n"/>
      <c r="N2120" s="174" t="n"/>
      <c r="O2120" s="174" t="n"/>
      <c r="P2120" s="174" t="n"/>
      <c r="Q2120" s="174" t="n"/>
      <c r="R2120" s="174" t="n"/>
      <c r="S2120" s="174" t="n"/>
      <c r="T2120" s="71" t="n"/>
      <c r="U2120" s="174" t="n"/>
      <c r="V2120" s="174" t="n"/>
      <c r="W2120" s="174" t="n"/>
      <c r="X2120" s="174" t="n"/>
      <c r="Y2120" s="174" t="n"/>
      <c r="Z2120" s="174" t="n"/>
      <c r="AA2120" s="174" t="n"/>
      <c r="AB2120" s="174" t="n"/>
      <c r="AC2120" s="174" t="n"/>
      <c r="AD2120" s="174" t="n"/>
      <c r="AE2120" s="174" t="n"/>
      <c r="AT2120" s="19" t="inlineStr">
        <is>
          <t>Online PSC</t>
        </is>
      </c>
      <c r="AU2120" s="19" t="inlineStr">
        <is>
          <t>2</t>
        </is>
      </c>
    </row>
    <row r="2121" customFormat="1" s="181">
      <c r="A2121" s="181" t="n"/>
      <c r="B2121" s="177" t="n"/>
      <c r="C2121" s="181" t="n"/>
      <c r="D2121" s="171" t="inlineStr">
        <is>
          <t>VV</t>
        </is>
      </c>
      <c r="E2121" s="178" t="inlineStr"/>
      <c r="F2121" s="179" t="inlineStr">
        <is>
          <t>pro dveře dle ozn</t>
        </is>
      </c>
      <c r="G2121" s="181" t="n"/>
      <c r="H2121" s="178" t="inlineStr"/>
      <c r="I2121" s="181" t="n"/>
      <c r="J2121" s="181" t="n"/>
      <c r="K2121" s="181" t="n"/>
      <c r="L2121" s="177" t="n"/>
      <c r="M2121" s="180" t="n"/>
      <c r="N2121" s="181" t="n"/>
      <c r="O2121" s="181" t="n"/>
      <c r="P2121" s="181" t="n"/>
      <c r="Q2121" s="181" t="n"/>
      <c r="R2121" s="181" t="n"/>
      <c r="S2121" s="181" t="n"/>
      <c r="T2121" s="182" t="n"/>
      <c r="U2121" s="181" t="n"/>
      <c r="V2121" s="181" t="n"/>
      <c r="W2121" s="181" t="n"/>
      <c r="X2121" s="181" t="n"/>
      <c r="Y2121" s="181" t="n"/>
      <c r="Z2121" s="181" t="n"/>
      <c r="AA2121" s="181" t="n"/>
      <c r="AB2121" s="181" t="n"/>
      <c r="AC2121" s="181" t="n"/>
      <c r="AD2121" s="181" t="n"/>
      <c r="AE2121" s="181" t="n"/>
      <c r="AT2121" s="178" t="inlineStr">
        <is>
          <t>VV</t>
        </is>
      </c>
      <c r="AU2121" s="178" t="inlineStr">
        <is>
          <t>2</t>
        </is>
      </c>
      <c r="AV2121" s="181" t="inlineStr">
        <is>
          <t>1</t>
        </is>
      </c>
      <c r="AW2121" s="181" t="inlineStr">
        <is>
          <t>True</t>
        </is>
      </c>
      <c r="AX2121" s="181" t="inlineStr">
        <is>
          <t>0</t>
        </is>
      </c>
      <c r="AY2121" s="178" t="inlineStr">
        <is>
          <t>ROZPOCET</t>
        </is>
      </c>
    </row>
    <row r="2122" customFormat="1" s="181">
      <c r="A2122" s="181" t="n"/>
      <c r="B2122" s="177" t="n"/>
      <c r="C2122" s="181" t="n"/>
      <c r="D2122" s="171" t="inlineStr">
        <is>
          <t>VV</t>
        </is>
      </c>
      <c r="E2122" s="178" t="inlineStr"/>
      <c r="F2122" s="179" t="inlineStr">
        <is>
          <t>D 01</t>
        </is>
      </c>
      <c r="G2122" s="181" t="n"/>
      <c r="H2122" s="178" t="inlineStr"/>
      <c r="I2122" s="181" t="n"/>
      <c r="J2122" s="181" t="n"/>
      <c r="K2122" s="181" t="n"/>
      <c r="L2122" s="177" t="n"/>
      <c r="M2122" s="180" t="n"/>
      <c r="N2122" s="181" t="n"/>
      <c r="O2122" s="181" t="n"/>
      <c r="P2122" s="181" t="n"/>
      <c r="Q2122" s="181" t="n"/>
      <c r="R2122" s="181" t="n"/>
      <c r="S2122" s="181" t="n"/>
      <c r="T2122" s="182" t="n"/>
      <c r="U2122" s="181" t="n"/>
      <c r="V2122" s="181" t="n"/>
      <c r="W2122" s="181" t="n"/>
      <c r="X2122" s="181" t="n"/>
      <c r="Y2122" s="181" t="n"/>
      <c r="Z2122" s="181" t="n"/>
      <c r="AA2122" s="181" t="n"/>
      <c r="AB2122" s="181" t="n"/>
      <c r="AC2122" s="181" t="n"/>
      <c r="AD2122" s="181" t="n"/>
      <c r="AE2122" s="181" t="n"/>
      <c r="AT2122" s="178" t="inlineStr">
        <is>
          <t>VV</t>
        </is>
      </c>
      <c r="AU2122" s="178" t="inlineStr">
        <is>
          <t>2</t>
        </is>
      </c>
      <c r="AV2122" s="181" t="inlineStr">
        <is>
          <t>1</t>
        </is>
      </c>
      <c r="AW2122" s="181" t="inlineStr">
        <is>
          <t>True</t>
        </is>
      </c>
      <c r="AX2122" s="181" t="inlineStr">
        <is>
          <t>0</t>
        </is>
      </c>
      <c r="AY2122" s="178" t="inlineStr">
        <is>
          <t>ROZPOCET</t>
        </is>
      </c>
    </row>
    <row r="2123" customFormat="1" s="188">
      <c r="A2123" s="188" t="n"/>
      <c r="B2123" s="183" t="n"/>
      <c r="C2123" s="188" t="n"/>
      <c r="D2123" s="171" t="inlineStr">
        <is>
          <t>VV</t>
        </is>
      </c>
      <c r="E2123" s="184" t="inlineStr"/>
      <c r="F2123" s="185" t="inlineStr">
        <is>
          <t>2</t>
        </is>
      </c>
      <c r="G2123" s="188" t="n"/>
      <c r="H2123" s="186" t="n">
        <v>2</v>
      </c>
      <c r="I2123" s="188" t="n"/>
      <c r="J2123" s="188" t="n"/>
      <c r="K2123" s="188" t="n"/>
      <c r="L2123" s="183" t="n"/>
      <c r="M2123" s="187" t="n"/>
      <c r="N2123" s="188" t="n"/>
      <c r="O2123" s="188" t="n"/>
      <c r="P2123" s="188" t="n"/>
      <c r="Q2123" s="188" t="n"/>
      <c r="R2123" s="188" t="n"/>
      <c r="S2123" s="188" t="n"/>
      <c r="T2123" s="189" t="n"/>
      <c r="U2123" s="188" t="n"/>
      <c r="V2123" s="188" t="n"/>
      <c r="W2123" s="188" t="n"/>
      <c r="X2123" s="188" t="n"/>
      <c r="Y2123" s="188" t="n"/>
      <c r="Z2123" s="188" t="n"/>
      <c r="AA2123" s="188" t="n"/>
      <c r="AB2123" s="188" t="n"/>
      <c r="AC2123" s="188" t="n"/>
      <c r="AD2123" s="188" t="n"/>
      <c r="AE2123" s="188" t="n"/>
      <c r="AT2123" s="184" t="inlineStr">
        <is>
          <t>VV</t>
        </is>
      </c>
      <c r="AU2123" s="184" t="inlineStr">
        <is>
          <t>2</t>
        </is>
      </c>
      <c r="AV2123" s="188" t="inlineStr">
        <is>
          <t>2</t>
        </is>
      </c>
      <c r="AW2123" s="188" t="inlineStr">
        <is>
          <t>True</t>
        </is>
      </c>
      <c r="AX2123" s="188" t="inlineStr">
        <is>
          <t>0</t>
        </is>
      </c>
      <c r="AY2123" s="184" t="inlineStr">
        <is>
          <t>ROZPOCET</t>
        </is>
      </c>
    </row>
    <row r="2124" customFormat="1" s="181">
      <c r="A2124" s="181" t="n"/>
      <c r="B2124" s="177" t="n"/>
      <c r="C2124" s="181" t="n"/>
      <c r="D2124" s="171" t="inlineStr">
        <is>
          <t>VV</t>
        </is>
      </c>
      <c r="E2124" s="178" t="inlineStr"/>
      <c r="F2124" s="179" t="inlineStr">
        <is>
          <t>D 02</t>
        </is>
      </c>
      <c r="G2124" s="181" t="n"/>
      <c r="H2124" s="178" t="inlineStr"/>
      <c r="I2124" s="181" t="n"/>
      <c r="J2124" s="181" t="n"/>
      <c r="K2124" s="181" t="n"/>
      <c r="L2124" s="177" t="n"/>
      <c r="M2124" s="180" t="n"/>
      <c r="N2124" s="181" t="n"/>
      <c r="O2124" s="181" t="n"/>
      <c r="P2124" s="181" t="n"/>
      <c r="Q2124" s="181" t="n"/>
      <c r="R2124" s="181" t="n"/>
      <c r="S2124" s="181" t="n"/>
      <c r="T2124" s="182" t="n"/>
      <c r="U2124" s="181" t="n"/>
      <c r="V2124" s="181" t="n"/>
      <c r="W2124" s="181" t="n"/>
      <c r="X2124" s="181" t="n"/>
      <c r="Y2124" s="181" t="n"/>
      <c r="Z2124" s="181" t="n"/>
      <c r="AA2124" s="181" t="n"/>
      <c r="AB2124" s="181" t="n"/>
      <c r="AC2124" s="181" t="n"/>
      <c r="AD2124" s="181" t="n"/>
      <c r="AE2124" s="181" t="n"/>
      <c r="AT2124" s="178" t="inlineStr">
        <is>
          <t>VV</t>
        </is>
      </c>
      <c r="AU2124" s="178" t="inlineStr">
        <is>
          <t>2</t>
        </is>
      </c>
      <c r="AV2124" s="181" t="inlineStr">
        <is>
          <t>1</t>
        </is>
      </c>
      <c r="AW2124" s="181" t="inlineStr">
        <is>
          <t>True</t>
        </is>
      </c>
      <c r="AX2124" s="181" t="inlineStr">
        <is>
          <t>0</t>
        </is>
      </c>
      <c r="AY2124" s="178" t="inlineStr">
        <is>
          <t>ROZPOCET</t>
        </is>
      </c>
    </row>
    <row r="2125" customFormat="1" s="188">
      <c r="A2125" s="188" t="n"/>
      <c r="B2125" s="183" t="n"/>
      <c r="C2125" s="188" t="n"/>
      <c r="D2125" s="171" t="inlineStr">
        <is>
          <t>VV</t>
        </is>
      </c>
      <c r="E2125" s="184" t="inlineStr"/>
      <c r="F2125" s="185" t="inlineStr">
        <is>
          <t>1</t>
        </is>
      </c>
      <c r="G2125" s="188" t="n"/>
      <c r="H2125" s="186" t="n">
        <v>1</v>
      </c>
      <c r="I2125" s="188" t="n"/>
      <c r="J2125" s="188" t="n"/>
      <c r="K2125" s="188" t="n"/>
      <c r="L2125" s="183" t="n"/>
      <c r="M2125" s="187" t="n"/>
      <c r="N2125" s="188" t="n"/>
      <c r="O2125" s="188" t="n"/>
      <c r="P2125" s="188" t="n"/>
      <c r="Q2125" s="188" t="n"/>
      <c r="R2125" s="188" t="n"/>
      <c r="S2125" s="188" t="n"/>
      <c r="T2125" s="189" t="n"/>
      <c r="U2125" s="188" t="n"/>
      <c r="V2125" s="188" t="n"/>
      <c r="W2125" s="188" t="n"/>
      <c r="X2125" s="188" t="n"/>
      <c r="Y2125" s="188" t="n"/>
      <c r="Z2125" s="188" t="n"/>
      <c r="AA2125" s="188" t="n"/>
      <c r="AB2125" s="188" t="n"/>
      <c r="AC2125" s="188" t="n"/>
      <c r="AD2125" s="188" t="n"/>
      <c r="AE2125" s="188" t="n"/>
      <c r="AT2125" s="184" t="inlineStr">
        <is>
          <t>VV</t>
        </is>
      </c>
      <c r="AU2125" s="184" t="inlineStr">
        <is>
          <t>2</t>
        </is>
      </c>
      <c r="AV2125" s="188" t="inlineStr">
        <is>
          <t>2</t>
        </is>
      </c>
      <c r="AW2125" s="188" t="inlineStr">
        <is>
          <t>True</t>
        </is>
      </c>
      <c r="AX2125" s="188" t="inlineStr">
        <is>
          <t>0</t>
        </is>
      </c>
      <c r="AY2125" s="184" t="inlineStr">
        <is>
          <t>ROZPOCET</t>
        </is>
      </c>
    </row>
    <row r="2126" customFormat="1" s="195">
      <c r="A2126" s="195" t="n"/>
      <c r="B2126" s="190" t="n"/>
      <c r="C2126" s="195" t="n"/>
      <c r="D2126" s="171" t="inlineStr">
        <is>
          <t>VV</t>
        </is>
      </c>
      <c r="E2126" s="191" t="inlineStr"/>
      <c r="F2126" s="192" t="inlineStr">
        <is>
          <t>Součet</t>
        </is>
      </c>
      <c r="G2126" s="195" t="n"/>
      <c r="H2126" s="193" t="n">
        <v>3</v>
      </c>
      <c r="I2126" s="195" t="n"/>
      <c r="J2126" s="195" t="n"/>
      <c r="K2126" s="195" t="n"/>
      <c r="L2126" s="190" t="n"/>
      <c r="M2126" s="194" t="n"/>
      <c r="N2126" s="195" t="n"/>
      <c r="O2126" s="195" t="n"/>
      <c r="P2126" s="195" t="n"/>
      <c r="Q2126" s="195" t="n"/>
      <c r="R2126" s="195" t="n"/>
      <c r="S2126" s="195" t="n"/>
      <c r="T2126" s="196" t="n"/>
      <c r="U2126" s="195" t="n"/>
      <c r="V2126" s="195" t="n"/>
      <c r="W2126" s="195" t="n"/>
      <c r="X2126" s="195" t="n"/>
      <c r="Y2126" s="195" t="n"/>
      <c r="Z2126" s="195" t="n"/>
      <c r="AA2126" s="195" t="n"/>
      <c r="AB2126" s="195" t="n"/>
      <c r="AC2126" s="195" t="n"/>
      <c r="AD2126" s="195" t="n"/>
      <c r="AE2126" s="195" t="n"/>
      <c r="AT2126" s="191" t="inlineStr">
        <is>
          <t>VV</t>
        </is>
      </c>
      <c r="AU2126" s="191" t="inlineStr">
        <is>
          <t>2</t>
        </is>
      </c>
      <c r="AV2126" s="195" t="inlineStr">
        <is>
          <t>4</t>
        </is>
      </c>
      <c r="AW2126" s="195" t="inlineStr">
        <is>
          <t>True</t>
        </is>
      </c>
      <c r="AX2126" s="195" t="inlineStr">
        <is>
          <t>1</t>
        </is>
      </c>
      <c r="AY2126" s="191" t="inlineStr">
        <is>
          <t>ROZPOCET</t>
        </is>
      </c>
    </row>
    <row r="2127" ht="37.8" customFormat="1" customHeight="1" s="174">
      <c r="A2127" s="174" t="n"/>
      <c r="B2127" s="158" t="n"/>
      <c r="C2127" s="197" t="inlineStr">
        <is>
          <t>320</t>
        </is>
      </c>
      <c r="D2127" s="197" t="inlineStr">
        <is>
          <t>M</t>
        </is>
      </c>
      <c r="E2127" s="198" t="inlineStr">
        <is>
          <t>611D 01</t>
        </is>
      </c>
      <c r="F2127" s="199" t="inlineStr">
        <is>
          <t>ozn D 01 - dveře plastové 900 x 2450 mm - s bočním dílem - kompletní provedení dle projektové dokumentace</t>
        </is>
      </c>
      <c r="G2127" s="200" t="inlineStr">
        <is>
          <t>ks</t>
        </is>
      </c>
      <c r="H2127" s="201" t="n">
        <v>2</v>
      </c>
      <c r="I2127" s="202" t="n"/>
      <c r="J2127" s="202">
        <f>ROUND(I2127*H2127,2)</f>
        <v/>
      </c>
      <c r="K2127" s="199" t="inlineStr"/>
      <c r="L2127" s="203" t="n"/>
      <c r="M2127" s="204" t="inlineStr"/>
      <c r="N2127" s="205" t="inlineStr">
        <is>
          <t>snížená</t>
        </is>
      </c>
      <c r="O2127" s="167" t="n">
        <v>0</v>
      </c>
      <c r="P2127" s="167">
        <f>O2127*H2127</f>
        <v/>
      </c>
      <c r="Q2127" s="167" t="n">
        <v>0.08</v>
      </c>
      <c r="R2127" s="167">
        <f>Q2127*H2127</f>
        <v/>
      </c>
      <c r="S2127" s="167" t="n">
        <v>0</v>
      </c>
      <c r="T2127" s="168">
        <f>S2127*H2127</f>
        <v/>
      </c>
      <c r="U2127" s="174" t="n"/>
      <c r="V2127" s="174" t="n"/>
      <c r="W2127" s="174" t="n"/>
      <c r="X2127" s="174" t="n"/>
      <c r="Y2127" s="174" t="n"/>
      <c r="Z2127" s="174" t="n"/>
      <c r="AA2127" s="174" t="n"/>
      <c r="AB2127" s="174" t="n"/>
      <c r="AC2127" s="174" t="n"/>
      <c r="AD2127" s="174" t="n"/>
      <c r="AE2127" s="174" t="n"/>
      <c r="AR2127" s="169" t="inlineStr">
        <is>
          <t>32</t>
        </is>
      </c>
      <c r="AT2127" s="169" t="inlineStr">
        <is>
          <t>M</t>
        </is>
      </c>
      <c r="AU2127" s="169" t="inlineStr">
        <is>
          <t>2</t>
        </is>
      </c>
      <c r="AY2127" s="19" t="inlineStr">
        <is>
          <t>ROZPOCET</t>
        </is>
      </c>
      <c r="BE2127" s="170">
        <f>IF(N2127="základní",J2127,0)</f>
        <v/>
      </c>
      <c r="BF2127" s="170">
        <f>IF(N2127="snížená",J2127,0)</f>
        <v/>
      </c>
      <c r="BG2127" s="170">
        <f>IF(N2127="zákl. přenesená",J2127,0)</f>
        <v/>
      </c>
      <c r="BH2127" s="170">
        <f>IF(N2127="sníž. přenesená",J2127,0)</f>
        <v/>
      </c>
      <c r="BI2127" s="170">
        <f>IF(N2127="nulová",J2127,0)</f>
        <v/>
      </c>
      <c r="BJ2127" s="19" t="inlineStr">
        <is>
          <t>2</t>
        </is>
      </c>
      <c r="BK2127" s="170">
        <f>ROUND(I2127*H2127,2)</f>
        <v/>
      </c>
      <c r="BL2127" s="19" t="inlineStr">
        <is>
          <t>16</t>
        </is>
      </c>
      <c r="BM2127" s="169" t="inlineStr">
        <is>
          <t>-1019823695</t>
        </is>
      </c>
    </row>
    <row r="2128" customFormat="1" s="174">
      <c r="A2128" s="174" t="n"/>
      <c r="B2128" s="48" t="n"/>
      <c r="C2128" s="174" t="n"/>
      <c r="D2128" s="171" t="inlineStr">
        <is>
          <t>PP</t>
        </is>
      </c>
      <c r="E2128" s="174" t="n"/>
      <c r="F2128" s="172" t="inlineStr">
        <is>
          <t>ozn D 01 - dveře plastové 900 x 2450 mm - s bočním dílem - kompletní provedení dle projektové dokumentace</t>
        </is>
      </c>
      <c r="G2128" s="174" t="n"/>
      <c r="H2128" s="174" t="n"/>
      <c r="I2128" s="174" t="n"/>
      <c r="J2128" s="174" t="n"/>
      <c r="K2128" s="174" t="n"/>
      <c r="L2128" s="48" t="n"/>
      <c r="M2128" s="173" t="n"/>
      <c r="N2128" s="174" t="n"/>
      <c r="O2128" s="174" t="n"/>
      <c r="P2128" s="174" t="n"/>
      <c r="Q2128" s="174" t="n"/>
      <c r="R2128" s="174" t="n"/>
      <c r="S2128" s="174" t="n"/>
      <c r="T2128" s="71" t="n"/>
      <c r="U2128" s="174" t="n"/>
      <c r="V2128" s="174" t="n"/>
      <c r="W2128" s="174" t="n"/>
      <c r="X2128" s="174" t="n"/>
      <c r="Y2128" s="174" t="n"/>
      <c r="Z2128" s="174" t="n"/>
      <c r="AA2128" s="174" t="n"/>
      <c r="AB2128" s="174" t="n"/>
      <c r="AC2128" s="174" t="n"/>
      <c r="AD2128" s="174" t="n"/>
      <c r="AE2128" s="174" t="n"/>
      <c r="AT2128" s="19" t="inlineStr">
        <is>
          <t>PP</t>
        </is>
      </c>
      <c r="AU2128" s="19" t="inlineStr">
        <is>
          <t>2</t>
        </is>
      </c>
    </row>
    <row r="2129" ht="37.8" customFormat="1" customHeight="1" s="174">
      <c r="A2129" s="174" t="n"/>
      <c r="B2129" s="158" t="n"/>
      <c r="C2129" s="197" t="inlineStr">
        <is>
          <t>321</t>
        </is>
      </c>
      <c r="D2129" s="197" t="inlineStr">
        <is>
          <t>M</t>
        </is>
      </c>
      <c r="E2129" s="198" t="inlineStr">
        <is>
          <t>611D 02</t>
        </is>
      </c>
      <c r="F2129" s="199" t="inlineStr">
        <is>
          <t>ozn D 02 - dveře plastové 900 x 2300 mm s bočním dílem - kompletní provedení dle projektové dokumentace</t>
        </is>
      </c>
      <c r="G2129" s="200" t="inlineStr">
        <is>
          <t>ks</t>
        </is>
      </c>
      <c r="H2129" s="201" t="n">
        <v>1</v>
      </c>
      <c r="I2129" s="202" t="n"/>
      <c r="J2129" s="202">
        <f>ROUND(I2129*H2129,2)</f>
        <v/>
      </c>
      <c r="K2129" s="199" t="inlineStr"/>
      <c r="L2129" s="203" t="n"/>
      <c r="M2129" s="204" t="inlineStr"/>
      <c r="N2129" s="205" t="inlineStr">
        <is>
          <t>snížená</t>
        </is>
      </c>
      <c r="O2129" s="167" t="n">
        <v>0</v>
      </c>
      <c r="P2129" s="167">
        <f>O2129*H2129</f>
        <v/>
      </c>
      <c r="Q2129" s="167" t="n">
        <v>0.08</v>
      </c>
      <c r="R2129" s="167">
        <f>Q2129*H2129</f>
        <v/>
      </c>
      <c r="S2129" s="167" t="n">
        <v>0</v>
      </c>
      <c r="T2129" s="168">
        <f>S2129*H2129</f>
        <v/>
      </c>
      <c r="U2129" s="174" t="n"/>
      <c r="V2129" s="174" t="n"/>
      <c r="W2129" s="174" t="n"/>
      <c r="X2129" s="174" t="n"/>
      <c r="Y2129" s="174" t="n"/>
      <c r="Z2129" s="174" t="n"/>
      <c r="AA2129" s="174" t="n"/>
      <c r="AB2129" s="174" t="n"/>
      <c r="AC2129" s="174" t="n"/>
      <c r="AD2129" s="174" t="n"/>
      <c r="AE2129" s="174" t="n"/>
      <c r="AR2129" s="169" t="inlineStr">
        <is>
          <t>32</t>
        </is>
      </c>
      <c r="AT2129" s="169" t="inlineStr">
        <is>
          <t>M</t>
        </is>
      </c>
      <c r="AU2129" s="169" t="inlineStr">
        <is>
          <t>2</t>
        </is>
      </c>
      <c r="AY2129" s="19" t="inlineStr">
        <is>
          <t>ROZPOCET</t>
        </is>
      </c>
      <c r="BE2129" s="170">
        <f>IF(N2129="základní",J2129,0)</f>
        <v/>
      </c>
      <c r="BF2129" s="170">
        <f>IF(N2129="snížená",J2129,0)</f>
        <v/>
      </c>
      <c r="BG2129" s="170">
        <f>IF(N2129="zákl. přenesená",J2129,0)</f>
        <v/>
      </c>
      <c r="BH2129" s="170">
        <f>IF(N2129="sníž. přenesená",J2129,0)</f>
        <v/>
      </c>
      <c r="BI2129" s="170">
        <f>IF(N2129="nulová",J2129,0)</f>
        <v/>
      </c>
      <c r="BJ2129" s="19" t="inlineStr">
        <is>
          <t>2</t>
        </is>
      </c>
      <c r="BK2129" s="170">
        <f>ROUND(I2129*H2129,2)</f>
        <v/>
      </c>
      <c r="BL2129" s="19" t="inlineStr">
        <is>
          <t>16</t>
        </is>
      </c>
      <c r="BM2129" s="169" t="inlineStr">
        <is>
          <t>-1952227088</t>
        </is>
      </c>
    </row>
    <row r="2130" customFormat="1" s="174">
      <c r="A2130" s="174" t="n"/>
      <c r="B2130" s="48" t="n"/>
      <c r="C2130" s="174" t="n"/>
      <c r="D2130" s="171" t="inlineStr">
        <is>
          <t>PP</t>
        </is>
      </c>
      <c r="E2130" s="174" t="n"/>
      <c r="F2130" s="172" t="inlineStr">
        <is>
          <t>ozn D 02 - dveře plastové 900 x 2300 mm s bočním dílem - kompletní provedení dle projektové dokumentace</t>
        </is>
      </c>
      <c r="G2130" s="174" t="n"/>
      <c r="H2130" s="174" t="n"/>
      <c r="I2130" s="174" t="n"/>
      <c r="J2130" s="174" t="n"/>
      <c r="K2130" s="174" t="n"/>
      <c r="L2130" s="48" t="n"/>
      <c r="M2130" s="173" t="n"/>
      <c r="N2130" s="174" t="n"/>
      <c r="O2130" s="174" t="n"/>
      <c r="P2130" s="174" t="n"/>
      <c r="Q2130" s="174" t="n"/>
      <c r="R2130" s="174" t="n"/>
      <c r="S2130" s="174" t="n"/>
      <c r="T2130" s="71" t="n"/>
      <c r="U2130" s="174" t="n"/>
      <c r="V2130" s="174" t="n"/>
      <c r="W2130" s="174" t="n"/>
      <c r="X2130" s="174" t="n"/>
      <c r="Y2130" s="174" t="n"/>
      <c r="Z2130" s="174" t="n"/>
      <c r="AA2130" s="174" t="n"/>
      <c r="AB2130" s="174" t="n"/>
      <c r="AC2130" s="174" t="n"/>
      <c r="AD2130" s="174" t="n"/>
      <c r="AE2130" s="174" t="n"/>
      <c r="AT2130" s="19" t="inlineStr">
        <is>
          <t>PP</t>
        </is>
      </c>
      <c r="AU2130" s="19" t="inlineStr">
        <is>
          <t>2</t>
        </is>
      </c>
    </row>
    <row r="2131" ht="24.15" customFormat="1" customHeight="1" s="174">
      <c r="A2131" s="174" t="n"/>
      <c r="B2131" s="158" t="n"/>
      <c r="C2131" s="159" t="inlineStr">
        <is>
          <t>322</t>
        </is>
      </c>
      <c r="D2131" s="159" t="inlineStr">
        <is>
          <t>K</t>
        </is>
      </c>
      <c r="E2131" s="160" t="inlineStr">
        <is>
          <t>766682111</t>
        </is>
      </c>
      <c r="F2131" s="161" t="inlineStr">
        <is>
          <t>Montáž zárubní obložkových pro dveře jednokřídlové tl stěny do 170 mm</t>
        </is>
      </c>
      <c r="G2131" s="162" t="inlineStr">
        <is>
          <t>kus</t>
        </is>
      </c>
      <c r="H2131" s="163" t="n">
        <v>16</v>
      </c>
      <c r="I2131" s="164" t="n"/>
      <c r="J2131" s="164">
        <f>ROUND(I2131*H2131,2)</f>
        <v/>
      </c>
      <c r="K2131" s="161" t="inlineStr">
        <is>
          <t>CS ÚRS 2026 02</t>
        </is>
      </c>
      <c r="L2131" s="48" t="n"/>
      <c r="M2131" s="165" t="inlineStr"/>
      <c r="N2131" s="166" t="inlineStr">
        <is>
          <t>snížená</t>
        </is>
      </c>
      <c r="O2131" s="167" t="n">
        <v>2.925</v>
      </c>
      <c r="P2131" s="167">
        <f>O2131*H2131</f>
        <v/>
      </c>
      <c r="Q2131" s="167" t="n">
        <v>0.00045</v>
      </c>
      <c r="R2131" s="167">
        <f>Q2131*H2131</f>
        <v/>
      </c>
      <c r="S2131" s="167" t="n">
        <v>0</v>
      </c>
      <c r="T2131" s="168">
        <f>S2131*H2131</f>
        <v/>
      </c>
      <c r="U2131" s="174" t="n"/>
      <c r="V2131" s="174" t="n"/>
      <c r="W2131" s="174" t="n"/>
      <c r="X2131" s="174" t="n"/>
      <c r="Y2131" s="174" t="n"/>
      <c r="Z2131" s="174" t="n"/>
      <c r="AA2131" s="174" t="n"/>
      <c r="AB2131" s="174" t="n"/>
      <c r="AC2131" s="174" t="n"/>
      <c r="AD2131" s="174" t="n"/>
      <c r="AE2131" s="174" t="n"/>
      <c r="AR2131" s="169" t="inlineStr">
        <is>
          <t>16</t>
        </is>
      </c>
      <c r="AT2131" s="169" t="inlineStr">
        <is>
          <t>K</t>
        </is>
      </c>
      <c r="AU2131" s="169" t="inlineStr">
        <is>
          <t>2</t>
        </is>
      </c>
      <c r="AY2131" s="19" t="inlineStr">
        <is>
          <t>ROZPOCET</t>
        </is>
      </c>
      <c r="BE2131" s="170">
        <f>IF(N2131="základní",J2131,0)</f>
        <v/>
      </c>
      <c r="BF2131" s="170">
        <f>IF(N2131="snížená",J2131,0)</f>
        <v/>
      </c>
      <c r="BG2131" s="170">
        <f>IF(N2131="zákl. přenesená",J2131,0)</f>
        <v/>
      </c>
      <c r="BH2131" s="170">
        <f>IF(N2131="sníž. přenesená",J2131,0)</f>
        <v/>
      </c>
      <c r="BI2131" s="170">
        <f>IF(N2131="nulová",J2131,0)</f>
        <v/>
      </c>
      <c r="BJ2131" s="19" t="inlineStr">
        <is>
          <t>2</t>
        </is>
      </c>
      <c r="BK2131" s="170">
        <f>ROUND(I2131*H2131,2)</f>
        <v/>
      </c>
      <c r="BL2131" s="19" t="inlineStr">
        <is>
          <t>16</t>
        </is>
      </c>
      <c r="BM2131" s="169" t="inlineStr">
        <is>
          <t>-640664159</t>
        </is>
      </c>
    </row>
    <row r="2132" customFormat="1" s="174">
      <c r="A2132" s="174" t="n"/>
      <c r="B2132" s="48" t="n"/>
      <c r="C2132" s="174" t="n"/>
      <c r="D2132" s="171" t="inlineStr">
        <is>
          <t>PP</t>
        </is>
      </c>
      <c r="E2132" s="174" t="n"/>
      <c r="F2132" s="172" t="inlineStr">
        <is>
          <t>Montáž zárubní dřevěných nebo plastových obložkových, pro dveře jednokřídlové, tloušťky stěny do 170 mm</t>
        </is>
      </c>
      <c r="G2132" s="174" t="n"/>
      <c r="H2132" s="174" t="n"/>
      <c r="I2132" s="174" t="n"/>
      <c r="J2132" s="174" t="n"/>
      <c r="K2132" s="174" t="n"/>
      <c r="L2132" s="48" t="n"/>
      <c r="M2132" s="173" t="n"/>
      <c r="N2132" s="174" t="n"/>
      <c r="O2132" s="174" t="n"/>
      <c r="P2132" s="174" t="n"/>
      <c r="Q2132" s="174" t="n"/>
      <c r="R2132" s="174" t="n"/>
      <c r="S2132" s="174" t="n"/>
      <c r="T2132" s="71" t="n"/>
      <c r="U2132" s="174" t="n"/>
      <c r="V2132" s="174" t="n"/>
      <c r="W2132" s="174" t="n"/>
      <c r="X2132" s="174" t="n"/>
      <c r="Y2132" s="174" t="n"/>
      <c r="Z2132" s="174" t="n"/>
      <c r="AA2132" s="174" t="n"/>
      <c r="AB2132" s="174" t="n"/>
      <c r="AC2132" s="174" t="n"/>
      <c r="AD2132" s="174" t="n"/>
      <c r="AE2132" s="174" t="n"/>
      <c r="AT2132" s="19" t="inlineStr">
        <is>
          <t>PP</t>
        </is>
      </c>
      <c r="AU2132" s="19" t="inlineStr">
        <is>
          <t>2</t>
        </is>
      </c>
    </row>
    <row r="2133" customFormat="1" s="174">
      <c r="A2133" s="174" t="n"/>
      <c r="B2133" s="48" t="n"/>
      <c r="C2133" s="174" t="n"/>
      <c r="D2133" s="175" t="inlineStr">
        <is>
          <t>Online PSC</t>
        </is>
      </c>
      <c r="E2133" s="174" t="n"/>
      <c r="F2133" s="176" t="inlineStr">
        <is>
          <t>https://podminky.urs.cz/item/CS_URS_2026_02/766682111</t>
        </is>
      </c>
      <c r="G2133" s="174" t="n"/>
      <c r="H2133" s="174" t="n"/>
      <c r="I2133" s="174" t="n"/>
      <c r="J2133" s="174" t="n"/>
      <c r="K2133" s="174" t="n"/>
      <c r="L2133" s="48" t="n"/>
      <c r="M2133" s="173" t="n"/>
      <c r="N2133" s="174" t="n"/>
      <c r="O2133" s="174" t="n"/>
      <c r="P2133" s="174" t="n"/>
      <c r="Q2133" s="174" t="n"/>
      <c r="R2133" s="174" t="n"/>
      <c r="S2133" s="174" t="n"/>
      <c r="T2133" s="71" t="n"/>
      <c r="U2133" s="174" t="n"/>
      <c r="V2133" s="174" t="n"/>
      <c r="W2133" s="174" t="n"/>
      <c r="X2133" s="174" t="n"/>
      <c r="Y2133" s="174" t="n"/>
      <c r="Z2133" s="174" t="n"/>
      <c r="AA2133" s="174" t="n"/>
      <c r="AB2133" s="174" t="n"/>
      <c r="AC2133" s="174" t="n"/>
      <c r="AD2133" s="174" t="n"/>
      <c r="AE2133" s="174" t="n"/>
      <c r="AT2133" s="19" t="inlineStr">
        <is>
          <t>Online PSC</t>
        </is>
      </c>
      <c r="AU2133" s="19" t="inlineStr">
        <is>
          <t>2</t>
        </is>
      </c>
    </row>
    <row r="2134" customFormat="1" s="181">
      <c r="A2134" s="181" t="n"/>
      <c r="B2134" s="177" t="n"/>
      <c r="C2134" s="181" t="n"/>
      <c r="D2134" s="171" t="inlineStr">
        <is>
          <t>VV</t>
        </is>
      </c>
      <c r="E2134" s="178" t="inlineStr"/>
      <c r="F2134" s="179" t="inlineStr">
        <is>
          <t>vnitřní</t>
        </is>
      </c>
      <c r="G2134" s="181" t="n"/>
      <c r="H2134" s="178" t="inlineStr"/>
      <c r="I2134" s="181" t="n"/>
      <c r="J2134" s="181" t="n"/>
      <c r="K2134" s="181" t="n"/>
      <c r="L2134" s="177" t="n"/>
      <c r="M2134" s="180" t="n"/>
      <c r="N2134" s="181" t="n"/>
      <c r="O2134" s="181" t="n"/>
      <c r="P2134" s="181" t="n"/>
      <c r="Q2134" s="181" t="n"/>
      <c r="R2134" s="181" t="n"/>
      <c r="S2134" s="181" t="n"/>
      <c r="T2134" s="182" t="n"/>
      <c r="U2134" s="181" t="n"/>
      <c r="V2134" s="181" t="n"/>
      <c r="W2134" s="181" t="n"/>
      <c r="X2134" s="181" t="n"/>
      <c r="Y2134" s="181" t="n"/>
      <c r="Z2134" s="181" t="n"/>
      <c r="AA2134" s="181" t="n"/>
      <c r="AB2134" s="181" t="n"/>
      <c r="AC2134" s="181" t="n"/>
      <c r="AD2134" s="181" t="n"/>
      <c r="AE2134" s="181" t="n"/>
      <c r="AT2134" s="178" t="inlineStr">
        <is>
          <t>VV</t>
        </is>
      </c>
      <c r="AU2134" s="178" t="inlineStr">
        <is>
          <t>2</t>
        </is>
      </c>
      <c r="AV2134" s="181" t="inlineStr">
        <is>
          <t>1</t>
        </is>
      </c>
      <c r="AW2134" s="181" t="inlineStr">
        <is>
          <t>True</t>
        </is>
      </c>
      <c r="AX2134" s="181" t="inlineStr">
        <is>
          <t>0</t>
        </is>
      </c>
      <c r="AY2134" s="178" t="inlineStr">
        <is>
          <t>ROZPOCET</t>
        </is>
      </c>
    </row>
    <row r="2135" customFormat="1" s="188">
      <c r="A2135" s="188" t="n"/>
      <c r="B2135" s="183" t="n"/>
      <c r="C2135" s="188" t="n"/>
      <c r="D2135" s="171" t="inlineStr">
        <is>
          <t>VV</t>
        </is>
      </c>
      <c r="E2135" s="184" t="inlineStr"/>
      <c r="F2135" s="185" t="inlineStr">
        <is>
          <t>13+3</t>
        </is>
      </c>
      <c r="G2135" s="188" t="n"/>
      <c r="H2135" s="186" t="n">
        <v>16</v>
      </c>
      <c r="I2135" s="188" t="n"/>
      <c r="J2135" s="188" t="n"/>
      <c r="K2135" s="188" t="n"/>
      <c r="L2135" s="183" t="n"/>
      <c r="M2135" s="187" t="n"/>
      <c r="N2135" s="188" t="n"/>
      <c r="O2135" s="188" t="n"/>
      <c r="P2135" s="188" t="n"/>
      <c r="Q2135" s="188" t="n"/>
      <c r="R2135" s="188" t="n"/>
      <c r="S2135" s="188" t="n"/>
      <c r="T2135" s="189" t="n"/>
      <c r="U2135" s="188" t="n"/>
      <c r="V2135" s="188" t="n"/>
      <c r="W2135" s="188" t="n"/>
      <c r="X2135" s="188" t="n"/>
      <c r="Y2135" s="188" t="n"/>
      <c r="Z2135" s="188" t="n"/>
      <c r="AA2135" s="188" t="n"/>
      <c r="AB2135" s="188" t="n"/>
      <c r="AC2135" s="188" t="n"/>
      <c r="AD2135" s="188" t="n"/>
      <c r="AE2135" s="188" t="n"/>
      <c r="AT2135" s="184" t="inlineStr">
        <is>
          <t>VV</t>
        </is>
      </c>
      <c r="AU2135" s="184" t="inlineStr">
        <is>
          <t>2</t>
        </is>
      </c>
      <c r="AV2135" s="188" t="inlineStr">
        <is>
          <t>2</t>
        </is>
      </c>
      <c r="AW2135" s="188" t="inlineStr">
        <is>
          <t>True</t>
        </is>
      </c>
      <c r="AX2135" s="188" t="inlineStr">
        <is>
          <t>0</t>
        </is>
      </c>
      <c r="AY2135" s="184" t="inlineStr">
        <is>
          <t>ROZPOCET</t>
        </is>
      </c>
    </row>
    <row r="2136" customFormat="1" s="195">
      <c r="A2136" s="195" t="n"/>
      <c r="B2136" s="190" t="n"/>
      <c r="C2136" s="195" t="n"/>
      <c r="D2136" s="171" t="inlineStr">
        <is>
          <t>VV</t>
        </is>
      </c>
      <c r="E2136" s="191" t="inlineStr"/>
      <c r="F2136" s="192" t="inlineStr">
        <is>
          <t>Součet</t>
        </is>
      </c>
      <c r="G2136" s="195" t="n"/>
      <c r="H2136" s="193" t="n">
        <v>16</v>
      </c>
      <c r="I2136" s="195" t="n"/>
      <c r="J2136" s="195" t="n"/>
      <c r="K2136" s="195" t="n"/>
      <c r="L2136" s="190" t="n"/>
      <c r="M2136" s="194" t="n"/>
      <c r="N2136" s="195" t="n"/>
      <c r="O2136" s="195" t="n"/>
      <c r="P2136" s="195" t="n"/>
      <c r="Q2136" s="195" t="n"/>
      <c r="R2136" s="195" t="n"/>
      <c r="S2136" s="195" t="n"/>
      <c r="T2136" s="196" t="n"/>
      <c r="U2136" s="195" t="n"/>
      <c r="V2136" s="195" t="n"/>
      <c r="W2136" s="195" t="n"/>
      <c r="X2136" s="195" t="n"/>
      <c r="Y2136" s="195" t="n"/>
      <c r="Z2136" s="195" t="n"/>
      <c r="AA2136" s="195" t="n"/>
      <c r="AB2136" s="195" t="n"/>
      <c r="AC2136" s="195" t="n"/>
      <c r="AD2136" s="195" t="n"/>
      <c r="AE2136" s="195" t="n"/>
      <c r="AT2136" s="191" t="inlineStr">
        <is>
          <t>VV</t>
        </is>
      </c>
      <c r="AU2136" s="191" t="inlineStr">
        <is>
          <t>2</t>
        </is>
      </c>
      <c r="AV2136" s="195" t="inlineStr">
        <is>
          <t>4</t>
        </is>
      </c>
      <c r="AW2136" s="195" t="inlineStr">
        <is>
          <t>True</t>
        </is>
      </c>
      <c r="AX2136" s="195" t="inlineStr">
        <is>
          <t>1</t>
        </is>
      </c>
      <c r="AY2136" s="191" t="inlineStr">
        <is>
          <t>ROZPOCET</t>
        </is>
      </c>
    </row>
    <row r="2137" ht="37.8" customFormat="1" customHeight="1" s="174">
      <c r="A2137" s="174" t="n"/>
      <c r="B2137" s="158" t="n"/>
      <c r="C2137" s="197" t="inlineStr">
        <is>
          <t>323</t>
        </is>
      </c>
      <c r="D2137" s="197" t="inlineStr">
        <is>
          <t>M</t>
        </is>
      </c>
      <c r="E2137" s="198" t="inlineStr">
        <is>
          <t>61182307</t>
        </is>
      </c>
      <c r="F2137" s="199" t="inlineStr">
        <is>
          <t>zárubeň jednokřídlá obložková s laminátovým povrchem tl stěny 60-150mm rozměru 600-1100/1970, 2100mm</t>
        </is>
      </c>
      <c r="G2137" s="200" t="inlineStr">
        <is>
          <t>kus</t>
        </is>
      </c>
      <c r="H2137" s="201" t="n">
        <v>13</v>
      </c>
      <c r="I2137" s="202" t="n"/>
      <c r="J2137" s="202">
        <f>ROUND(I2137*H2137,2)</f>
        <v/>
      </c>
      <c r="K2137" s="199" t="inlineStr">
        <is>
          <t>CS ÚRS 2026 02</t>
        </is>
      </c>
      <c r="L2137" s="203" t="n"/>
      <c r="M2137" s="204" t="inlineStr"/>
      <c r="N2137" s="205" t="inlineStr">
        <is>
          <t>snížená</t>
        </is>
      </c>
      <c r="O2137" s="167" t="n">
        <v>0</v>
      </c>
      <c r="P2137" s="167">
        <f>O2137*H2137</f>
        <v/>
      </c>
      <c r="Q2137" s="167" t="n">
        <v>0.016</v>
      </c>
      <c r="R2137" s="167">
        <f>Q2137*H2137</f>
        <v/>
      </c>
      <c r="S2137" s="167" t="n">
        <v>0</v>
      </c>
      <c r="T2137" s="168">
        <f>S2137*H2137</f>
        <v/>
      </c>
      <c r="U2137" s="174" t="n"/>
      <c r="V2137" s="174" t="n"/>
      <c r="W2137" s="174" t="n"/>
      <c r="X2137" s="174" t="n"/>
      <c r="Y2137" s="174" t="n"/>
      <c r="Z2137" s="174" t="n"/>
      <c r="AA2137" s="174" t="n"/>
      <c r="AB2137" s="174" t="n"/>
      <c r="AC2137" s="174" t="n"/>
      <c r="AD2137" s="174" t="n"/>
      <c r="AE2137" s="174" t="n"/>
      <c r="AR2137" s="169" t="inlineStr">
        <is>
          <t>32</t>
        </is>
      </c>
      <c r="AT2137" s="169" t="inlineStr">
        <is>
          <t>M</t>
        </is>
      </c>
      <c r="AU2137" s="169" t="inlineStr">
        <is>
          <t>2</t>
        </is>
      </c>
      <c r="AY2137" s="19" t="inlineStr">
        <is>
          <t>ROZPOCET</t>
        </is>
      </c>
      <c r="BE2137" s="170">
        <f>IF(N2137="základní",J2137,0)</f>
        <v/>
      </c>
      <c r="BF2137" s="170">
        <f>IF(N2137="snížená",J2137,0)</f>
        <v/>
      </c>
      <c r="BG2137" s="170">
        <f>IF(N2137="zákl. přenesená",J2137,0)</f>
        <v/>
      </c>
      <c r="BH2137" s="170">
        <f>IF(N2137="sníž. přenesená",J2137,0)</f>
        <v/>
      </c>
      <c r="BI2137" s="170">
        <f>IF(N2137="nulová",J2137,0)</f>
        <v/>
      </c>
      <c r="BJ2137" s="19" t="inlineStr">
        <is>
          <t>2</t>
        </is>
      </c>
      <c r="BK2137" s="170">
        <f>ROUND(I2137*H2137,2)</f>
        <v/>
      </c>
      <c r="BL2137" s="19" t="inlineStr">
        <is>
          <t>16</t>
        </is>
      </c>
      <c r="BM2137" s="169" t="inlineStr">
        <is>
          <t>172940104</t>
        </is>
      </c>
    </row>
    <row r="2138" customFormat="1" s="174">
      <c r="A2138" s="174" t="n"/>
      <c r="B2138" s="48" t="n"/>
      <c r="C2138" s="174" t="n"/>
      <c r="D2138" s="171" t="inlineStr">
        <is>
          <t>PP</t>
        </is>
      </c>
      <c r="E2138" s="174" t="n"/>
      <c r="F2138" s="172" t="inlineStr">
        <is>
          <t>zárubeň jednokřídlá obložková s laminátovým povrchem tl stěny 60-150mm rozměru 600-1100/1970, 2100mm</t>
        </is>
      </c>
      <c r="G2138" s="174" t="n"/>
      <c r="H2138" s="174" t="n"/>
      <c r="I2138" s="174" t="n"/>
      <c r="J2138" s="174" t="n"/>
      <c r="K2138" s="174" t="n"/>
      <c r="L2138" s="48" t="n"/>
      <c r="M2138" s="173" t="n"/>
      <c r="N2138" s="174" t="n"/>
      <c r="O2138" s="174" t="n"/>
      <c r="P2138" s="174" t="n"/>
      <c r="Q2138" s="174" t="n"/>
      <c r="R2138" s="174" t="n"/>
      <c r="S2138" s="174" t="n"/>
      <c r="T2138" s="71" t="n"/>
      <c r="U2138" s="174" t="n"/>
      <c r="V2138" s="174" t="n"/>
      <c r="W2138" s="174" t="n"/>
      <c r="X2138" s="174" t="n"/>
      <c r="Y2138" s="174" t="n"/>
      <c r="Z2138" s="174" t="n"/>
      <c r="AA2138" s="174" t="n"/>
      <c r="AB2138" s="174" t="n"/>
      <c r="AC2138" s="174" t="n"/>
      <c r="AD2138" s="174" t="n"/>
      <c r="AE2138" s="174" t="n"/>
      <c r="AT2138" s="19" t="inlineStr">
        <is>
          <t>PP</t>
        </is>
      </c>
      <c r="AU2138" s="19" t="inlineStr">
        <is>
          <t>2</t>
        </is>
      </c>
    </row>
    <row r="2139" ht="44.25" customFormat="1" customHeight="1" s="174">
      <c r="A2139" s="174" t="n"/>
      <c r="B2139" s="158" t="n"/>
      <c r="C2139" s="197" t="inlineStr">
        <is>
          <t>324</t>
        </is>
      </c>
      <c r="D2139" s="197" t="inlineStr">
        <is>
          <t>M</t>
        </is>
      </c>
      <c r="E2139" s="198" t="inlineStr">
        <is>
          <t>61182307.1</t>
        </is>
      </c>
      <c r="F2139" s="199" t="inlineStr">
        <is>
          <t xml:space="preserve">zárubeň jednokřídlá obložková s laminátovým povrchem tl stěny 60-150mm rozměru 600-1100/1970, 2100mm - pro posuvné dveře  - skrytá zárubeň </t>
        </is>
      </c>
      <c r="G2139" s="200" t="inlineStr">
        <is>
          <t>kus</t>
        </is>
      </c>
      <c r="H2139" s="201" t="n">
        <v>3</v>
      </c>
      <c r="I2139" s="202" t="n"/>
      <c r="J2139" s="202">
        <f>ROUND(I2139*H2139,2)</f>
        <v/>
      </c>
      <c r="K2139" s="199" t="inlineStr"/>
      <c r="L2139" s="203" t="n"/>
      <c r="M2139" s="204" t="inlineStr"/>
      <c r="N2139" s="205" t="inlineStr">
        <is>
          <t>snížená</t>
        </is>
      </c>
      <c r="O2139" s="167" t="n">
        <v>0</v>
      </c>
      <c r="P2139" s="167">
        <f>O2139*H2139</f>
        <v/>
      </c>
      <c r="Q2139" s="167" t="n">
        <v>0.016</v>
      </c>
      <c r="R2139" s="167">
        <f>Q2139*H2139</f>
        <v/>
      </c>
      <c r="S2139" s="167" t="n">
        <v>0</v>
      </c>
      <c r="T2139" s="168">
        <f>S2139*H2139</f>
        <v/>
      </c>
      <c r="U2139" s="174" t="n"/>
      <c r="V2139" s="174" t="n"/>
      <c r="W2139" s="174" t="n"/>
      <c r="X2139" s="174" t="n"/>
      <c r="Y2139" s="174" t="n"/>
      <c r="Z2139" s="174" t="n"/>
      <c r="AA2139" s="174" t="n"/>
      <c r="AB2139" s="174" t="n"/>
      <c r="AC2139" s="174" t="n"/>
      <c r="AD2139" s="174" t="n"/>
      <c r="AE2139" s="174" t="n"/>
      <c r="AR2139" s="169" t="inlineStr">
        <is>
          <t>32</t>
        </is>
      </c>
      <c r="AT2139" s="169" t="inlineStr">
        <is>
          <t>M</t>
        </is>
      </c>
      <c r="AU2139" s="169" t="inlineStr">
        <is>
          <t>2</t>
        </is>
      </c>
      <c r="AY2139" s="19" t="inlineStr">
        <is>
          <t>ROZPOCET</t>
        </is>
      </c>
      <c r="BE2139" s="170">
        <f>IF(N2139="základní",J2139,0)</f>
        <v/>
      </c>
      <c r="BF2139" s="170">
        <f>IF(N2139="snížená",J2139,0)</f>
        <v/>
      </c>
      <c r="BG2139" s="170">
        <f>IF(N2139="zákl. přenesená",J2139,0)</f>
        <v/>
      </c>
      <c r="BH2139" s="170">
        <f>IF(N2139="sníž. přenesená",J2139,0)</f>
        <v/>
      </c>
      <c r="BI2139" s="170">
        <f>IF(N2139="nulová",J2139,0)</f>
        <v/>
      </c>
      <c r="BJ2139" s="19" t="inlineStr">
        <is>
          <t>2</t>
        </is>
      </c>
      <c r="BK2139" s="170">
        <f>ROUND(I2139*H2139,2)</f>
        <v/>
      </c>
      <c r="BL2139" s="19" t="inlineStr">
        <is>
          <t>16</t>
        </is>
      </c>
      <c r="BM2139" s="169" t="inlineStr">
        <is>
          <t>-271415156</t>
        </is>
      </c>
    </row>
    <row r="2140" customFormat="1" s="174">
      <c r="A2140" s="174" t="n"/>
      <c r="B2140" s="48" t="n"/>
      <c r="C2140" s="174" t="n"/>
      <c r="D2140" s="171" t="inlineStr">
        <is>
          <t>PP</t>
        </is>
      </c>
      <c r="E2140" s="174" t="n"/>
      <c r="F2140" s="172" t="inlineStr">
        <is>
          <t xml:space="preserve">zárubeň jednokřídlá obložková s laminátovým povrchem tl stěny 60-150mm rozměru 600-1100/1970, 2100mm - pro posuvné dveře  - skrytá zárubeň </t>
        </is>
      </c>
      <c r="G2140" s="174" t="n"/>
      <c r="H2140" s="174" t="n"/>
      <c r="I2140" s="174" t="n"/>
      <c r="J2140" s="174" t="n"/>
      <c r="K2140" s="174" t="n"/>
      <c r="L2140" s="48" t="n"/>
      <c r="M2140" s="173" t="n"/>
      <c r="N2140" s="174" t="n"/>
      <c r="O2140" s="174" t="n"/>
      <c r="P2140" s="174" t="n"/>
      <c r="Q2140" s="174" t="n"/>
      <c r="R2140" s="174" t="n"/>
      <c r="S2140" s="174" t="n"/>
      <c r="T2140" s="71" t="n"/>
      <c r="U2140" s="174" t="n"/>
      <c r="V2140" s="174" t="n"/>
      <c r="W2140" s="174" t="n"/>
      <c r="X2140" s="174" t="n"/>
      <c r="Y2140" s="174" t="n"/>
      <c r="Z2140" s="174" t="n"/>
      <c r="AA2140" s="174" t="n"/>
      <c r="AB2140" s="174" t="n"/>
      <c r="AC2140" s="174" t="n"/>
      <c r="AD2140" s="174" t="n"/>
      <c r="AE2140" s="174" t="n"/>
      <c r="AT2140" s="19" t="inlineStr">
        <is>
          <t>PP</t>
        </is>
      </c>
      <c r="AU2140" s="19" t="inlineStr">
        <is>
          <t>2</t>
        </is>
      </c>
    </row>
    <row r="2141" ht="24.15" customFormat="1" customHeight="1" s="174">
      <c r="A2141" s="174" t="n"/>
      <c r="B2141" s="158" t="n"/>
      <c r="C2141" s="159" t="inlineStr">
        <is>
          <t>325</t>
        </is>
      </c>
      <c r="D2141" s="159" t="inlineStr">
        <is>
          <t>K</t>
        </is>
      </c>
      <c r="E2141" s="160" t="inlineStr">
        <is>
          <t>766682112</t>
        </is>
      </c>
      <c r="F2141" s="161" t="inlineStr">
        <is>
          <t>Montáž zárubní obložkových pro dveře jednokřídlové tl stěny přes 170 do 350 mm</t>
        </is>
      </c>
      <c r="G2141" s="162" t="inlineStr">
        <is>
          <t>kus</t>
        </is>
      </c>
      <c r="H2141" s="163" t="n">
        <v>7</v>
      </c>
      <c r="I2141" s="164" t="n"/>
      <c r="J2141" s="164">
        <f>ROUND(I2141*H2141,2)</f>
        <v/>
      </c>
      <c r="K2141" s="161" t="inlineStr">
        <is>
          <t>CS ÚRS 2026 02</t>
        </is>
      </c>
      <c r="L2141" s="48" t="n"/>
      <c r="M2141" s="165" t="inlineStr"/>
      <c r="N2141" s="166" t="inlineStr">
        <is>
          <t>snížená</t>
        </is>
      </c>
      <c r="O2141" s="167" t="n">
        <v>3.327</v>
      </c>
      <c r="P2141" s="167">
        <f>O2141*H2141</f>
        <v/>
      </c>
      <c r="Q2141" s="167" t="n">
        <v>0.00046</v>
      </c>
      <c r="R2141" s="167">
        <f>Q2141*H2141</f>
        <v/>
      </c>
      <c r="S2141" s="167" t="n">
        <v>0</v>
      </c>
      <c r="T2141" s="168">
        <f>S2141*H2141</f>
        <v/>
      </c>
      <c r="U2141" s="174" t="n"/>
      <c r="V2141" s="174" t="n"/>
      <c r="W2141" s="174" t="n"/>
      <c r="X2141" s="174" t="n"/>
      <c r="Y2141" s="174" t="n"/>
      <c r="Z2141" s="174" t="n"/>
      <c r="AA2141" s="174" t="n"/>
      <c r="AB2141" s="174" t="n"/>
      <c r="AC2141" s="174" t="n"/>
      <c r="AD2141" s="174" t="n"/>
      <c r="AE2141" s="174" t="n"/>
      <c r="AR2141" s="169" t="inlineStr">
        <is>
          <t>16</t>
        </is>
      </c>
      <c r="AT2141" s="169" t="inlineStr">
        <is>
          <t>K</t>
        </is>
      </c>
      <c r="AU2141" s="169" t="inlineStr">
        <is>
          <t>2</t>
        </is>
      </c>
      <c r="AY2141" s="19" t="inlineStr">
        <is>
          <t>ROZPOCET</t>
        </is>
      </c>
      <c r="BE2141" s="170">
        <f>IF(N2141="základní",J2141,0)</f>
        <v/>
      </c>
      <c r="BF2141" s="170">
        <f>IF(N2141="snížená",J2141,0)</f>
        <v/>
      </c>
      <c r="BG2141" s="170">
        <f>IF(N2141="zákl. přenesená",J2141,0)</f>
        <v/>
      </c>
      <c r="BH2141" s="170">
        <f>IF(N2141="sníž. přenesená",J2141,0)</f>
        <v/>
      </c>
      <c r="BI2141" s="170">
        <f>IF(N2141="nulová",J2141,0)</f>
        <v/>
      </c>
      <c r="BJ2141" s="19" t="inlineStr">
        <is>
          <t>2</t>
        </is>
      </c>
      <c r="BK2141" s="170">
        <f>ROUND(I2141*H2141,2)</f>
        <v/>
      </c>
      <c r="BL2141" s="19" t="inlineStr">
        <is>
          <t>16</t>
        </is>
      </c>
      <c r="BM2141" s="169" t="inlineStr">
        <is>
          <t>-1098891662</t>
        </is>
      </c>
    </row>
    <row r="2142" customFormat="1" s="174">
      <c r="A2142" s="174" t="n"/>
      <c r="B2142" s="48" t="n"/>
      <c r="C2142" s="174" t="n"/>
      <c r="D2142" s="171" t="inlineStr">
        <is>
          <t>PP</t>
        </is>
      </c>
      <c r="E2142" s="174" t="n"/>
      <c r="F2142" s="172" t="inlineStr">
        <is>
          <t>Montáž zárubní dřevěných nebo plastových obložkových, pro dveře jednokřídlové, tloušťky stěny přes 170 do 350 mm</t>
        </is>
      </c>
      <c r="G2142" s="174" t="n"/>
      <c r="H2142" s="174" t="n"/>
      <c r="I2142" s="174" t="n"/>
      <c r="J2142" s="174" t="n"/>
      <c r="K2142" s="174" t="n"/>
      <c r="L2142" s="48" t="n"/>
      <c r="M2142" s="173" t="n"/>
      <c r="N2142" s="174" t="n"/>
      <c r="O2142" s="174" t="n"/>
      <c r="P2142" s="174" t="n"/>
      <c r="Q2142" s="174" t="n"/>
      <c r="R2142" s="174" t="n"/>
      <c r="S2142" s="174" t="n"/>
      <c r="T2142" s="71" t="n"/>
      <c r="U2142" s="174" t="n"/>
      <c r="V2142" s="174" t="n"/>
      <c r="W2142" s="174" t="n"/>
      <c r="X2142" s="174" t="n"/>
      <c r="Y2142" s="174" t="n"/>
      <c r="Z2142" s="174" t="n"/>
      <c r="AA2142" s="174" t="n"/>
      <c r="AB2142" s="174" t="n"/>
      <c r="AC2142" s="174" t="n"/>
      <c r="AD2142" s="174" t="n"/>
      <c r="AE2142" s="174" t="n"/>
      <c r="AT2142" s="19" t="inlineStr">
        <is>
          <t>PP</t>
        </is>
      </c>
      <c r="AU2142" s="19" t="inlineStr">
        <is>
          <t>2</t>
        </is>
      </c>
    </row>
    <row r="2143" customFormat="1" s="174">
      <c r="A2143" s="174" t="n"/>
      <c r="B2143" s="48" t="n"/>
      <c r="C2143" s="174" t="n"/>
      <c r="D2143" s="175" t="inlineStr">
        <is>
          <t>Online PSC</t>
        </is>
      </c>
      <c r="E2143" s="174" t="n"/>
      <c r="F2143" s="176" t="inlineStr">
        <is>
          <t>https://podminky.urs.cz/item/CS_URS_2026_02/766682112</t>
        </is>
      </c>
      <c r="G2143" s="174" t="n"/>
      <c r="H2143" s="174" t="n"/>
      <c r="I2143" s="174" t="n"/>
      <c r="J2143" s="174" t="n"/>
      <c r="K2143" s="174" t="n"/>
      <c r="L2143" s="48" t="n"/>
      <c r="M2143" s="173" t="n"/>
      <c r="N2143" s="174" t="n"/>
      <c r="O2143" s="174" t="n"/>
      <c r="P2143" s="174" t="n"/>
      <c r="Q2143" s="174" t="n"/>
      <c r="R2143" s="174" t="n"/>
      <c r="S2143" s="174" t="n"/>
      <c r="T2143" s="71" t="n"/>
      <c r="U2143" s="174" t="n"/>
      <c r="V2143" s="174" t="n"/>
      <c r="W2143" s="174" t="n"/>
      <c r="X2143" s="174" t="n"/>
      <c r="Y2143" s="174" t="n"/>
      <c r="Z2143" s="174" t="n"/>
      <c r="AA2143" s="174" t="n"/>
      <c r="AB2143" s="174" t="n"/>
      <c r="AC2143" s="174" t="n"/>
      <c r="AD2143" s="174" t="n"/>
      <c r="AE2143" s="174" t="n"/>
      <c r="AT2143" s="19" t="inlineStr">
        <is>
          <t>Online PSC</t>
        </is>
      </c>
      <c r="AU2143" s="19" t="inlineStr">
        <is>
          <t>2</t>
        </is>
      </c>
    </row>
    <row r="2144" customFormat="1" s="188">
      <c r="A2144" s="188" t="n"/>
      <c r="B2144" s="183" t="n"/>
      <c r="C2144" s="188" t="n"/>
      <c r="D2144" s="171" t="inlineStr">
        <is>
          <t>VV</t>
        </is>
      </c>
      <c r="E2144" s="184" t="inlineStr"/>
      <c r="F2144" s="185" t="inlineStr">
        <is>
          <t>3+3+1</t>
        </is>
      </c>
      <c r="G2144" s="188" t="n"/>
      <c r="H2144" s="186" t="n">
        <v>7</v>
      </c>
      <c r="I2144" s="188" t="n"/>
      <c r="J2144" s="188" t="n"/>
      <c r="K2144" s="188" t="n"/>
      <c r="L2144" s="183" t="n"/>
      <c r="M2144" s="187" t="n"/>
      <c r="N2144" s="188" t="n"/>
      <c r="O2144" s="188" t="n"/>
      <c r="P2144" s="188" t="n"/>
      <c r="Q2144" s="188" t="n"/>
      <c r="R2144" s="188" t="n"/>
      <c r="S2144" s="188" t="n"/>
      <c r="T2144" s="189" t="n"/>
      <c r="U2144" s="188" t="n"/>
      <c r="V2144" s="188" t="n"/>
      <c r="W2144" s="188" t="n"/>
      <c r="X2144" s="188" t="n"/>
      <c r="Y2144" s="188" t="n"/>
      <c r="Z2144" s="188" t="n"/>
      <c r="AA2144" s="188" t="n"/>
      <c r="AB2144" s="188" t="n"/>
      <c r="AC2144" s="188" t="n"/>
      <c r="AD2144" s="188" t="n"/>
      <c r="AE2144" s="188" t="n"/>
      <c r="AT2144" s="184" t="inlineStr">
        <is>
          <t>VV</t>
        </is>
      </c>
      <c r="AU2144" s="184" t="inlineStr">
        <is>
          <t>2</t>
        </is>
      </c>
      <c r="AV2144" s="188" t="inlineStr">
        <is>
          <t>2</t>
        </is>
      </c>
      <c r="AW2144" s="188" t="inlineStr">
        <is>
          <t>True</t>
        </is>
      </c>
      <c r="AX2144" s="188" t="inlineStr">
        <is>
          <t>0</t>
        </is>
      </c>
      <c r="AY2144" s="184" t="inlineStr">
        <is>
          <t>ROZPOCET</t>
        </is>
      </c>
    </row>
    <row r="2145" customFormat="1" s="195">
      <c r="A2145" s="195" t="n"/>
      <c r="B2145" s="190" t="n"/>
      <c r="C2145" s="195" t="n"/>
      <c r="D2145" s="171" t="inlineStr">
        <is>
          <t>VV</t>
        </is>
      </c>
      <c r="E2145" s="191" t="inlineStr"/>
      <c r="F2145" s="192" t="inlineStr">
        <is>
          <t>Součet</t>
        </is>
      </c>
      <c r="G2145" s="195" t="n"/>
      <c r="H2145" s="193" t="n">
        <v>7</v>
      </c>
      <c r="I2145" s="195" t="n"/>
      <c r="J2145" s="195" t="n"/>
      <c r="K2145" s="195" t="n"/>
      <c r="L2145" s="190" t="n"/>
      <c r="M2145" s="194" t="n"/>
      <c r="N2145" s="195" t="n"/>
      <c r="O2145" s="195" t="n"/>
      <c r="P2145" s="195" t="n"/>
      <c r="Q2145" s="195" t="n"/>
      <c r="R2145" s="195" t="n"/>
      <c r="S2145" s="195" t="n"/>
      <c r="T2145" s="196" t="n"/>
      <c r="U2145" s="195" t="n"/>
      <c r="V2145" s="195" t="n"/>
      <c r="W2145" s="195" t="n"/>
      <c r="X2145" s="195" t="n"/>
      <c r="Y2145" s="195" t="n"/>
      <c r="Z2145" s="195" t="n"/>
      <c r="AA2145" s="195" t="n"/>
      <c r="AB2145" s="195" t="n"/>
      <c r="AC2145" s="195" t="n"/>
      <c r="AD2145" s="195" t="n"/>
      <c r="AE2145" s="195" t="n"/>
      <c r="AT2145" s="191" t="inlineStr">
        <is>
          <t>VV</t>
        </is>
      </c>
      <c r="AU2145" s="191" t="inlineStr">
        <is>
          <t>2</t>
        </is>
      </c>
      <c r="AV2145" s="195" t="inlineStr">
        <is>
          <t>4</t>
        </is>
      </c>
      <c r="AW2145" s="195" t="inlineStr">
        <is>
          <t>True</t>
        </is>
      </c>
      <c r="AX2145" s="195" t="inlineStr">
        <is>
          <t>1</t>
        </is>
      </c>
      <c r="AY2145" s="191" t="inlineStr">
        <is>
          <t>ROZPOCET</t>
        </is>
      </c>
    </row>
    <row r="2146" ht="37.8" customFormat="1" customHeight="1" s="174">
      <c r="A2146" s="174" t="n"/>
      <c r="B2146" s="158" t="n"/>
      <c r="C2146" s="197" t="inlineStr">
        <is>
          <t>326</t>
        </is>
      </c>
      <c r="D2146" s="197" t="inlineStr">
        <is>
          <t>M</t>
        </is>
      </c>
      <c r="E2146" s="198" t="inlineStr">
        <is>
          <t>61182308</t>
        </is>
      </c>
      <c r="F2146" s="199" t="inlineStr">
        <is>
          <t>zárubeň jednokřídlá obložková s laminátovým povrchem tl stěny 160-250mm rozměru 600-1100/1970, 2100mm</t>
        </is>
      </c>
      <c r="G2146" s="200" t="inlineStr">
        <is>
          <t>kus</t>
        </is>
      </c>
      <c r="H2146" s="201" t="n">
        <v>3</v>
      </c>
      <c r="I2146" s="202" t="n"/>
      <c r="J2146" s="202">
        <f>ROUND(I2146*H2146,2)</f>
        <v/>
      </c>
      <c r="K2146" s="199" t="inlineStr">
        <is>
          <t>CS ÚRS 2026 02</t>
        </is>
      </c>
      <c r="L2146" s="203" t="n"/>
      <c r="M2146" s="204" t="inlineStr"/>
      <c r="N2146" s="205" t="inlineStr">
        <is>
          <t>snížená</t>
        </is>
      </c>
      <c r="O2146" s="167" t="n">
        <v>0</v>
      </c>
      <c r="P2146" s="167">
        <f>O2146*H2146</f>
        <v/>
      </c>
      <c r="Q2146" s="167" t="n">
        <v>0.026</v>
      </c>
      <c r="R2146" s="167">
        <f>Q2146*H2146</f>
        <v/>
      </c>
      <c r="S2146" s="167" t="n">
        <v>0</v>
      </c>
      <c r="T2146" s="168">
        <f>S2146*H2146</f>
        <v/>
      </c>
      <c r="U2146" s="174" t="n"/>
      <c r="V2146" s="174" t="n"/>
      <c r="W2146" s="174" t="n"/>
      <c r="X2146" s="174" t="n"/>
      <c r="Y2146" s="174" t="n"/>
      <c r="Z2146" s="174" t="n"/>
      <c r="AA2146" s="174" t="n"/>
      <c r="AB2146" s="174" t="n"/>
      <c r="AC2146" s="174" t="n"/>
      <c r="AD2146" s="174" t="n"/>
      <c r="AE2146" s="174" t="n"/>
      <c r="AR2146" s="169" t="inlineStr">
        <is>
          <t>32</t>
        </is>
      </c>
      <c r="AT2146" s="169" t="inlineStr">
        <is>
          <t>M</t>
        </is>
      </c>
      <c r="AU2146" s="169" t="inlineStr">
        <is>
          <t>2</t>
        </is>
      </c>
      <c r="AY2146" s="19" t="inlineStr">
        <is>
          <t>ROZPOCET</t>
        </is>
      </c>
      <c r="BE2146" s="170">
        <f>IF(N2146="základní",J2146,0)</f>
        <v/>
      </c>
      <c r="BF2146" s="170">
        <f>IF(N2146="snížená",J2146,0)</f>
        <v/>
      </c>
      <c r="BG2146" s="170">
        <f>IF(N2146="zákl. přenesená",J2146,0)</f>
        <v/>
      </c>
      <c r="BH2146" s="170">
        <f>IF(N2146="sníž. přenesená",J2146,0)</f>
        <v/>
      </c>
      <c r="BI2146" s="170">
        <f>IF(N2146="nulová",J2146,0)</f>
        <v/>
      </c>
      <c r="BJ2146" s="19" t="inlineStr">
        <is>
          <t>2</t>
        </is>
      </c>
      <c r="BK2146" s="170">
        <f>ROUND(I2146*H2146,2)</f>
        <v/>
      </c>
      <c r="BL2146" s="19" t="inlineStr">
        <is>
          <t>16</t>
        </is>
      </c>
      <c r="BM2146" s="169" t="inlineStr">
        <is>
          <t>-862109287</t>
        </is>
      </c>
    </row>
    <row r="2147" customFormat="1" s="174">
      <c r="A2147" s="174" t="n"/>
      <c r="B2147" s="48" t="n"/>
      <c r="C2147" s="174" t="n"/>
      <c r="D2147" s="171" t="inlineStr">
        <is>
          <t>PP</t>
        </is>
      </c>
      <c r="E2147" s="174" t="n"/>
      <c r="F2147" s="172" t="inlineStr">
        <is>
          <t>zárubeň jednokřídlá obložková s laminátovým povrchem tl stěny 160-250mm rozměru 600-1100/1970, 2100mm</t>
        </is>
      </c>
      <c r="G2147" s="174" t="n"/>
      <c r="H2147" s="174" t="n"/>
      <c r="I2147" s="174" t="n"/>
      <c r="J2147" s="174" t="n"/>
      <c r="K2147" s="174" t="n"/>
      <c r="L2147" s="48" t="n"/>
      <c r="M2147" s="173" t="n"/>
      <c r="N2147" s="174" t="n"/>
      <c r="O2147" s="174" t="n"/>
      <c r="P2147" s="174" t="n"/>
      <c r="Q2147" s="174" t="n"/>
      <c r="R2147" s="174" t="n"/>
      <c r="S2147" s="174" t="n"/>
      <c r="T2147" s="71" t="n"/>
      <c r="U2147" s="174" t="n"/>
      <c r="V2147" s="174" t="n"/>
      <c r="W2147" s="174" t="n"/>
      <c r="X2147" s="174" t="n"/>
      <c r="Y2147" s="174" t="n"/>
      <c r="Z2147" s="174" t="n"/>
      <c r="AA2147" s="174" t="n"/>
      <c r="AB2147" s="174" t="n"/>
      <c r="AC2147" s="174" t="n"/>
      <c r="AD2147" s="174" t="n"/>
      <c r="AE2147" s="174" t="n"/>
      <c r="AT2147" s="19" t="inlineStr">
        <is>
          <t>PP</t>
        </is>
      </c>
      <c r="AU2147" s="19" t="inlineStr">
        <is>
          <t>2</t>
        </is>
      </c>
    </row>
    <row r="2148" ht="37.8" customFormat="1" customHeight="1" s="174">
      <c r="A2148" s="174" t="n"/>
      <c r="B2148" s="158" t="n"/>
      <c r="C2148" s="197" t="inlineStr">
        <is>
          <t>327</t>
        </is>
      </c>
      <c r="D2148" s="197" t="inlineStr">
        <is>
          <t>M</t>
        </is>
      </c>
      <c r="E2148" s="198" t="inlineStr">
        <is>
          <t>61182309</t>
        </is>
      </c>
      <c r="F2148" s="199" t="inlineStr">
        <is>
          <t>zárubeň jednokřídlá obložková s laminátovým povrchem tl stěny 260-350mm rozměru 600-1100/1970, 2100mm</t>
        </is>
      </c>
      <c r="G2148" s="200" t="inlineStr">
        <is>
          <t>kus</t>
        </is>
      </c>
      <c r="H2148" s="201" t="n">
        <v>3</v>
      </c>
      <c r="I2148" s="202" t="n"/>
      <c r="J2148" s="202">
        <f>ROUND(I2148*H2148,2)</f>
        <v/>
      </c>
      <c r="K2148" s="199" t="inlineStr">
        <is>
          <t>CS ÚRS 2026 02</t>
        </is>
      </c>
      <c r="L2148" s="203" t="n"/>
      <c r="M2148" s="204" t="inlineStr"/>
      <c r="N2148" s="205" t="inlineStr">
        <is>
          <t>snížená</t>
        </is>
      </c>
      <c r="O2148" s="167" t="n">
        <v>0</v>
      </c>
      <c r="P2148" s="167">
        <f>O2148*H2148</f>
        <v/>
      </c>
      <c r="Q2148" s="167" t="n">
        <v>0.035</v>
      </c>
      <c r="R2148" s="167">
        <f>Q2148*H2148</f>
        <v/>
      </c>
      <c r="S2148" s="167" t="n">
        <v>0</v>
      </c>
      <c r="T2148" s="168">
        <f>S2148*H2148</f>
        <v/>
      </c>
      <c r="U2148" s="174" t="n"/>
      <c r="V2148" s="174" t="n"/>
      <c r="W2148" s="174" t="n"/>
      <c r="X2148" s="174" t="n"/>
      <c r="Y2148" s="174" t="n"/>
      <c r="Z2148" s="174" t="n"/>
      <c r="AA2148" s="174" t="n"/>
      <c r="AB2148" s="174" t="n"/>
      <c r="AC2148" s="174" t="n"/>
      <c r="AD2148" s="174" t="n"/>
      <c r="AE2148" s="174" t="n"/>
      <c r="AR2148" s="169" t="inlineStr">
        <is>
          <t>32</t>
        </is>
      </c>
      <c r="AT2148" s="169" t="inlineStr">
        <is>
          <t>M</t>
        </is>
      </c>
      <c r="AU2148" s="169" t="inlineStr">
        <is>
          <t>2</t>
        </is>
      </c>
      <c r="AY2148" s="19" t="inlineStr">
        <is>
          <t>ROZPOCET</t>
        </is>
      </c>
      <c r="BE2148" s="170">
        <f>IF(N2148="základní",J2148,0)</f>
        <v/>
      </c>
      <c r="BF2148" s="170">
        <f>IF(N2148="snížená",J2148,0)</f>
        <v/>
      </c>
      <c r="BG2148" s="170">
        <f>IF(N2148="zákl. přenesená",J2148,0)</f>
        <v/>
      </c>
      <c r="BH2148" s="170">
        <f>IF(N2148="sníž. přenesená",J2148,0)</f>
        <v/>
      </c>
      <c r="BI2148" s="170">
        <f>IF(N2148="nulová",J2148,0)</f>
        <v/>
      </c>
      <c r="BJ2148" s="19" t="inlineStr">
        <is>
          <t>2</t>
        </is>
      </c>
      <c r="BK2148" s="170">
        <f>ROUND(I2148*H2148,2)</f>
        <v/>
      </c>
      <c r="BL2148" s="19" t="inlineStr">
        <is>
          <t>16</t>
        </is>
      </c>
      <c r="BM2148" s="169" t="inlineStr">
        <is>
          <t>-1004320210</t>
        </is>
      </c>
    </row>
    <row r="2149" customFormat="1" s="174">
      <c r="A2149" s="174" t="n"/>
      <c r="B2149" s="48" t="n"/>
      <c r="C2149" s="174" t="n"/>
      <c r="D2149" s="171" t="inlineStr">
        <is>
          <t>PP</t>
        </is>
      </c>
      <c r="E2149" s="174" t="n"/>
      <c r="F2149" s="172" t="inlineStr">
        <is>
          <t>zárubeň jednokřídlá obložková s laminátovým povrchem tl stěny 260-350mm rozměru 600-1100/1970, 2100mm</t>
        </is>
      </c>
      <c r="G2149" s="174" t="n"/>
      <c r="H2149" s="174" t="n"/>
      <c r="I2149" s="174" t="n"/>
      <c r="J2149" s="174" t="n"/>
      <c r="K2149" s="174" t="n"/>
      <c r="L2149" s="48" t="n"/>
      <c r="M2149" s="173" t="n"/>
      <c r="N2149" s="174" t="n"/>
      <c r="O2149" s="174" t="n"/>
      <c r="P2149" s="174" t="n"/>
      <c r="Q2149" s="174" t="n"/>
      <c r="R2149" s="174" t="n"/>
      <c r="S2149" s="174" t="n"/>
      <c r="T2149" s="71" t="n"/>
      <c r="U2149" s="174" t="n"/>
      <c r="V2149" s="174" t="n"/>
      <c r="W2149" s="174" t="n"/>
      <c r="X2149" s="174" t="n"/>
      <c r="Y2149" s="174" t="n"/>
      <c r="Z2149" s="174" t="n"/>
      <c r="AA2149" s="174" t="n"/>
      <c r="AB2149" s="174" t="n"/>
      <c r="AC2149" s="174" t="n"/>
      <c r="AD2149" s="174" t="n"/>
      <c r="AE2149" s="174" t="n"/>
      <c r="AT2149" s="19" t="inlineStr">
        <is>
          <t>PP</t>
        </is>
      </c>
      <c r="AU2149" s="19" t="inlineStr">
        <is>
          <t>2</t>
        </is>
      </c>
    </row>
    <row r="2150" ht="49.05" customFormat="1" customHeight="1" s="174">
      <c r="A2150" s="174" t="n"/>
      <c r="B2150" s="158" t="n"/>
      <c r="C2150" s="197" t="inlineStr">
        <is>
          <t>328</t>
        </is>
      </c>
      <c r="D2150" s="197" t="inlineStr">
        <is>
          <t>M</t>
        </is>
      </c>
      <c r="E2150" s="198" t="inlineStr">
        <is>
          <t>61182309.1</t>
        </is>
      </c>
      <c r="F2150" s="199" t="inlineStr">
        <is>
          <t xml:space="preserve">zárubeň jednokřídlá obložková s laminátovým povrchem tl stěny 260-350mm rozměru 600-1100/1970, 2100mm -  pro posuvné dveře  - skrytá zárubeň </t>
        </is>
      </c>
      <c r="G2150" s="200" t="inlineStr">
        <is>
          <t>kus</t>
        </is>
      </c>
      <c r="H2150" s="201" t="n">
        <v>1</v>
      </c>
      <c r="I2150" s="202" t="n"/>
      <c r="J2150" s="202">
        <f>ROUND(I2150*H2150,2)</f>
        <v/>
      </c>
      <c r="K2150" s="199" t="inlineStr"/>
      <c r="L2150" s="203" t="n"/>
      <c r="M2150" s="204" t="inlineStr"/>
      <c r="N2150" s="205" t="inlineStr">
        <is>
          <t>snížená</t>
        </is>
      </c>
      <c r="O2150" s="167" t="n">
        <v>0</v>
      </c>
      <c r="P2150" s="167">
        <f>O2150*H2150</f>
        <v/>
      </c>
      <c r="Q2150" s="167" t="n">
        <v>0.035</v>
      </c>
      <c r="R2150" s="167">
        <f>Q2150*H2150</f>
        <v/>
      </c>
      <c r="S2150" s="167" t="n">
        <v>0</v>
      </c>
      <c r="T2150" s="168">
        <f>S2150*H2150</f>
        <v/>
      </c>
      <c r="U2150" s="174" t="n"/>
      <c r="V2150" s="174" t="n"/>
      <c r="W2150" s="174" t="n"/>
      <c r="X2150" s="174" t="n"/>
      <c r="Y2150" s="174" t="n"/>
      <c r="Z2150" s="174" t="n"/>
      <c r="AA2150" s="174" t="n"/>
      <c r="AB2150" s="174" t="n"/>
      <c r="AC2150" s="174" t="n"/>
      <c r="AD2150" s="174" t="n"/>
      <c r="AE2150" s="174" t="n"/>
      <c r="AR2150" s="169" t="inlineStr">
        <is>
          <t>32</t>
        </is>
      </c>
      <c r="AT2150" s="169" t="inlineStr">
        <is>
          <t>M</t>
        </is>
      </c>
      <c r="AU2150" s="169" t="inlineStr">
        <is>
          <t>2</t>
        </is>
      </c>
      <c r="AY2150" s="19" t="inlineStr">
        <is>
          <t>ROZPOCET</t>
        </is>
      </c>
      <c r="BE2150" s="170">
        <f>IF(N2150="základní",J2150,0)</f>
        <v/>
      </c>
      <c r="BF2150" s="170">
        <f>IF(N2150="snížená",J2150,0)</f>
        <v/>
      </c>
      <c r="BG2150" s="170">
        <f>IF(N2150="zákl. přenesená",J2150,0)</f>
        <v/>
      </c>
      <c r="BH2150" s="170">
        <f>IF(N2150="sníž. přenesená",J2150,0)</f>
        <v/>
      </c>
      <c r="BI2150" s="170">
        <f>IF(N2150="nulová",J2150,0)</f>
        <v/>
      </c>
      <c r="BJ2150" s="19" t="inlineStr">
        <is>
          <t>2</t>
        </is>
      </c>
      <c r="BK2150" s="170">
        <f>ROUND(I2150*H2150,2)</f>
        <v/>
      </c>
      <c r="BL2150" s="19" t="inlineStr">
        <is>
          <t>16</t>
        </is>
      </c>
      <c r="BM2150" s="169" t="inlineStr">
        <is>
          <t>-566750103</t>
        </is>
      </c>
    </row>
    <row r="2151" customFormat="1" s="174">
      <c r="A2151" s="174" t="n"/>
      <c r="B2151" s="48" t="n"/>
      <c r="C2151" s="174" t="n"/>
      <c r="D2151" s="171" t="inlineStr">
        <is>
          <t>PP</t>
        </is>
      </c>
      <c r="E2151" s="174" t="n"/>
      <c r="F2151" s="172" t="inlineStr">
        <is>
          <t xml:space="preserve">zárubeň jednokřídlá obložková s laminátovým povrchem tl stěny 260-350mm rozměru 600-1100/1970, 2100mm -  pro posuvné dveře  - skrytá zárubeň </t>
        </is>
      </c>
      <c r="G2151" s="174" t="n"/>
      <c r="H2151" s="174" t="n"/>
      <c r="I2151" s="174" t="n"/>
      <c r="J2151" s="174" t="n"/>
      <c r="K2151" s="174" t="n"/>
      <c r="L2151" s="48" t="n"/>
      <c r="M2151" s="173" t="n"/>
      <c r="N2151" s="174" t="n"/>
      <c r="O2151" s="174" t="n"/>
      <c r="P2151" s="174" t="n"/>
      <c r="Q2151" s="174" t="n"/>
      <c r="R2151" s="174" t="n"/>
      <c r="S2151" s="174" t="n"/>
      <c r="T2151" s="71" t="n"/>
      <c r="U2151" s="174" t="n"/>
      <c r="V2151" s="174" t="n"/>
      <c r="W2151" s="174" t="n"/>
      <c r="X2151" s="174" t="n"/>
      <c r="Y2151" s="174" t="n"/>
      <c r="Z2151" s="174" t="n"/>
      <c r="AA2151" s="174" t="n"/>
      <c r="AB2151" s="174" t="n"/>
      <c r="AC2151" s="174" t="n"/>
      <c r="AD2151" s="174" t="n"/>
      <c r="AE2151" s="174" t="n"/>
      <c r="AT2151" s="19" t="inlineStr">
        <is>
          <t>PP</t>
        </is>
      </c>
      <c r="AU2151" s="19" t="inlineStr">
        <is>
          <t>2</t>
        </is>
      </c>
    </row>
    <row r="2152" ht="24.15" customFormat="1" customHeight="1" s="174">
      <c r="A2152" s="174" t="n"/>
      <c r="B2152" s="158" t="n"/>
      <c r="C2152" s="159" t="inlineStr">
        <is>
          <t>329</t>
        </is>
      </c>
      <c r="D2152" s="159" t="inlineStr">
        <is>
          <t>K</t>
        </is>
      </c>
      <c r="E2152" s="160" t="inlineStr">
        <is>
          <t>766682113</t>
        </is>
      </c>
      <c r="F2152" s="161" t="inlineStr">
        <is>
          <t>Montáž zárubní obložkových pro dveře jednokřídlové tl stěny přes 350 mm</t>
        </is>
      </c>
      <c r="G2152" s="162" t="inlineStr">
        <is>
          <t>kus</t>
        </is>
      </c>
      <c r="H2152" s="163" t="n">
        <v>5</v>
      </c>
      <c r="I2152" s="164" t="n"/>
      <c r="J2152" s="164">
        <f>ROUND(I2152*H2152,2)</f>
        <v/>
      </c>
      <c r="K2152" s="161" t="inlineStr">
        <is>
          <t>CS ÚRS 2026 02</t>
        </is>
      </c>
      <c r="L2152" s="48" t="n"/>
      <c r="M2152" s="165" t="inlineStr"/>
      <c r="N2152" s="166" t="inlineStr">
        <is>
          <t>snížená</t>
        </is>
      </c>
      <c r="O2152" s="167" t="n">
        <v>3.534</v>
      </c>
      <c r="P2152" s="167">
        <f>O2152*H2152</f>
        <v/>
      </c>
      <c r="Q2152" s="167" t="n">
        <v>0.00045</v>
      </c>
      <c r="R2152" s="167">
        <f>Q2152*H2152</f>
        <v/>
      </c>
      <c r="S2152" s="167" t="n">
        <v>0</v>
      </c>
      <c r="T2152" s="168">
        <f>S2152*H2152</f>
        <v/>
      </c>
      <c r="U2152" s="174" t="n"/>
      <c r="V2152" s="174" t="n"/>
      <c r="W2152" s="174" t="n"/>
      <c r="X2152" s="174" t="n"/>
      <c r="Y2152" s="174" t="n"/>
      <c r="Z2152" s="174" t="n"/>
      <c r="AA2152" s="174" t="n"/>
      <c r="AB2152" s="174" t="n"/>
      <c r="AC2152" s="174" t="n"/>
      <c r="AD2152" s="174" t="n"/>
      <c r="AE2152" s="174" t="n"/>
      <c r="AR2152" s="169" t="inlineStr">
        <is>
          <t>16</t>
        </is>
      </c>
      <c r="AT2152" s="169" t="inlineStr">
        <is>
          <t>K</t>
        </is>
      </c>
      <c r="AU2152" s="169" t="inlineStr">
        <is>
          <t>2</t>
        </is>
      </c>
      <c r="AY2152" s="19" t="inlineStr">
        <is>
          <t>ROZPOCET</t>
        </is>
      </c>
      <c r="BE2152" s="170">
        <f>IF(N2152="základní",J2152,0)</f>
        <v/>
      </c>
      <c r="BF2152" s="170">
        <f>IF(N2152="snížená",J2152,0)</f>
        <v/>
      </c>
      <c r="BG2152" s="170">
        <f>IF(N2152="zákl. přenesená",J2152,0)</f>
        <v/>
      </c>
      <c r="BH2152" s="170">
        <f>IF(N2152="sníž. přenesená",J2152,0)</f>
        <v/>
      </c>
      <c r="BI2152" s="170">
        <f>IF(N2152="nulová",J2152,0)</f>
        <v/>
      </c>
      <c r="BJ2152" s="19" t="inlineStr">
        <is>
          <t>2</t>
        </is>
      </c>
      <c r="BK2152" s="170">
        <f>ROUND(I2152*H2152,2)</f>
        <v/>
      </c>
      <c r="BL2152" s="19" t="inlineStr">
        <is>
          <t>16</t>
        </is>
      </c>
      <c r="BM2152" s="169" t="inlineStr">
        <is>
          <t>322592337</t>
        </is>
      </c>
    </row>
    <row r="2153" customFormat="1" s="174">
      <c r="A2153" s="174" t="n"/>
      <c r="B2153" s="48" t="n"/>
      <c r="C2153" s="174" t="n"/>
      <c r="D2153" s="171" t="inlineStr">
        <is>
          <t>PP</t>
        </is>
      </c>
      <c r="E2153" s="174" t="n"/>
      <c r="F2153" s="172" t="inlineStr">
        <is>
          <t>Montáž zárubní dřevěných nebo plastových obložkových, pro dveře jednokřídlové, tloušťky stěny přes 350 mm</t>
        </is>
      </c>
      <c r="G2153" s="174" t="n"/>
      <c r="H2153" s="174" t="n"/>
      <c r="I2153" s="174" t="n"/>
      <c r="J2153" s="174" t="n"/>
      <c r="K2153" s="174" t="n"/>
      <c r="L2153" s="48" t="n"/>
      <c r="M2153" s="173" t="n"/>
      <c r="N2153" s="174" t="n"/>
      <c r="O2153" s="174" t="n"/>
      <c r="P2153" s="174" t="n"/>
      <c r="Q2153" s="174" t="n"/>
      <c r="R2153" s="174" t="n"/>
      <c r="S2153" s="174" t="n"/>
      <c r="T2153" s="71" t="n"/>
      <c r="U2153" s="174" t="n"/>
      <c r="V2153" s="174" t="n"/>
      <c r="W2153" s="174" t="n"/>
      <c r="X2153" s="174" t="n"/>
      <c r="Y2153" s="174" t="n"/>
      <c r="Z2153" s="174" t="n"/>
      <c r="AA2153" s="174" t="n"/>
      <c r="AB2153" s="174" t="n"/>
      <c r="AC2153" s="174" t="n"/>
      <c r="AD2153" s="174" t="n"/>
      <c r="AE2153" s="174" t="n"/>
      <c r="AT2153" s="19" t="inlineStr">
        <is>
          <t>PP</t>
        </is>
      </c>
      <c r="AU2153" s="19" t="inlineStr">
        <is>
          <t>2</t>
        </is>
      </c>
    </row>
    <row r="2154" customFormat="1" s="174">
      <c r="A2154" s="174" t="n"/>
      <c r="B2154" s="48" t="n"/>
      <c r="C2154" s="174" t="n"/>
      <c r="D2154" s="175" t="inlineStr">
        <is>
          <t>Online PSC</t>
        </is>
      </c>
      <c r="E2154" s="174" t="n"/>
      <c r="F2154" s="176" t="inlineStr">
        <is>
          <t>https://podminky.urs.cz/item/CS_URS_2026_02/766682113</t>
        </is>
      </c>
      <c r="G2154" s="174" t="n"/>
      <c r="H2154" s="174" t="n"/>
      <c r="I2154" s="174" t="n"/>
      <c r="J2154" s="174" t="n"/>
      <c r="K2154" s="174" t="n"/>
      <c r="L2154" s="48" t="n"/>
      <c r="M2154" s="173" t="n"/>
      <c r="N2154" s="174" t="n"/>
      <c r="O2154" s="174" t="n"/>
      <c r="P2154" s="174" t="n"/>
      <c r="Q2154" s="174" t="n"/>
      <c r="R2154" s="174" t="n"/>
      <c r="S2154" s="174" t="n"/>
      <c r="T2154" s="71" t="n"/>
      <c r="U2154" s="174" t="n"/>
      <c r="V2154" s="174" t="n"/>
      <c r="W2154" s="174" t="n"/>
      <c r="X2154" s="174" t="n"/>
      <c r="Y2154" s="174" t="n"/>
      <c r="Z2154" s="174" t="n"/>
      <c r="AA2154" s="174" t="n"/>
      <c r="AB2154" s="174" t="n"/>
      <c r="AC2154" s="174" t="n"/>
      <c r="AD2154" s="174" t="n"/>
      <c r="AE2154" s="174" t="n"/>
      <c r="AT2154" s="19" t="inlineStr">
        <is>
          <t>Online PSC</t>
        </is>
      </c>
      <c r="AU2154" s="19" t="inlineStr">
        <is>
          <t>2</t>
        </is>
      </c>
    </row>
    <row r="2155" customFormat="1" s="181">
      <c r="A2155" s="181" t="n"/>
      <c r="B2155" s="177" t="n"/>
      <c r="C2155" s="181" t="n"/>
      <c r="D2155" s="171" t="inlineStr">
        <is>
          <t>VV</t>
        </is>
      </c>
      <c r="E2155" s="178" t="inlineStr"/>
      <c r="F2155" s="179" t="inlineStr">
        <is>
          <t>vnitřní</t>
        </is>
      </c>
      <c r="G2155" s="181" t="n"/>
      <c r="H2155" s="178" t="inlineStr"/>
      <c r="I2155" s="181" t="n"/>
      <c r="J2155" s="181" t="n"/>
      <c r="K2155" s="181" t="n"/>
      <c r="L2155" s="177" t="n"/>
      <c r="M2155" s="180" t="n"/>
      <c r="N2155" s="181" t="n"/>
      <c r="O2155" s="181" t="n"/>
      <c r="P2155" s="181" t="n"/>
      <c r="Q2155" s="181" t="n"/>
      <c r="R2155" s="181" t="n"/>
      <c r="S2155" s="181" t="n"/>
      <c r="T2155" s="182" t="n"/>
      <c r="U2155" s="181" t="n"/>
      <c r="V2155" s="181" t="n"/>
      <c r="W2155" s="181" t="n"/>
      <c r="X2155" s="181" t="n"/>
      <c r="Y2155" s="181" t="n"/>
      <c r="Z2155" s="181" t="n"/>
      <c r="AA2155" s="181" t="n"/>
      <c r="AB2155" s="181" t="n"/>
      <c r="AC2155" s="181" t="n"/>
      <c r="AD2155" s="181" t="n"/>
      <c r="AE2155" s="181" t="n"/>
      <c r="AT2155" s="178" t="inlineStr">
        <is>
          <t>VV</t>
        </is>
      </c>
      <c r="AU2155" s="178" t="inlineStr">
        <is>
          <t>2</t>
        </is>
      </c>
      <c r="AV2155" s="181" t="inlineStr">
        <is>
          <t>1</t>
        </is>
      </c>
      <c r="AW2155" s="181" t="inlineStr">
        <is>
          <t>True</t>
        </is>
      </c>
      <c r="AX2155" s="181" t="inlineStr">
        <is>
          <t>0</t>
        </is>
      </c>
      <c r="AY2155" s="178" t="inlineStr">
        <is>
          <t>ROZPOCET</t>
        </is>
      </c>
    </row>
    <row r="2156" customFormat="1" s="188">
      <c r="A2156" s="188" t="n"/>
      <c r="B2156" s="183" t="n"/>
      <c r="C2156" s="188" t="n"/>
      <c r="D2156" s="171" t="inlineStr">
        <is>
          <t>VV</t>
        </is>
      </c>
      <c r="E2156" s="184" t="inlineStr"/>
      <c r="F2156" s="185" t="inlineStr">
        <is>
          <t>4+1</t>
        </is>
      </c>
      <c r="G2156" s="188" t="n"/>
      <c r="H2156" s="186" t="n">
        <v>5</v>
      </c>
      <c r="I2156" s="188" t="n"/>
      <c r="J2156" s="188" t="n"/>
      <c r="K2156" s="188" t="n"/>
      <c r="L2156" s="183" t="n"/>
      <c r="M2156" s="187" t="n"/>
      <c r="N2156" s="188" t="n"/>
      <c r="O2156" s="188" t="n"/>
      <c r="P2156" s="188" t="n"/>
      <c r="Q2156" s="188" t="n"/>
      <c r="R2156" s="188" t="n"/>
      <c r="S2156" s="188" t="n"/>
      <c r="T2156" s="189" t="n"/>
      <c r="U2156" s="188" t="n"/>
      <c r="V2156" s="188" t="n"/>
      <c r="W2156" s="188" t="n"/>
      <c r="X2156" s="188" t="n"/>
      <c r="Y2156" s="188" t="n"/>
      <c r="Z2156" s="188" t="n"/>
      <c r="AA2156" s="188" t="n"/>
      <c r="AB2156" s="188" t="n"/>
      <c r="AC2156" s="188" t="n"/>
      <c r="AD2156" s="188" t="n"/>
      <c r="AE2156" s="188" t="n"/>
      <c r="AT2156" s="184" t="inlineStr">
        <is>
          <t>VV</t>
        </is>
      </c>
      <c r="AU2156" s="184" t="inlineStr">
        <is>
          <t>2</t>
        </is>
      </c>
      <c r="AV2156" s="188" t="inlineStr">
        <is>
          <t>2</t>
        </is>
      </c>
      <c r="AW2156" s="188" t="inlineStr">
        <is>
          <t>True</t>
        </is>
      </c>
      <c r="AX2156" s="188" t="inlineStr">
        <is>
          <t>0</t>
        </is>
      </c>
      <c r="AY2156" s="184" t="inlineStr">
        <is>
          <t>ROZPOCET</t>
        </is>
      </c>
    </row>
    <row r="2157" customFormat="1" s="195">
      <c r="A2157" s="195" t="n"/>
      <c r="B2157" s="190" t="n"/>
      <c r="C2157" s="195" t="n"/>
      <c r="D2157" s="171" t="inlineStr">
        <is>
          <t>VV</t>
        </is>
      </c>
      <c r="E2157" s="191" t="inlineStr"/>
      <c r="F2157" s="192" t="inlineStr">
        <is>
          <t>Součet</t>
        </is>
      </c>
      <c r="G2157" s="195" t="n"/>
      <c r="H2157" s="193" t="n">
        <v>5</v>
      </c>
      <c r="I2157" s="195" t="n"/>
      <c r="J2157" s="195" t="n"/>
      <c r="K2157" s="195" t="n"/>
      <c r="L2157" s="190" t="n"/>
      <c r="M2157" s="194" t="n"/>
      <c r="N2157" s="195" t="n"/>
      <c r="O2157" s="195" t="n"/>
      <c r="P2157" s="195" t="n"/>
      <c r="Q2157" s="195" t="n"/>
      <c r="R2157" s="195" t="n"/>
      <c r="S2157" s="195" t="n"/>
      <c r="T2157" s="196" t="n"/>
      <c r="U2157" s="195" t="n"/>
      <c r="V2157" s="195" t="n"/>
      <c r="W2157" s="195" t="n"/>
      <c r="X2157" s="195" t="n"/>
      <c r="Y2157" s="195" t="n"/>
      <c r="Z2157" s="195" t="n"/>
      <c r="AA2157" s="195" t="n"/>
      <c r="AB2157" s="195" t="n"/>
      <c r="AC2157" s="195" t="n"/>
      <c r="AD2157" s="195" t="n"/>
      <c r="AE2157" s="195" t="n"/>
      <c r="AT2157" s="191" t="inlineStr">
        <is>
          <t>VV</t>
        </is>
      </c>
      <c r="AU2157" s="191" t="inlineStr">
        <is>
          <t>2</t>
        </is>
      </c>
      <c r="AV2157" s="195" t="inlineStr">
        <is>
          <t>4</t>
        </is>
      </c>
      <c r="AW2157" s="195" t="inlineStr">
        <is>
          <t>True</t>
        </is>
      </c>
      <c r="AX2157" s="195" t="inlineStr">
        <is>
          <t>1</t>
        </is>
      </c>
      <c r="AY2157" s="191" t="inlineStr">
        <is>
          <t>ROZPOCET</t>
        </is>
      </c>
    </row>
    <row r="2158" ht="37.8" customFormat="1" customHeight="1" s="174">
      <c r="A2158" s="174" t="n"/>
      <c r="B2158" s="158" t="n"/>
      <c r="C2158" s="197" t="inlineStr">
        <is>
          <t>330</t>
        </is>
      </c>
      <c r="D2158" s="197" t="inlineStr">
        <is>
          <t>M</t>
        </is>
      </c>
      <c r="E2158" s="198" t="inlineStr">
        <is>
          <t>61182311</t>
        </is>
      </c>
      <c r="F2158" s="199" t="inlineStr">
        <is>
          <t>zárubeň jednokřídlá obložková s laminátovým povrchem tl stěny 460-500mm rozměru 600-1100/1970mm</t>
        </is>
      </c>
      <c r="G2158" s="200" t="inlineStr">
        <is>
          <t>kus</t>
        </is>
      </c>
      <c r="H2158" s="201" t="n">
        <v>4</v>
      </c>
      <c r="I2158" s="202" t="n"/>
      <c r="J2158" s="202">
        <f>ROUND(I2158*H2158,2)</f>
        <v/>
      </c>
      <c r="K2158" s="199" t="inlineStr">
        <is>
          <t>CS ÚRS 2026 02</t>
        </is>
      </c>
      <c r="L2158" s="203" t="n"/>
      <c r="M2158" s="204" t="inlineStr"/>
      <c r="N2158" s="205" t="inlineStr">
        <is>
          <t>snížená</t>
        </is>
      </c>
      <c r="O2158" s="167" t="n">
        <v>0</v>
      </c>
      <c r="P2158" s="167">
        <f>O2158*H2158</f>
        <v/>
      </c>
      <c r="Q2158" s="167" t="n">
        <v>0.05</v>
      </c>
      <c r="R2158" s="167">
        <f>Q2158*H2158</f>
        <v/>
      </c>
      <c r="S2158" s="167" t="n">
        <v>0</v>
      </c>
      <c r="T2158" s="168">
        <f>S2158*H2158</f>
        <v/>
      </c>
      <c r="U2158" s="174" t="n"/>
      <c r="V2158" s="174" t="n"/>
      <c r="W2158" s="174" t="n"/>
      <c r="X2158" s="174" t="n"/>
      <c r="Y2158" s="174" t="n"/>
      <c r="Z2158" s="174" t="n"/>
      <c r="AA2158" s="174" t="n"/>
      <c r="AB2158" s="174" t="n"/>
      <c r="AC2158" s="174" t="n"/>
      <c r="AD2158" s="174" t="n"/>
      <c r="AE2158" s="174" t="n"/>
      <c r="AR2158" s="169" t="inlineStr">
        <is>
          <t>32</t>
        </is>
      </c>
      <c r="AT2158" s="169" t="inlineStr">
        <is>
          <t>M</t>
        </is>
      </c>
      <c r="AU2158" s="169" t="inlineStr">
        <is>
          <t>2</t>
        </is>
      </c>
      <c r="AY2158" s="19" t="inlineStr">
        <is>
          <t>ROZPOCET</t>
        </is>
      </c>
      <c r="BE2158" s="170">
        <f>IF(N2158="základní",J2158,0)</f>
        <v/>
      </c>
      <c r="BF2158" s="170">
        <f>IF(N2158="snížená",J2158,0)</f>
        <v/>
      </c>
      <c r="BG2158" s="170">
        <f>IF(N2158="zákl. přenesená",J2158,0)</f>
        <v/>
      </c>
      <c r="BH2158" s="170">
        <f>IF(N2158="sníž. přenesená",J2158,0)</f>
        <v/>
      </c>
      <c r="BI2158" s="170">
        <f>IF(N2158="nulová",J2158,0)</f>
        <v/>
      </c>
      <c r="BJ2158" s="19" t="inlineStr">
        <is>
          <t>2</t>
        </is>
      </c>
      <c r="BK2158" s="170">
        <f>ROUND(I2158*H2158,2)</f>
        <v/>
      </c>
      <c r="BL2158" s="19" t="inlineStr">
        <is>
          <t>16</t>
        </is>
      </c>
      <c r="BM2158" s="169" t="inlineStr">
        <is>
          <t>-318105092</t>
        </is>
      </c>
    </row>
    <row r="2159" customFormat="1" s="174">
      <c r="A2159" s="174" t="n"/>
      <c r="B2159" s="48" t="n"/>
      <c r="C2159" s="174" t="n"/>
      <c r="D2159" s="171" t="inlineStr">
        <is>
          <t>PP</t>
        </is>
      </c>
      <c r="E2159" s="174" t="n"/>
      <c r="F2159" s="172" t="inlineStr">
        <is>
          <t>zárubeň jednokřídlá obložková s laminátovým povrchem tl stěny 460-500mm rozměru 600-1100/1970mm</t>
        </is>
      </c>
      <c r="G2159" s="174" t="n"/>
      <c r="H2159" s="174" t="n"/>
      <c r="I2159" s="174" t="n"/>
      <c r="J2159" s="174" t="n"/>
      <c r="K2159" s="174" t="n"/>
      <c r="L2159" s="48" t="n"/>
      <c r="M2159" s="173" t="n"/>
      <c r="N2159" s="174" t="n"/>
      <c r="O2159" s="174" t="n"/>
      <c r="P2159" s="174" t="n"/>
      <c r="Q2159" s="174" t="n"/>
      <c r="R2159" s="174" t="n"/>
      <c r="S2159" s="174" t="n"/>
      <c r="T2159" s="71" t="n"/>
      <c r="U2159" s="174" t="n"/>
      <c r="V2159" s="174" t="n"/>
      <c r="W2159" s="174" t="n"/>
      <c r="X2159" s="174" t="n"/>
      <c r="Y2159" s="174" t="n"/>
      <c r="Z2159" s="174" t="n"/>
      <c r="AA2159" s="174" t="n"/>
      <c r="AB2159" s="174" t="n"/>
      <c r="AC2159" s="174" t="n"/>
      <c r="AD2159" s="174" t="n"/>
      <c r="AE2159" s="174" t="n"/>
      <c r="AT2159" s="19" t="inlineStr">
        <is>
          <t>PP</t>
        </is>
      </c>
      <c r="AU2159" s="19" t="inlineStr">
        <is>
          <t>2</t>
        </is>
      </c>
    </row>
    <row r="2160" ht="44.25" customFormat="1" customHeight="1" s="174">
      <c r="A2160" s="174" t="n"/>
      <c r="B2160" s="158" t="n"/>
      <c r="C2160" s="197" t="inlineStr">
        <is>
          <t>331</t>
        </is>
      </c>
      <c r="D2160" s="197" t="inlineStr">
        <is>
          <t>M</t>
        </is>
      </c>
      <c r="E2160" s="198" t="inlineStr">
        <is>
          <t>61182311.1</t>
        </is>
      </c>
      <c r="F2160" s="199" t="inlineStr">
        <is>
          <t xml:space="preserve">zárubeň jednokřídlá obložková s laminátovým povrchem tl stěny 460-500mm rozměru 600-1100/1970mm -  pro posuvné dveře  - skrytá zárubeň </t>
        </is>
      </c>
      <c r="G2160" s="200" t="inlineStr">
        <is>
          <t>kus</t>
        </is>
      </c>
      <c r="H2160" s="201" t="n">
        <v>4</v>
      </c>
      <c r="I2160" s="202" t="n"/>
      <c r="J2160" s="202">
        <f>ROUND(I2160*H2160,2)</f>
        <v/>
      </c>
      <c r="K2160" s="199" t="inlineStr"/>
      <c r="L2160" s="203" t="n"/>
      <c r="M2160" s="204" t="inlineStr"/>
      <c r="N2160" s="205" t="inlineStr">
        <is>
          <t>snížená</t>
        </is>
      </c>
      <c r="O2160" s="167" t="n">
        <v>0</v>
      </c>
      <c r="P2160" s="167">
        <f>O2160*H2160</f>
        <v/>
      </c>
      <c r="Q2160" s="167" t="n">
        <v>0.05</v>
      </c>
      <c r="R2160" s="167">
        <f>Q2160*H2160</f>
        <v/>
      </c>
      <c r="S2160" s="167" t="n">
        <v>0</v>
      </c>
      <c r="T2160" s="168">
        <f>S2160*H2160</f>
        <v/>
      </c>
      <c r="U2160" s="174" t="n"/>
      <c r="V2160" s="174" t="n"/>
      <c r="W2160" s="174" t="n"/>
      <c r="X2160" s="174" t="n"/>
      <c r="Y2160" s="174" t="n"/>
      <c r="Z2160" s="174" t="n"/>
      <c r="AA2160" s="174" t="n"/>
      <c r="AB2160" s="174" t="n"/>
      <c r="AC2160" s="174" t="n"/>
      <c r="AD2160" s="174" t="n"/>
      <c r="AE2160" s="174" t="n"/>
      <c r="AR2160" s="169" t="inlineStr">
        <is>
          <t>32</t>
        </is>
      </c>
      <c r="AT2160" s="169" t="inlineStr">
        <is>
          <t>M</t>
        </is>
      </c>
      <c r="AU2160" s="169" t="inlineStr">
        <is>
          <t>2</t>
        </is>
      </c>
      <c r="AY2160" s="19" t="inlineStr">
        <is>
          <t>ROZPOCET</t>
        </is>
      </c>
      <c r="BE2160" s="170">
        <f>IF(N2160="základní",J2160,0)</f>
        <v/>
      </c>
      <c r="BF2160" s="170">
        <f>IF(N2160="snížená",J2160,0)</f>
        <v/>
      </c>
      <c r="BG2160" s="170">
        <f>IF(N2160="zákl. přenesená",J2160,0)</f>
        <v/>
      </c>
      <c r="BH2160" s="170">
        <f>IF(N2160="sníž. přenesená",J2160,0)</f>
        <v/>
      </c>
      <c r="BI2160" s="170">
        <f>IF(N2160="nulová",J2160,0)</f>
        <v/>
      </c>
      <c r="BJ2160" s="19" t="inlineStr">
        <is>
          <t>2</t>
        </is>
      </c>
      <c r="BK2160" s="170">
        <f>ROUND(I2160*H2160,2)</f>
        <v/>
      </c>
      <c r="BL2160" s="19" t="inlineStr">
        <is>
          <t>16</t>
        </is>
      </c>
      <c r="BM2160" s="169" t="inlineStr">
        <is>
          <t>1546518498</t>
        </is>
      </c>
    </row>
    <row r="2161" customFormat="1" s="174">
      <c r="A2161" s="174" t="n"/>
      <c r="B2161" s="48" t="n"/>
      <c r="C2161" s="174" t="n"/>
      <c r="D2161" s="171" t="inlineStr">
        <is>
          <t>PP</t>
        </is>
      </c>
      <c r="E2161" s="174" t="n"/>
      <c r="F2161" s="172" t="inlineStr">
        <is>
          <t xml:space="preserve">zárubeň jednokřídlá obložková s laminátovým povrchem tl stěny 460-500mm rozměru 600-1100/1970mm -  pro posuvné dveře  - skrytá zárubeň </t>
        </is>
      </c>
      <c r="G2161" s="174" t="n"/>
      <c r="H2161" s="174" t="n"/>
      <c r="I2161" s="174" t="n"/>
      <c r="J2161" s="174" t="n"/>
      <c r="K2161" s="174" t="n"/>
      <c r="L2161" s="48" t="n"/>
      <c r="M2161" s="173" t="n"/>
      <c r="N2161" s="174" t="n"/>
      <c r="O2161" s="174" t="n"/>
      <c r="P2161" s="174" t="n"/>
      <c r="Q2161" s="174" t="n"/>
      <c r="R2161" s="174" t="n"/>
      <c r="S2161" s="174" t="n"/>
      <c r="T2161" s="71" t="n"/>
      <c r="U2161" s="174" t="n"/>
      <c r="V2161" s="174" t="n"/>
      <c r="W2161" s="174" t="n"/>
      <c r="X2161" s="174" t="n"/>
      <c r="Y2161" s="174" t="n"/>
      <c r="Z2161" s="174" t="n"/>
      <c r="AA2161" s="174" t="n"/>
      <c r="AB2161" s="174" t="n"/>
      <c r="AC2161" s="174" t="n"/>
      <c r="AD2161" s="174" t="n"/>
      <c r="AE2161" s="174" t="n"/>
      <c r="AT2161" s="19" t="inlineStr">
        <is>
          <t>PP</t>
        </is>
      </c>
      <c r="AU2161" s="19" t="inlineStr">
        <is>
          <t>2</t>
        </is>
      </c>
    </row>
    <row r="2162" ht="24.15" customFormat="1" customHeight="1" s="174">
      <c r="A2162" s="174" t="n"/>
      <c r="B2162" s="158" t="n"/>
      <c r="C2162" s="159" t="inlineStr">
        <is>
          <t>332</t>
        </is>
      </c>
      <c r="D2162" s="159" t="inlineStr">
        <is>
          <t>K</t>
        </is>
      </c>
      <c r="E2162" s="160" t="inlineStr">
        <is>
          <t>766694126</t>
        </is>
      </c>
      <c r="F2162" s="161" t="inlineStr">
        <is>
          <t>Montáž parapetních desek dřevěných nebo plastových š přes 300 mm</t>
        </is>
      </c>
      <c r="G2162" s="162" t="inlineStr">
        <is>
          <t>m</t>
        </is>
      </c>
      <c r="H2162" s="163" t="n">
        <v>38.7</v>
      </c>
      <c r="I2162" s="164" t="n"/>
      <c r="J2162" s="164">
        <f>ROUND(I2162*H2162,2)</f>
        <v/>
      </c>
      <c r="K2162" s="161" t="inlineStr">
        <is>
          <t>CS ÚRS 2026 02</t>
        </is>
      </c>
      <c r="L2162" s="48" t="n"/>
      <c r="M2162" s="165" t="inlineStr"/>
      <c r="N2162" s="166" t="inlineStr">
        <is>
          <t>snížená</t>
        </is>
      </c>
      <c r="O2162" s="167" t="n">
        <v>0.521</v>
      </c>
      <c r="P2162" s="167">
        <f>O2162*H2162</f>
        <v/>
      </c>
      <c r="Q2162" s="167" t="n">
        <v>0</v>
      </c>
      <c r="R2162" s="167">
        <f>Q2162*H2162</f>
        <v/>
      </c>
      <c r="S2162" s="167" t="n">
        <v>0</v>
      </c>
      <c r="T2162" s="168">
        <f>S2162*H2162</f>
        <v/>
      </c>
      <c r="U2162" s="174" t="n"/>
      <c r="V2162" s="174" t="n"/>
      <c r="W2162" s="174" t="n"/>
      <c r="X2162" s="174" t="n"/>
      <c r="Y2162" s="174" t="n"/>
      <c r="Z2162" s="174" t="n"/>
      <c r="AA2162" s="174" t="n"/>
      <c r="AB2162" s="174" t="n"/>
      <c r="AC2162" s="174" t="n"/>
      <c r="AD2162" s="174" t="n"/>
      <c r="AE2162" s="174" t="n"/>
      <c r="AR2162" s="169" t="inlineStr">
        <is>
          <t>16</t>
        </is>
      </c>
      <c r="AT2162" s="169" t="inlineStr">
        <is>
          <t>K</t>
        </is>
      </c>
      <c r="AU2162" s="169" t="inlineStr">
        <is>
          <t>2</t>
        </is>
      </c>
      <c r="AY2162" s="19" t="inlineStr">
        <is>
          <t>ROZPOCET</t>
        </is>
      </c>
      <c r="BE2162" s="170">
        <f>IF(N2162="základní",J2162,0)</f>
        <v/>
      </c>
      <c r="BF2162" s="170">
        <f>IF(N2162="snížená",J2162,0)</f>
        <v/>
      </c>
      <c r="BG2162" s="170">
        <f>IF(N2162="zákl. přenesená",J2162,0)</f>
        <v/>
      </c>
      <c r="BH2162" s="170">
        <f>IF(N2162="sníž. přenesená",J2162,0)</f>
        <v/>
      </c>
      <c r="BI2162" s="170">
        <f>IF(N2162="nulová",J2162,0)</f>
        <v/>
      </c>
      <c r="BJ2162" s="19" t="inlineStr">
        <is>
          <t>2</t>
        </is>
      </c>
      <c r="BK2162" s="170">
        <f>ROUND(I2162*H2162,2)</f>
        <v/>
      </c>
      <c r="BL2162" s="19" t="inlineStr">
        <is>
          <t>16</t>
        </is>
      </c>
      <c r="BM2162" s="169" t="inlineStr">
        <is>
          <t>867690227</t>
        </is>
      </c>
    </row>
    <row r="2163" customFormat="1" s="174">
      <c r="A2163" s="174" t="n"/>
      <c r="B2163" s="48" t="n"/>
      <c r="C2163" s="174" t="n"/>
      <c r="D2163" s="171" t="inlineStr">
        <is>
          <t>PP</t>
        </is>
      </c>
      <c r="E2163" s="174" t="n"/>
      <c r="F2163" s="172" t="inlineStr">
        <is>
          <t>Montáž ostatních truhlářských konstrukcí parapetních desek dřevěných nebo plastových šířky přes 300 mm</t>
        </is>
      </c>
      <c r="G2163" s="174" t="n"/>
      <c r="H2163" s="174" t="n"/>
      <c r="I2163" s="174" t="n"/>
      <c r="J2163" s="174" t="n"/>
      <c r="K2163" s="174" t="n"/>
      <c r="L2163" s="48" t="n"/>
      <c r="M2163" s="173" t="n"/>
      <c r="N2163" s="174" t="n"/>
      <c r="O2163" s="174" t="n"/>
      <c r="P2163" s="174" t="n"/>
      <c r="Q2163" s="174" t="n"/>
      <c r="R2163" s="174" t="n"/>
      <c r="S2163" s="174" t="n"/>
      <c r="T2163" s="71" t="n"/>
      <c r="U2163" s="174" t="n"/>
      <c r="V2163" s="174" t="n"/>
      <c r="W2163" s="174" t="n"/>
      <c r="X2163" s="174" t="n"/>
      <c r="Y2163" s="174" t="n"/>
      <c r="Z2163" s="174" t="n"/>
      <c r="AA2163" s="174" t="n"/>
      <c r="AB2163" s="174" t="n"/>
      <c r="AC2163" s="174" t="n"/>
      <c r="AD2163" s="174" t="n"/>
      <c r="AE2163" s="174" t="n"/>
      <c r="AT2163" s="19" t="inlineStr">
        <is>
          <t>PP</t>
        </is>
      </c>
      <c r="AU2163" s="19" t="inlineStr">
        <is>
          <t>2</t>
        </is>
      </c>
    </row>
    <row r="2164" customFormat="1" s="174">
      <c r="A2164" s="174" t="n"/>
      <c r="B2164" s="48" t="n"/>
      <c r="C2164" s="174" t="n"/>
      <c r="D2164" s="175" t="inlineStr">
        <is>
          <t>Online PSC</t>
        </is>
      </c>
      <c r="E2164" s="174" t="n"/>
      <c r="F2164" s="176" t="inlineStr">
        <is>
          <t>https://podminky.urs.cz/item/CS_URS_2026_02/766694126</t>
        </is>
      </c>
      <c r="G2164" s="174" t="n"/>
      <c r="H2164" s="174" t="n"/>
      <c r="I2164" s="174" t="n"/>
      <c r="J2164" s="174" t="n"/>
      <c r="K2164" s="174" t="n"/>
      <c r="L2164" s="48" t="n"/>
      <c r="M2164" s="173" t="n"/>
      <c r="N2164" s="174" t="n"/>
      <c r="O2164" s="174" t="n"/>
      <c r="P2164" s="174" t="n"/>
      <c r="Q2164" s="174" t="n"/>
      <c r="R2164" s="174" t="n"/>
      <c r="S2164" s="174" t="n"/>
      <c r="T2164" s="71" t="n"/>
      <c r="U2164" s="174" t="n"/>
      <c r="V2164" s="174" t="n"/>
      <c r="W2164" s="174" t="n"/>
      <c r="X2164" s="174" t="n"/>
      <c r="Y2164" s="174" t="n"/>
      <c r="Z2164" s="174" t="n"/>
      <c r="AA2164" s="174" t="n"/>
      <c r="AB2164" s="174" t="n"/>
      <c r="AC2164" s="174" t="n"/>
      <c r="AD2164" s="174" t="n"/>
      <c r="AE2164" s="174" t="n"/>
      <c r="AT2164" s="19" t="inlineStr">
        <is>
          <t>Online PSC</t>
        </is>
      </c>
      <c r="AU2164" s="19" t="inlineStr">
        <is>
          <t>2</t>
        </is>
      </c>
    </row>
    <row r="2165" customFormat="1" s="181">
      <c r="A2165" s="181" t="n"/>
      <c r="B2165" s="177" t="n"/>
      <c r="C2165" s="181" t="n"/>
      <c r="D2165" s="171" t="inlineStr">
        <is>
          <t>VV</t>
        </is>
      </c>
      <c r="E2165" s="178" t="inlineStr"/>
      <c r="F2165" s="179" t="inlineStr">
        <is>
          <t>okna</t>
        </is>
      </c>
      <c r="G2165" s="181" t="n"/>
      <c r="H2165" s="178" t="inlineStr"/>
      <c r="I2165" s="181" t="n"/>
      <c r="J2165" s="181" t="n"/>
      <c r="K2165" s="181" t="n"/>
      <c r="L2165" s="177" t="n"/>
      <c r="M2165" s="180" t="n"/>
      <c r="N2165" s="181" t="n"/>
      <c r="O2165" s="181" t="n"/>
      <c r="P2165" s="181" t="n"/>
      <c r="Q2165" s="181" t="n"/>
      <c r="R2165" s="181" t="n"/>
      <c r="S2165" s="181" t="n"/>
      <c r="T2165" s="182" t="n"/>
      <c r="U2165" s="181" t="n"/>
      <c r="V2165" s="181" t="n"/>
      <c r="W2165" s="181" t="n"/>
      <c r="X2165" s="181" t="n"/>
      <c r="Y2165" s="181" t="n"/>
      <c r="Z2165" s="181" t="n"/>
      <c r="AA2165" s="181" t="n"/>
      <c r="AB2165" s="181" t="n"/>
      <c r="AC2165" s="181" t="n"/>
      <c r="AD2165" s="181" t="n"/>
      <c r="AE2165" s="181" t="n"/>
      <c r="AT2165" s="178" t="inlineStr">
        <is>
          <t>VV</t>
        </is>
      </c>
      <c r="AU2165" s="178" t="inlineStr">
        <is>
          <t>2</t>
        </is>
      </c>
      <c r="AV2165" s="181" t="inlineStr">
        <is>
          <t>1</t>
        </is>
      </c>
      <c r="AW2165" s="181" t="inlineStr">
        <is>
          <t>True</t>
        </is>
      </c>
      <c r="AX2165" s="181" t="inlineStr">
        <is>
          <t>0</t>
        </is>
      </c>
      <c r="AY2165" s="178" t="inlineStr">
        <is>
          <t>ROZPOCET</t>
        </is>
      </c>
    </row>
    <row r="2166" customFormat="1" s="188">
      <c r="A2166" s="188" t="n"/>
      <c r="B2166" s="183" t="n"/>
      <c r="C2166" s="188" t="n"/>
      <c r="D2166" s="171" t="inlineStr">
        <is>
          <t>VV</t>
        </is>
      </c>
      <c r="E2166" s="184" t="inlineStr"/>
      <c r="F2166" s="185" t="inlineStr">
        <is>
          <t>1,05*(6+1+1+6+20)</t>
        </is>
      </c>
      <c r="G2166" s="188" t="n"/>
      <c r="H2166" s="186" t="n">
        <v>35.7</v>
      </c>
      <c r="I2166" s="188" t="n"/>
      <c r="J2166" s="188" t="n"/>
      <c r="K2166" s="188" t="n"/>
      <c r="L2166" s="183" t="n"/>
      <c r="M2166" s="187" t="n"/>
      <c r="N2166" s="188" t="n"/>
      <c r="O2166" s="188" t="n"/>
      <c r="P2166" s="188" t="n"/>
      <c r="Q2166" s="188" t="n"/>
      <c r="R2166" s="188" t="n"/>
      <c r="S2166" s="188" t="n"/>
      <c r="T2166" s="189" t="n"/>
      <c r="U2166" s="188" t="n"/>
      <c r="V2166" s="188" t="n"/>
      <c r="W2166" s="188" t="n"/>
      <c r="X2166" s="188" t="n"/>
      <c r="Y2166" s="188" t="n"/>
      <c r="Z2166" s="188" t="n"/>
      <c r="AA2166" s="188" t="n"/>
      <c r="AB2166" s="188" t="n"/>
      <c r="AC2166" s="188" t="n"/>
      <c r="AD2166" s="188" t="n"/>
      <c r="AE2166" s="188" t="n"/>
      <c r="AT2166" s="184" t="inlineStr">
        <is>
          <t>VV</t>
        </is>
      </c>
      <c r="AU2166" s="184" t="inlineStr">
        <is>
          <t>2</t>
        </is>
      </c>
      <c r="AV2166" s="188" t="inlineStr">
        <is>
          <t>2</t>
        </is>
      </c>
      <c r="AW2166" s="188" t="inlineStr">
        <is>
          <t>True</t>
        </is>
      </c>
      <c r="AX2166" s="188" t="inlineStr">
        <is>
          <t>0</t>
        </is>
      </c>
      <c r="AY2166" s="184" t="inlineStr">
        <is>
          <t>ROZPOCET</t>
        </is>
      </c>
    </row>
    <row r="2167" customFormat="1" s="188">
      <c r="A2167" s="188" t="n"/>
      <c r="B2167" s="183" t="n"/>
      <c r="C2167" s="188" t="n"/>
      <c r="D2167" s="171" t="inlineStr">
        <is>
          <t>VV</t>
        </is>
      </c>
      <c r="E2167" s="184" t="inlineStr"/>
      <c r="F2167" s="185" t="inlineStr">
        <is>
          <t>1,00*3</t>
        </is>
      </c>
      <c r="G2167" s="188" t="n"/>
      <c r="H2167" s="186" t="n">
        <v>3</v>
      </c>
      <c r="I2167" s="188" t="n"/>
      <c r="J2167" s="188" t="n"/>
      <c r="K2167" s="188" t="n"/>
      <c r="L2167" s="183" t="n"/>
      <c r="M2167" s="187" t="n"/>
      <c r="N2167" s="188" t="n"/>
      <c r="O2167" s="188" t="n"/>
      <c r="P2167" s="188" t="n"/>
      <c r="Q2167" s="188" t="n"/>
      <c r="R2167" s="188" t="n"/>
      <c r="S2167" s="188" t="n"/>
      <c r="T2167" s="189" t="n"/>
      <c r="U2167" s="188" t="n"/>
      <c r="V2167" s="188" t="n"/>
      <c r="W2167" s="188" t="n"/>
      <c r="X2167" s="188" t="n"/>
      <c r="Y2167" s="188" t="n"/>
      <c r="Z2167" s="188" t="n"/>
      <c r="AA2167" s="188" t="n"/>
      <c r="AB2167" s="188" t="n"/>
      <c r="AC2167" s="188" t="n"/>
      <c r="AD2167" s="188" t="n"/>
      <c r="AE2167" s="188" t="n"/>
      <c r="AT2167" s="184" t="inlineStr">
        <is>
          <t>VV</t>
        </is>
      </c>
      <c r="AU2167" s="184" t="inlineStr">
        <is>
          <t>2</t>
        </is>
      </c>
      <c r="AV2167" s="188" t="inlineStr">
        <is>
          <t>2</t>
        </is>
      </c>
      <c r="AW2167" s="188" t="inlineStr">
        <is>
          <t>True</t>
        </is>
      </c>
      <c r="AX2167" s="188" t="inlineStr">
        <is>
          <t>0</t>
        </is>
      </c>
      <c r="AY2167" s="184" t="inlineStr">
        <is>
          <t>ROZPOCET</t>
        </is>
      </c>
    </row>
    <row r="2168" customFormat="1" s="195">
      <c r="A2168" s="195" t="n"/>
      <c r="B2168" s="190" t="n"/>
      <c r="C2168" s="195" t="n"/>
      <c r="D2168" s="171" t="inlineStr">
        <is>
          <t>VV</t>
        </is>
      </c>
      <c r="E2168" s="191" t="inlineStr"/>
      <c r="F2168" s="192" t="inlineStr">
        <is>
          <t>Součet</t>
        </is>
      </c>
      <c r="G2168" s="195" t="n"/>
      <c r="H2168" s="193" t="n">
        <v>38.7</v>
      </c>
      <c r="I2168" s="195" t="n"/>
      <c r="J2168" s="195" t="n"/>
      <c r="K2168" s="195" t="n"/>
      <c r="L2168" s="190" t="n"/>
      <c r="M2168" s="194" t="n"/>
      <c r="N2168" s="195" t="n"/>
      <c r="O2168" s="195" t="n"/>
      <c r="P2168" s="195" t="n"/>
      <c r="Q2168" s="195" t="n"/>
      <c r="R2168" s="195" t="n"/>
      <c r="S2168" s="195" t="n"/>
      <c r="T2168" s="196" t="n"/>
      <c r="U2168" s="195" t="n"/>
      <c r="V2168" s="195" t="n"/>
      <c r="W2168" s="195" t="n"/>
      <c r="X2168" s="195" t="n"/>
      <c r="Y2168" s="195" t="n"/>
      <c r="Z2168" s="195" t="n"/>
      <c r="AA2168" s="195" t="n"/>
      <c r="AB2168" s="195" t="n"/>
      <c r="AC2168" s="195" t="n"/>
      <c r="AD2168" s="195" t="n"/>
      <c r="AE2168" s="195" t="n"/>
      <c r="AT2168" s="191" t="inlineStr">
        <is>
          <t>VV</t>
        </is>
      </c>
      <c r="AU2168" s="191" t="inlineStr">
        <is>
          <t>2</t>
        </is>
      </c>
      <c r="AV2168" s="195" t="inlineStr">
        <is>
          <t>4</t>
        </is>
      </c>
      <c r="AW2168" s="195" t="inlineStr">
        <is>
          <t>True</t>
        </is>
      </c>
      <c r="AX2168" s="195" t="inlineStr">
        <is>
          <t>1</t>
        </is>
      </c>
      <c r="AY2168" s="191" t="inlineStr">
        <is>
          <t>ROZPOCET</t>
        </is>
      </c>
    </row>
    <row r="2169" ht="24.15" customFormat="1" customHeight="1" s="174">
      <c r="A2169" s="174" t="n"/>
      <c r="B2169" s="158" t="n"/>
      <c r="C2169" s="197" t="inlineStr">
        <is>
          <t>333</t>
        </is>
      </c>
      <c r="D2169" s="197" t="inlineStr">
        <is>
          <t>M</t>
        </is>
      </c>
      <c r="E2169" s="198" t="inlineStr">
        <is>
          <t>60794105</t>
        </is>
      </c>
      <c r="F2169" s="199" t="inlineStr">
        <is>
          <t>parapet dřevotřískový vnitřní povrch laminátový š 400mm</t>
        </is>
      </c>
      <c r="G2169" s="200" t="inlineStr">
        <is>
          <t>m</t>
        </is>
      </c>
      <c r="H2169" s="201" t="n">
        <v>38.7</v>
      </c>
      <c r="I2169" s="202" t="n"/>
      <c r="J2169" s="202">
        <f>ROUND(I2169*H2169,2)</f>
        <v/>
      </c>
      <c r="K2169" s="199" t="inlineStr">
        <is>
          <t>CS ÚRS 2026 02</t>
        </is>
      </c>
      <c r="L2169" s="203" t="n"/>
      <c r="M2169" s="204" t="inlineStr"/>
      <c r="N2169" s="205" t="inlineStr">
        <is>
          <t>snížená</t>
        </is>
      </c>
      <c r="O2169" s="167" t="n">
        <v>0</v>
      </c>
      <c r="P2169" s="167">
        <f>O2169*H2169</f>
        <v/>
      </c>
      <c r="Q2169" s="167" t="n">
        <v>0.007</v>
      </c>
      <c r="R2169" s="167">
        <f>Q2169*H2169</f>
        <v/>
      </c>
      <c r="S2169" s="167" t="n">
        <v>0</v>
      </c>
      <c r="T2169" s="168">
        <f>S2169*H2169</f>
        <v/>
      </c>
      <c r="U2169" s="174" t="n"/>
      <c r="V2169" s="174" t="n"/>
      <c r="W2169" s="174" t="n"/>
      <c r="X2169" s="174" t="n"/>
      <c r="Y2169" s="174" t="n"/>
      <c r="Z2169" s="174" t="n"/>
      <c r="AA2169" s="174" t="n"/>
      <c r="AB2169" s="174" t="n"/>
      <c r="AC2169" s="174" t="n"/>
      <c r="AD2169" s="174" t="n"/>
      <c r="AE2169" s="174" t="n"/>
      <c r="AR2169" s="169" t="inlineStr">
        <is>
          <t>32</t>
        </is>
      </c>
      <c r="AT2169" s="169" t="inlineStr">
        <is>
          <t>M</t>
        </is>
      </c>
      <c r="AU2169" s="169" t="inlineStr">
        <is>
          <t>2</t>
        </is>
      </c>
      <c r="AY2169" s="19" t="inlineStr">
        <is>
          <t>ROZPOCET</t>
        </is>
      </c>
      <c r="BE2169" s="170">
        <f>IF(N2169="základní",J2169,0)</f>
        <v/>
      </c>
      <c r="BF2169" s="170">
        <f>IF(N2169="snížená",J2169,0)</f>
        <v/>
      </c>
      <c r="BG2169" s="170">
        <f>IF(N2169="zákl. přenesená",J2169,0)</f>
        <v/>
      </c>
      <c r="BH2169" s="170">
        <f>IF(N2169="sníž. přenesená",J2169,0)</f>
        <v/>
      </c>
      <c r="BI2169" s="170">
        <f>IF(N2169="nulová",J2169,0)</f>
        <v/>
      </c>
      <c r="BJ2169" s="19" t="inlineStr">
        <is>
          <t>2</t>
        </is>
      </c>
      <c r="BK2169" s="170">
        <f>ROUND(I2169*H2169,2)</f>
        <v/>
      </c>
      <c r="BL2169" s="19" t="inlineStr">
        <is>
          <t>16</t>
        </is>
      </c>
      <c r="BM2169" s="169" t="inlineStr">
        <is>
          <t>486240383</t>
        </is>
      </c>
    </row>
    <row r="2170" customFormat="1" s="174">
      <c r="A2170" s="174" t="n"/>
      <c r="B2170" s="48" t="n"/>
      <c r="C2170" s="174" t="n"/>
      <c r="D2170" s="171" t="inlineStr">
        <is>
          <t>PP</t>
        </is>
      </c>
      <c r="E2170" s="174" t="n"/>
      <c r="F2170" s="172" t="inlineStr">
        <is>
          <t>parapet dřevotřískový vnitřní povrch laminátový š 400mm</t>
        </is>
      </c>
      <c r="G2170" s="174" t="n"/>
      <c r="H2170" s="174" t="n"/>
      <c r="I2170" s="174" t="n"/>
      <c r="J2170" s="174" t="n"/>
      <c r="K2170" s="174" t="n"/>
      <c r="L2170" s="48" t="n"/>
      <c r="M2170" s="173" t="n"/>
      <c r="N2170" s="174" t="n"/>
      <c r="O2170" s="174" t="n"/>
      <c r="P2170" s="174" t="n"/>
      <c r="Q2170" s="174" t="n"/>
      <c r="R2170" s="174" t="n"/>
      <c r="S2170" s="174" t="n"/>
      <c r="T2170" s="71" t="n"/>
      <c r="U2170" s="174" t="n"/>
      <c r="V2170" s="174" t="n"/>
      <c r="W2170" s="174" t="n"/>
      <c r="X2170" s="174" t="n"/>
      <c r="Y2170" s="174" t="n"/>
      <c r="Z2170" s="174" t="n"/>
      <c r="AA2170" s="174" t="n"/>
      <c r="AB2170" s="174" t="n"/>
      <c r="AC2170" s="174" t="n"/>
      <c r="AD2170" s="174" t="n"/>
      <c r="AE2170" s="174" t="n"/>
      <c r="AT2170" s="19" t="inlineStr">
        <is>
          <t>PP</t>
        </is>
      </c>
      <c r="AU2170" s="19" t="inlineStr">
        <is>
          <t>2</t>
        </is>
      </c>
    </row>
    <row r="2171" ht="24.15" customFormat="1" customHeight="1" s="174">
      <c r="A2171" s="174" t="n"/>
      <c r="B2171" s="158" t="n"/>
      <c r="C2171" s="197" t="inlineStr">
        <is>
          <t>334</t>
        </is>
      </c>
      <c r="D2171" s="197" t="inlineStr">
        <is>
          <t>M</t>
        </is>
      </c>
      <c r="E2171" s="198" t="inlineStr">
        <is>
          <t>60794121</t>
        </is>
      </c>
      <c r="F2171" s="199" t="inlineStr">
        <is>
          <t>koncovka PVC k parapetním dřevotřískovým deskám 600mm</t>
        </is>
      </c>
      <c r="G2171" s="200" t="inlineStr">
        <is>
          <t>kus</t>
        </is>
      </c>
      <c r="H2171" s="201" t="n">
        <v>74</v>
      </c>
      <c r="I2171" s="202" t="n"/>
      <c r="J2171" s="202">
        <f>ROUND(I2171*H2171,2)</f>
        <v/>
      </c>
      <c r="K2171" s="199" t="inlineStr">
        <is>
          <t>CS ÚRS 2026 02</t>
        </is>
      </c>
      <c r="L2171" s="203" t="n"/>
      <c r="M2171" s="204" t="inlineStr"/>
      <c r="N2171" s="205" t="inlineStr">
        <is>
          <t>snížená</t>
        </is>
      </c>
      <c r="O2171" s="167" t="n">
        <v>0</v>
      </c>
      <c r="P2171" s="167">
        <f>O2171*H2171</f>
        <v/>
      </c>
      <c r="Q2171" s="167" t="n">
        <v>6e-05</v>
      </c>
      <c r="R2171" s="167">
        <f>Q2171*H2171</f>
        <v/>
      </c>
      <c r="S2171" s="167" t="n">
        <v>0</v>
      </c>
      <c r="T2171" s="168">
        <f>S2171*H2171</f>
        <v/>
      </c>
      <c r="U2171" s="174" t="n"/>
      <c r="V2171" s="174" t="n"/>
      <c r="W2171" s="174" t="n"/>
      <c r="X2171" s="174" t="n"/>
      <c r="Y2171" s="174" t="n"/>
      <c r="Z2171" s="174" t="n"/>
      <c r="AA2171" s="174" t="n"/>
      <c r="AB2171" s="174" t="n"/>
      <c r="AC2171" s="174" t="n"/>
      <c r="AD2171" s="174" t="n"/>
      <c r="AE2171" s="174" t="n"/>
      <c r="AR2171" s="169" t="inlineStr">
        <is>
          <t>32</t>
        </is>
      </c>
      <c r="AT2171" s="169" t="inlineStr">
        <is>
          <t>M</t>
        </is>
      </c>
      <c r="AU2171" s="169" t="inlineStr">
        <is>
          <t>2</t>
        </is>
      </c>
      <c r="AY2171" s="19" t="inlineStr">
        <is>
          <t>ROZPOCET</t>
        </is>
      </c>
      <c r="BE2171" s="170">
        <f>IF(N2171="základní",J2171,0)</f>
        <v/>
      </c>
      <c r="BF2171" s="170">
        <f>IF(N2171="snížená",J2171,0)</f>
        <v/>
      </c>
      <c r="BG2171" s="170">
        <f>IF(N2171="zákl. přenesená",J2171,0)</f>
        <v/>
      </c>
      <c r="BH2171" s="170">
        <f>IF(N2171="sníž. přenesená",J2171,0)</f>
        <v/>
      </c>
      <c r="BI2171" s="170">
        <f>IF(N2171="nulová",J2171,0)</f>
        <v/>
      </c>
      <c r="BJ2171" s="19" t="inlineStr">
        <is>
          <t>2</t>
        </is>
      </c>
      <c r="BK2171" s="170">
        <f>ROUND(I2171*H2171,2)</f>
        <v/>
      </c>
      <c r="BL2171" s="19" t="inlineStr">
        <is>
          <t>16</t>
        </is>
      </c>
      <c r="BM2171" s="169" t="inlineStr">
        <is>
          <t>1514585178</t>
        </is>
      </c>
    </row>
    <row r="2172" customFormat="1" s="174">
      <c r="A2172" s="174" t="n"/>
      <c r="B2172" s="48" t="n"/>
      <c r="C2172" s="174" t="n"/>
      <c r="D2172" s="171" t="inlineStr">
        <is>
          <t>PP</t>
        </is>
      </c>
      <c r="E2172" s="174" t="n"/>
      <c r="F2172" s="172" t="inlineStr">
        <is>
          <t>koncovka PVC k parapetním dřevotřískovým deskám 600mm</t>
        </is>
      </c>
      <c r="G2172" s="174" t="n"/>
      <c r="H2172" s="174" t="n"/>
      <c r="I2172" s="174" t="n"/>
      <c r="J2172" s="174" t="n"/>
      <c r="K2172" s="174" t="n"/>
      <c r="L2172" s="48" t="n"/>
      <c r="M2172" s="173" t="n"/>
      <c r="N2172" s="174" t="n"/>
      <c r="O2172" s="174" t="n"/>
      <c r="P2172" s="174" t="n"/>
      <c r="Q2172" s="174" t="n"/>
      <c r="R2172" s="174" t="n"/>
      <c r="S2172" s="174" t="n"/>
      <c r="T2172" s="71" t="n"/>
      <c r="U2172" s="174" t="n"/>
      <c r="V2172" s="174" t="n"/>
      <c r="W2172" s="174" t="n"/>
      <c r="X2172" s="174" t="n"/>
      <c r="Y2172" s="174" t="n"/>
      <c r="Z2172" s="174" t="n"/>
      <c r="AA2172" s="174" t="n"/>
      <c r="AB2172" s="174" t="n"/>
      <c r="AC2172" s="174" t="n"/>
      <c r="AD2172" s="174" t="n"/>
      <c r="AE2172" s="174" t="n"/>
      <c r="AT2172" s="19" t="inlineStr">
        <is>
          <t>PP</t>
        </is>
      </c>
      <c r="AU2172" s="19" t="inlineStr">
        <is>
          <t>2</t>
        </is>
      </c>
    </row>
    <row r="2173" customFormat="1" s="188">
      <c r="A2173" s="188" t="n"/>
      <c r="B2173" s="183" t="n"/>
      <c r="C2173" s="188" t="n"/>
      <c r="D2173" s="171" t="inlineStr">
        <is>
          <t>VV</t>
        </is>
      </c>
      <c r="E2173" s="184" t="inlineStr"/>
      <c r="F2173" s="185" t="inlineStr">
        <is>
          <t>(6+1+3+1+6+20)*2</t>
        </is>
      </c>
      <c r="G2173" s="188" t="n"/>
      <c r="H2173" s="186" t="n">
        <v>74</v>
      </c>
      <c r="I2173" s="188" t="n"/>
      <c r="J2173" s="188" t="n"/>
      <c r="K2173" s="188" t="n"/>
      <c r="L2173" s="183" t="n"/>
      <c r="M2173" s="187" t="n"/>
      <c r="N2173" s="188" t="n"/>
      <c r="O2173" s="188" t="n"/>
      <c r="P2173" s="188" t="n"/>
      <c r="Q2173" s="188" t="n"/>
      <c r="R2173" s="188" t="n"/>
      <c r="S2173" s="188" t="n"/>
      <c r="T2173" s="189" t="n"/>
      <c r="U2173" s="188" t="n"/>
      <c r="V2173" s="188" t="n"/>
      <c r="W2173" s="188" t="n"/>
      <c r="X2173" s="188" t="n"/>
      <c r="Y2173" s="188" t="n"/>
      <c r="Z2173" s="188" t="n"/>
      <c r="AA2173" s="188" t="n"/>
      <c r="AB2173" s="188" t="n"/>
      <c r="AC2173" s="188" t="n"/>
      <c r="AD2173" s="188" t="n"/>
      <c r="AE2173" s="188" t="n"/>
      <c r="AT2173" s="184" t="inlineStr">
        <is>
          <t>VV</t>
        </is>
      </c>
      <c r="AU2173" s="184" t="inlineStr">
        <is>
          <t>2</t>
        </is>
      </c>
      <c r="AV2173" s="188" t="inlineStr">
        <is>
          <t>2</t>
        </is>
      </c>
      <c r="AW2173" s="188" t="inlineStr">
        <is>
          <t>True</t>
        </is>
      </c>
      <c r="AX2173" s="188" t="inlineStr">
        <is>
          <t>0</t>
        </is>
      </c>
      <c r="AY2173" s="184" t="inlineStr">
        <is>
          <t>ROZPOCET</t>
        </is>
      </c>
    </row>
    <row r="2174" customFormat="1" s="195">
      <c r="A2174" s="195" t="n"/>
      <c r="B2174" s="190" t="n"/>
      <c r="C2174" s="195" t="n"/>
      <c r="D2174" s="171" t="inlineStr">
        <is>
          <t>VV</t>
        </is>
      </c>
      <c r="E2174" s="191" t="inlineStr"/>
      <c r="F2174" s="192" t="inlineStr">
        <is>
          <t>Součet</t>
        </is>
      </c>
      <c r="G2174" s="195" t="n"/>
      <c r="H2174" s="193" t="n">
        <v>74</v>
      </c>
      <c r="I2174" s="195" t="n"/>
      <c r="J2174" s="195" t="n"/>
      <c r="K2174" s="195" t="n"/>
      <c r="L2174" s="190" t="n"/>
      <c r="M2174" s="194" t="n"/>
      <c r="N2174" s="195" t="n"/>
      <c r="O2174" s="195" t="n"/>
      <c r="P2174" s="195" t="n"/>
      <c r="Q2174" s="195" t="n"/>
      <c r="R2174" s="195" t="n"/>
      <c r="S2174" s="195" t="n"/>
      <c r="T2174" s="196" t="n"/>
      <c r="U2174" s="195" t="n"/>
      <c r="V2174" s="195" t="n"/>
      <c r="W2174" s="195" t="n"/>
      <c r="X2174" s="195" t="n"/>
      <c r="Y2174" s="195" t="n"/>
      <c r="Z2174" s="195" t="n"/>
      <c r="AA2174" s="195" t="n"/>
      <c r="AB2174" s="195" t="n"/>
      <c r="AC2174" s="195" t="n"/>
      <c r="AD2174" s="195" t="n"/>
      <c r="AE2174" s="195" t="n"/>
      <c r="AT2174" s="191" t="inlineStr">
        <is>
          <t>VV</t>
        </is>
      </c>
      <c r="AU2174" s="191" t="inlineStr">
        <is>
          <t>2</t>
        </is>
      </c>
      <c r="AV2174" s="195" t="inlineStr">
        <is>
          <t>4</t>
        </is>
      </c>
      <c r="AW2174" s="195" t="inlineStr">
        <is>
          <t>True</t>
        </is>
      </c>
      <c r="AX2174" s="195" t="inlineStr">
        <is>
          <t>1</t>
        </is>
      </c>
      <c r="AY2174" s="191" t="inlineStr">
        <is>
          <t>ROZPOCET</t>
        </is>
      </c>
    </row>
    <row r="2175" ht="16.5" customFormat="1" customHeight="1" s="174">
      <c r="A2175" s="174" t="n"/>
      <c r="B2175" s="158" t="n"/>
      <c r="C2175" s="159" t="inlineStr">
        <is>
          <t>335</t>
        </is>
      </c>
      <c r="D2175" s="159" t="inlineStr">
        <is>
          <t>K</t>
        </is>
      </c>
      <c r="E2175" s="160" t="inlineStr">
        <is>
          <t>76681 - x  1</t>
        </is>
      </c>
      <c r="F2175" s="161" t="inlineStr">
        <is>
          <t>kuchyňska linka - kompletní provedení</t>
        </is>
      </c>
      <c r="G2175" s="162" t="inlineStr">
        <is>
          <t>ks</t>
        </is>
      </c>
      <c r="H2175" s="163" t="n">
        <v>6</v>
      </c>
      <c r="I2175" s="164" t="n"/>
      <c r="J2175" s="164">
        <f>ROUND(I2175*H2175,2)</f>
        <v/>
      </c>
      <c r="K2175" s="161" t="inlineStr"/>
      <c r="L2175" s="48" t="n"/>
      <c r="M2175" s="165" t="inlineStr"/>
      <c r="N2175" s="166" t="inlineStr">
        <is>
          <t>snížená</t>
        </is>
      </c>
      <c r="O2175" s="167" t="n">
        <v>0</v>
      </c>
      <c r="P2175" s="167">
        <f>O2175*H2175</f>
        <v/>
      </c>
      <c r="Q2175" s="167" t="n">
        <v>0</v>
      </c>
      <c r="R2175" s="167">
        <f>Q2175*H2175</f>
        <v/>
      </c>
      <c r="S2175" s="167" t="n">
        <v>0</v>
      </c>
      <c r="T2175" s="168">
        <f>S2175*H2175</f>
        <v/>
      </c>
      <c r="U2175" s="174" t="n"/>
      <c r="V2175" s="174" t="n"/>
      <c r="W2175" s="174" t="n"/>
      <c r="X2175" s="174" t="n"/>
      <c r="Y2175" s="174" t="n"/>
      <c r="Z2175" s="174" t="n"/>
      <c r="AA2175" s="174" t="n"/>
      <c r="AB2175" s="174" t="n"/>
      <c r="AC2175" s="174" t="n"/>
      <c r="AD2175" s="174" t="n"/>
      <c r="AE2175" s="174" t="n"/>
      <c r="AR2175" s="169" t="inlineStr">
        <is>
          <t>16</t>
        </is>
      </c>
      <c r="AT2175" s="169" t="inlineStr">
        <is>
          <t>K</t>
        </is>
      </c>
      <c r="AU2175" s="169" t="inlineStr">
        <is>
          <t>2</t>
        </is>
      </c>
      <c r="AY2175" s="19" t="inlineStr">
        <is>
          <t>ROZPOCET</t>
        </is>
      </c>
      <c r="BE2175" s="170">
        <f>IF(N2175="základní",J2175,0)</f>
        <v/>
      </c>
      <c r="BF2175" s="170">
        <f>IF(N2175="snížená",J2175,0)</f>
        <v/>
      </c>
      <c r="BG2175" s="170">
        <f>IF(N2175="zákl. přenesená",J2175,0)</f>
        <v/>
      </c>
      <c r="BH2175" s="170">
        <f>IF(N2175="sníž. přenesená",J2175,0)</f>
        <v/>
      </c>
      <c r="BI2175" s="170">
        <f>IF(N2175="nulová",J2175,0)</f>
        <v/>
      </c>
      <c r="BJ2175" s="19" t="inlineStr">
        <is>
          <t>2</t>
        </is>
      </c>
      <c r="BK2175" s="170">
        <f>ROUND(I2175*H2175,2)</f>
        <v/>
      </c>
      <c r="BL2175" s="19" t="inlineStr">
        <is>
          <t>16</t>
        </is>
      </c>
      <c r="BM2175" s="169" t="inlineStr">
        <is>
          <t>-1288874374</t>
        </is>
      </c>
    </row>
    <row r="2176" customFormat="1" s="174">
      <c r="A2176" s="174" t="n"/>
      <c r="B2176" s="48" t="n"/>
      <c r="C2176" s="174" t="n"/>
      <c r="D2176" s="171" t="inlineStr">
        <is>
          <t>PP</t>
        </is>
      </c>
      <c r="E2176" s="174" t="n"/>
      <c r="F2176" s="172" t="inlineStr">
        <is>
          <t>kuchyňska linka - kompletní provedení</t>
        </is>
      </c>
      <c r="G2176" s="174" t="n"/>
      <c r="H2176" s="174" t="n"/>
      <c r="I2176" s="174" t="n"/>
      <c r="J2176" s="174" t="n"/>
      <c r="K2176" s="174" t="n"/>
      <c r="L2176" s="48" t="n"/>
      <c r="M2176" s="173" t="n"/>
      <c r="N2176" s="174" t="n"/>
      <c r="O2176" s="174" t="n"/>
      <c r="P2176" s="174" t="n"/>
      <c r="Q2176" s="174" t="n"/>
      <c r="R2176" s="174" t="n"/>
      <c r="S2176" s="174" t="n"/>
      <c r="T2176" s="71" t="n"/>
      <c r="U2176" s="174" t="n"/>
      <c r="V2176" s="174" t="n"/>
      <c r="W2176" s="174" t="n"/>
      <c r="X2176" s="174" t="n"/>
      <c r="Y2176" s="174" t="n"/>
      <c r="Z2176" s="174" t="n"/>
      <c r="AA2176" s="174" t="n"/>
      <c r="AB2176" s="174" t="n"/>
      <c r="AC2176" s="174" t="n"/>
      <c r="AD2176" s="174" t="n"/>
      <c r="AE2176" s="174" t="n"/>
      <c r="AT2176" s="19" t="inlineStr">
        <is>
          <t>PP</t>
        </is>
      </c>
      <c r="AU2176" s="19" t="inlineStr">
        <is>
          <t>2</t>
        </is>
      </c>
    </row>
    <row r="2177" ht="24.15" customFormat="1" customHeight="1" s="174">
      <c r="A2177" s="174" t="n"/>
      <c r="B2177" s="158" t="n"/>
      <c r="C2177" s="159" t="inlineStr">
        <is>
          <t>336</t>
        </is>
      </c>
      <c r="D2177" s="159" t="inlineStr">
        <is>
          <t>K</t>
        </is>
      </c>
      <c r="E2177" s="160" t="inlineStr">
        <is>
          <t>998766122</t>
        </is>
      </c>
      <c r="F2177" s="161" t="inlineStr">
        <is>
          <t>Přesun hmot tonážní pro kce truhlářské ruční v objektech v přes 6 do 12 m</t>
        </is>
      </c>
      <c r="G2177" s="162" t="inlineStr">
        <is>
          <t>t</t>
        </is>
      </c>
      <c r="H2177" s="163" t="n">
        <v>3.668</v>
      </c>
      <c r="I2177" s="164" t="n"/>
      <c r="J2177" s="164">
        <f>ROUND(I2177*H2177,2)</f>
        <v/>
      </c>
      <c r="K2177" s="161" t="inlineStr">
        <is>
          <t>CS ÚRS 2026 02</t>
        </is>
      </c>
      <c r="L2177" s="48" t="n"/>
      <c r="M2177" s="165" t="inlineStr"/>
      <c r="N2177" s="166" t="inlineStr">
        <is>
          <t>snížená</t>
        </is>
      </c>
      <c r="O2177" s="167" t="n">
        <v>6.214</v>
      </c>
      <c r="P2177" s="167">
        <f>O2177*H2177</f>
        <v/>
      </c>
      <c r="Q2177" s="167" t="n">
        <v>0</v>
      </c>
      <c r="R2177" s="167">
        <f>Q2177*H2177</f>
        <v/>
      </c>
      <c r="S2177" s="167" t="n">
        <v>0</v>
      </c>
      <c r="T2177" s="168">
        <f>S2177*H2177</f>
        <v/>
      </c>
      <c r="U2177" s="174" t="n"/>
      <c r="V2177" s="174" t="n"/>
      <c r="W2177" s="174" t="n"/>
      <c r="X2177" s="174" t="n"/>
      <c r="Y2177" s="174" t="n"/>
      <c r="Z2177" s="174" t="n"/>
      <c r="AA2177" s="174" t="n"/>
      <c r="AB2177" s="174" t="n"/>
      <c r="AC2177" s="174" t="n"/>
      <c r="AD2177" s="174" t="n"/>
      <c r="AE2177" s="174" t="n"/>
      <c r="AR2177" s="169" t="inlineStr">
        <is>
          <t>16</t>
        </is>
      </c>
      <c r="AT2177" s="169" t="inlineStr">
        <is>
          <t>K</t>
        </is>
      </c>
      <c r="AU2177" s="169" t="inlineStr">
        <is>
          <t>2</t>
        </is>
      </c>
      <c r="AY2177" s="19" t="inlineStr">
        <is>
          <t>ROZPOCET</t>
        </is>
      </c>
      <c r="BE2177" s="170">
        <f>IF(N2177="základní",J2177,0)</f>
        <v/>
      </c>
      <c r="BF2177" s="170">
        <f>IF(N2177="snížená",J2177,0)</f>
        <v/>
      </c>
      <c r="BG2177" s="170">
        <f>IF(N2177="zákl. přenesená",J2177,0)</f>
        <v/>
      </c>
      <c r="BH2177" s="170">
        <f>IF(N2177="sníž. přenesená",J2177,0)</f>
        <v/>
      </c>
      <c r="BI2177" s="170">
        <f>IF(N2177="nulová",J2177,0)</f>
        <v/>
      </c>
      <c r="BJ2177" s="19" t="inlineStr">
        <is>
          <t>2</t>
        </is>
      </c>
      <c r="BK2177" s="170">
        <f>ROUND(I2177*H2177,2)</f>
        <v/>
      </c>
      <c r="BL2177" s="19" t="inlineStr">
        <is>
          <t>16</t>
        </is>
      </c>
      <c r="BM2177" s="169" t="inlineStr">
        <is>
          <t>-1795643630</t>
        </is>
      </c>
    </row>
    <row r="2178" customFormat="1" s="174">
      <c r="A2178" s="174" t="n"/>
      <c r="B2178" s="48" t="n"/>
      <c r="C2178" s="174" t="n"/>
      <c r="D2178" s="171" t="inlineStr">
        <is>
          <t>PP</t>
        </is>
      </c>
      <c r="E2178" s="174" t="n"/>
      <c r="F2178" s="172" t="inlineStr">
        <is>
          <t>Přesun hmot pro konstrukce truhlářské stanovený z hmotnosti přesunovaného materiálu vodorovná dopravní vzdálenost do 50 m ruční (bez užití mechanizace) v objektech výšky přes 6 do 12 m</t>
        </is>
      </c>
      <c r="G2178" s="174" t="n"/>
      <c r="H2178" s="174" t="n"/>
      <c r="I2178" s="174" t="n"/>
      <c r="J2178" s="174" t="n"/>
      <c r="K2178" s="174" t="n"/>
      <c r="L2178" s="48" t="n"/>
      <c r="M2178" s="173" t="n"/>
      <c r="N2178" s="174" t="n"/>
      <c r="O2178" s="174" t="n"/>
      <c r="P2178" s="174" t="n"/>
      <c r="Q2178" s="174" t="n"/>
      <c r="R2178" s="174" t="n"/>
      <c r="S2178" s="174" t="n"/>
      <c r="T2178" s="71" t="n"/>
      <c r="U2178" s="174" t="n"/>
      <c r="V2178" s="174" t="n"/>
      <c r="W2178" s="174" t="n"/>
      <c r="X2178" s="174" t="n"/>
      <c r="Y2178" s="174" t="n"/>
      <c r="Z2178" s="174" t="n"/>
      <c r="AA2178" s="174" t="n"/>
      <c r="AB2178" s="174" t="n"/>
      <c r="AC2178" s="174" t="n"/>
      <c r="AD2178" s="174" t="n"/>
      <c r="AE2178" s="174" t="n"/>
      <c r="AT2178" s="19" t="inlineStr">
        <is>
          <t>PP</t>
        </is>
      </c>
      <c r="AU2178" s="19" t="inlineStr">
        <is>
          <t>2</t>
        </is>
      </c>
    </row>
    <row r="2179" customFormat="1" s="174">
      <c r="A2179" s="174" t="n"/>
      <c r="B2179" s="48" t="n"/>
      <c r="C2179" s="174" t="n"/>
      <c r="D2179" s="175" t="inlineStr">
        <is>
          <t>Online PSC</t>
        </is>
      </c>
      <c r="E2179" s="174" t="n"/>
      <c r="F2179" s="176" t="inlineStr">
        <is>
          <t>https://podminky.urs.cz/item/CS_URS_2026_02/998766122</t>
        </is>
      </c>
      <c r="G2179" s="174" t="n"/>
      <c r="H2179" s="174" t="n"/>
      <c r="I2179" s="174" t="n"/>
      <c r="J2179" s="174" t="n"/>
      <c r="K2179" s="174" t="n"/>
      <c r="L2179" s="48" t="n"/>
      <c r="M2179" s="173" t="n"/>
      <c r="N2179" s="174" t="n"/>
      <c r="O2179" s="174" t="n"/>
      <c r="P2179" s="174" t="n"/>
      <c r="Q2179" s="174" t="n"/>
      <c r="R2179" s="174" t="n"/>
      <c r="S2179" s="174" t="n"/>
      <c r="T2179" s="71" t="n"/>
      <c r="U2179" s="174" t="n"/>
      <c r="V2179" s="174" t="n"/>
      <c r="W2179" s="174" t="n"/>
      <c r="X2179" s="174" t="n"/>
      <c r="Y2179" s="174" t="n"/>
      <c r="Z2179" s="174" t="n"/>
      <c r="AA2179" s="174" t="n"/>
      <c r="AB2179" s="174" t="n"/>
      <c r="AC2179" s="174" t="n"/>
      <c r="AD2179" s="174" t="n"/>
      <c r="AE2179" s="174" t="n"/>
      <c r="AT2179" s="19" t="inlineStr">
        <is>
          <t>Online PSC</t>
        </is>
      </c>
      <c r="AU2179" s="19" t="inlineStr">
        <is>
          <t>2</t>
        </is>
      </c>
    </row>
    <row r="2180" ht="22.8" customFormat="1" customHeight="1" s="151">
      <c r="A2180" s="151" t="n"/>
      <c r="B2180" s="146" t="n"/>
      <c r="C2180" s="151" t="n"/>
      <c r="D2180" s="147" t="inlineStr">
        <is>
          <t>D</t>
        </is>
      </c>
      <c r="E2180" s="156" t="inlineStr">
        <is>
          <t>767</t>
        </is>
      </c>
      <c r="F2180" s="156" t="inlineStr">
        <is>
          <t>Konstrukce zámečnické</t>
        </is>
      </c>
      <c r="G2180" s="151" t="n"/>
      <c r="H2180" s="151" t="n"/>
      <c r="I2180" s="151" t="n"/>
      <c r="J2180" s="157">
        <f>BK2180</f>
        <v/>
      </c>
      <c r="K2180" s="151" t="n"/>
      <c r="L2180" s="146" t="n"/>
      <c r="M2180" s="150" t="n"/>
      <c r="N2180" s="151" t="n"/>
      <c r="O2180" s="151" t="n"/>
      <c r="P2180" s="152">
        <f>SUM(P2181:P2191)</f>
        <v/>
      </c>
      <c r="Q2180" s="151" t="n"/>
      <c r="R2180" s="152">
        <f>SUM(R2181:R2191)</f>
        <v/>
      </c>
      <c r="S2180" s="151" t="n"/>
      <c r="T2180" s="153">
        <f>SUM(T2181:T2191)</f>
        <v/>
      </c>
      <c r="U2180" s="151" t="n"/>
      <c r="V2180" s="151" t="n"/>
      <c r="W2180" s="151" t="n"/>
      <c r="X2180" s="151" t="n"/>
      <c r="Y2180" s="151" t="n"/>
      <c r="Z2180" s="151" t="n"/>
      <c r="AA2180" s="151" t="n"/>
      <c r="AB2180" s="151" t="n"/>
      <c r="AC2180" s="151" t="n"/>
      <c r="AD2180" s="151" t="n"/>
      <c r="AE2180" s="151" t="n"/>
      <c r="AR2180" s="147" t="inlineStr">
        <is>
          <t>2</t>
        </is>
      </c>
      <c r="AT2180" s="154" t="inlineStr">
        <is>
          <t>D</t>
        </is>
      </c>
      <c r="AU2180" s="154" t="inlineStr">
        <is>
          <t>1</t>
        </is>
      </c>
      <c r="AY2180" s="147" t="inlineStr">
        <is>
          <t>ROZPOCET</t>
        </is>
      </c>
      <c r="BK2180" s="155">
        <f>SUM(BK2181:BK2191)</f>
        <v/>
      </c>
    </row>
    <row r="2181" ht="24.15" customFormat="1" customHeight="1" s="174">
      <c r="A2181" s="174" t="n"/>
      <c r="B2181" s="158" t="n"/>
      <c r="C2181" s="159" t="inlineStr">
        <is>
          <t>392</t>
        </is>
      </c>
      <c r="D2181" s="159" t="inlineStr">
        <is>
          <t>K</t>
        </is>
      </c>
      <c r="E2181" s="160" t="inlineStr">
        <is>
          <t>767163101</t>
        </is>
      </c>
      <c r="F2181" s="161" t="inlineStr">
        <is>
          <t>Montáž přímého kovového zábradlí do zdiva nebo lehčeného betonu v rovině v interiéru</t>
        </is>
      </c>
      <c r="G2181" s="162" t="inlineStr">
        <is>
          <t>m</t>
        </is>
      </c>
      <c r="H2181" s="163" t="n">
        <v>3.5</v>
      </c>
      <c r="I2181" s="164" t="n"/>
      <c r="J2181" s="164">
        <f>ROUND(I2181*H2181,2)</f>
        <v/>
      </c>
      <c r="K2181" s="161" t="inlineStr">
        <is>
          <t>CS ÚRS 2026 02</t>
        </is>
      </c>
      <c r="L2181" s="48" t="n"/>
      <c r="M2181" s="165" t="inlineStr"/>
      <c r="N2181" s="166" t="inlineStr">
        <is>
          <t>snížená</t>
        </is>
      </c>
      <c r="O2181" s="167" t="n">
        <v>0.85</v>
      </c>
      <c r="P2181" s="167">
        <f>O2181*H2181</f>
        <v/>
      </c>
      <c r="Q2181" s="167" t="n">
        <v>0.00067</v>
      </c>
      <c r="R2181" s="167">
        <f>Q2181*H2181</f>
        <v/>
      </c>
      <c r="S2181" s="167" t="n">
        <v>0</v>
      </c>
      <c r="T2181" s="168">
        <f>S2181*H2181</f>
        <v/>
      </c>
      <c r="U2181" s="174" t="n"/>
      <c r="V2181" s="174" t="n"/>
      <c r="W2181" s="174" t="n"/>
      <c r="X2181" s="174" t="n"/>
      <c r="Y2181" s="174" t="n"/>
      <c r="Z2181" s="174" t="n"/>
      <c r="AA2181" s="174" t="n"/>
      <c r="AB2181" s="174" t="n"/>
      <c r="AC2181" s="174" t="n"/>
      <c r="AD2181" s="174" t="n"/>
      <c r="AE2181" s="174" t="n"/>
      <c r="AR2181" s="169" t="inlineStr">
        <is>
          <t>16</t>
        </is>
      </c>
      <c r="AT2181" s="169" t="inlineStr">
        <is>
          <t>K</t>
        </is>
      </c>
      <c r="AU2181" s="169" t="inlineStr">
        <is>
          <t>2</t>
        </is>
      </c>
      <c r="AY2181" s="19" t="inlineStr">
        <is>
          <t>ROZPOCET</t>
        </is>
      </c>
      <c r="BE2181" s="170">
        <f>IF(N2181="základní",J2181,0)</f>
        <v/>
      </c>
      <c r="BF2181" s="170">
        <f>IF(N2181="snížená",J2181,0)</f>
        <v/>
      </c>
      <c r="BG2181" s="170">
        <f>IF(N2181="zákl. přenesená",J2181,0)</f>
        <v/>
      </c>
      <c r="BH2181" s="170">
        <f>IF(N2181="sníž. přenesená",J2181,0)</f>
        <v/>
      </c>
      <c r="BI2181" s="170">
        <f>IF(N2181="nulová",J2181,0)</f>
        <v/>
      </c>
      <c r="BJ2181" s="19" t="inlineStr">
        <is>
          <t>2</t>
        </is>
      </c>
      <c r="BK2181" s="170">
        <f>ROUND(I2181*H2181,2)</f>
        <v/>
      </c>
      <c r="BL2181" s="19" t="inlineStr">
        <is>
          <t>16</t>
        </is>
      </c>
      <c r="BM2181" s="169" t="inlineStr">
        <is>
          <t>1899712747</t>
        </is>
      </c>
    </row>
    <row r="2182" customFormat="1" s="174">
      <c r="A2182" s="174" t="n"/>
      <c r="B2182" s="48" t="n"/>
      <c r="C2182" s="174" t="n"/>
      <c r="D2182" s="171" t="inlineStr">
        <is>
          <t>PP</t>
        </is>
      </c>
      <c r="E2182" s="174" t="n"/>
      <c r="F2182" s="172" t="inlineStr">
        <is>
          <t>Montáž zábradlí přímého v interiéru v rovině (na rovné ploše) kotveného do zdiva nebo lehčeného betonu</t>
        </is>
      </c>
      <c r="G2182" s="174" t="n"/>
      <c r="H2182" s="174" t="n"/>
      <c r="I2182" s="174" t="n"/>
      <c r="J2182" s="174" t="n"/>
      <c r="K2182" s="174" t="n"/>
      <c r="L2182" s="48" t="n"/>
      <c r="M2182" s="173" t="n"/>
      <c r="N2182" s="174" t="n"/>
      <c r="O2182" s="174" t="n"/>
      <c r="P2182" s="174" t="n"/>
      <c r="Q2182" s="174" t="n"/>
      <c r="R2182" s="174" t="n"/>
      <c r="S2182" s="174" t="n"/>
      <c r="T2182" s="71" t="n"/>
      <c r="U2182" s="174" t="n"/>
      <c r="V2182" s="174" t="n"/>
      <c r="W2182" s="174" t="n"/>
      <c r="X2182" s="174" t="n"/>
      <c r="Y2182" s="174" t="n"/>
      <c r="Z2182" s="174" t="n"/>
      <c r="AA2182" s="174" t="n"/>
      <c r="AB2182" s="174" t="n"/>
      <c r="AC2182" s="174" t="n"/>
      <c r="AD2182" s="174" t="n"/>
      <c r="AE2182" s="174" t="n"/>
      <c r="AT2182" s="19" t="inlineStr">
        <is>
          <t>PP</t>
        </is>
      </c>
      <c r="AU2182" s="19" t="inlineStr">
        <is>
          <t>2</t>
        </is>
      </c>
    </row>
    <row r="2183" customFormat="1" s="174">
      <c r="A2183" s="174" t="n"/>
      <c r="B2183" s="48" t="n"/>
      <c r="C2183" s="174" t="n"/>
      <c r="D2183" s="175" t="inlineStr">
        <is>
          <t>Online PSC</t>
        </is>
      </c>
      <c r="E2183" s="174" t="n"/>
      <c r="F2183" s="176" t="inlineStr">
        <is>
          <t>https://podminky.urs.cz/item/CS_URS_2026_02/767163101</t>
        </is>
      </c>
      <c r="G2183" s="174" t="n"/>
      <c r="H2183" s="174" t="n"/>
      <c r="I2183" s="174" t="n"/>
      <c r="J2183" s="174" t="n"/>
      <c r="K2183" s="174" t="n"/>
      <c r="L2183" s="48" t="n"/>
      <c r="M2183" s="173" t="n"/>
      <c r="N2183" s="174" t="n"/>
      <c r="O2183" s="174" t="n"/>
      <c r="P2183" s="174" t="n"/>
      <c r="Q2183" s="174" t="n"/>
      <c r="R2183" s="174" t="n"/>
      <c r="S2183" s="174" t="n"/>
      <c r="T2183" s="71" t="n"/>
      <c r="U2183" s="174" t="n"/>
      <c r="V2183" s="174" t="n"/>
      <c r="W2183" s="174" t="n"/>
      <c r="X2183" s="174" t="n"/>
      <c r="Y2183" s="174" t="n"/>
      <c r="Z2183" s="174" t="n"/>
      <c r="AA2183" s="174" t="n"/>
      <c r="AB2183" s="174" t="n"/>
      <c r="AC2183" s="174" t="n"/>
      <c r="AD2183" s="174" t="n"/>
      <c r="AE2183" s="174" t="n"/>
      <c r="AT2183" s="19" t="inlineStr">
        <is>
          <t>Online PSC</t>
        </is>
      </c>
      <c r="AU2183" s="19" t="inlineStr">
        <is>
          <t>2</t>
        </is>
      </c>
    </row>
    <row r="2184" customFormat="1" s="181">
      <c r="A2184" s="181" t="n"/>
      <c r="B2184" s="177" t="n"/>
      <c r="C2184" s="181" t="n"/>
      <c r="D2184" s="171" t="inlineStr">
        <is>
          <t>VV</t>
        </is>
      </c>
      <c r="E2184" s="178" t="inlineStr"/>
      <c r="F2184" s="179" t="inlineStr">
        <is>
          <t>zábradlí kolem schodiště</t>
        </is>
      </c>
      <c r="G2184" s="181" t="n"/>
      <c r="H2184" s="178" t="inlineStr"/>
      <c r="I2184" s="181" t="n"/>
      <c r="J2184" s="181" t="n"/>
      <c r="K2184" s="181" t="n"/>
      <c r="L2184" s="177" t="n"/>
      <c r="M2184" s="180" t="n"/>
      <c r="N2184" s="181" t="n"/>
      <c r="O2184" s="181" t="n"/>
      <c r="P2184" s="181" t="n"/>
      <c r="Q2184" s="181" t="n"/>
      <c r="R2184" s="181" t="n"/>
      <c r="S2184" s="181" t="n"/>
      <c r="T2184" s="182" t="n"/>
      <c r="U2184" s="181" t="n"/>
      <c r="V2184" s="181" t="n"/>
      <c r="W2184" s="181" t="n"/>
      <c r="X2184" s="181" t="n"/>
      <c r="Y2184" s="181" t="n"/>
      <c r="Z2184" s="181" t="n"/>
      <c r="AA2184" s="181" t="n"/>
      <c r="AB2184" s="181" t="n"/>
      <c r="AC2184" s="181" t="n"/>
      <c r="AD2184" s="181" t="n"/>
      <c r="AE2184" s="181" t="n"/>
      <c r="AT2184" s="178" t="inlineStr">
        <is>
          <t>VV</t>
        </is>
      </c>
      <c r="AU2184" s="178" t="inlineStr">
        <is>
          <t>2</t>
        </is>
      </c>
      <c r="AV2184" s="181" t="inlineStr">
        <is>
          <t>1</t>
        </is>
      </c>
      <c r="AW2184" s="181" t="inlineStr">
        <is>
          <t>True</t>
        </is>
      </c>
      <c r="AX2184" s="181" t="inlineStr">
        <is>
          <t>0</t>
        </is>
      </c>
      <c r="AY2184" s="178" t="inlineStr">
        <is>
          <t>ROZPOCET</t>
        </is>
      </c>
    </row>
    <row r="2185" customFormat="1" s="188">
      <c r="A2185" s="188" t="n"/>
      <c r="B2185" s="183" t="n"/>
      <c r="C2185" s="188" t="n"/>
      <c r="D2185" s="171" t="inlineStr">
        <is>
          <t>VV</t>
        </is>
      </c>
      <c r="E2185" s="184" t="inlineStr"/>
      <c r="F2185" s="185" t="inlineStr">
        <is>
          <t>3,00+0,50</t>
        </is>
      </c>
      <c r="G2185" s="188" t="n"/>
      <c r="H2185" s="186" t="n">
        <v>3.5</v>
      </c>
      <c r="I2185" s="188" t="n"/>
      <c r="J2185" s="188" t="n"/>
      <c r="K2185" s="188" t="n"/>
      <c r="L2185" s="183" t="n"/>
      <c r="M2185" s="187" t="n"/>
      <c r="N2185" s="188" t="n"/>
      <c r="O2185" s="188" t="n"/>
      <c r="P2185" s="188" t="n"/>
      <c r="Q2185" s="188" t="n"/>
      <c r="R2185" s="188" t="n"/>
      <c r="S2185" s="188" t="n"/>
      <c r="T2185" s="189" t="n"/>
      <c r="U2185" s="188" t="n"/>
      <c r="V2185" s="188" t="n"/>
      <c r="W2185" s="188" t="n"/>
      <c r="X2185" s="188" t="n"/>
      <c r="Y2185" s="188" t="n"/>
      <c r="Z2185" s="188" t="n"/>
      <c r="AA2185" s="188" t="n"/>
      <c r="AB2185" s="188" t="n"/>
      <c r="AC2185" s="188" t="n"/>
      <c r="AD2185" s="188" t="n"/>
      <c r="AE2185" s="188" t="n"/>
      <c r="AT2185" s="184" t="inlineStr">
        <is>
          <t>VV</t>
        </is>
      </c>
      <c r="AU2185" s="184" t="inlineStr">
        <is>
          <t>2</t>
        </is>
      </c>
      <c r="AV2185" s="188" t="inlineStr">
        <is>
          <t>2</t>
        </is>
      </c>
      <c r="AW2185" s="188" t="inlineStr">
        <is>
          <t>True</t>
        </is>
      </c>
      <c r="AX2185" s="188" t="inlineStr">
        <is>
          <t>0</t>
        </is>
      </c>
      <c r="AY2185" s="184" t="inlineStr">
        <is>
          <t>ROZPOCET</t>
        </is>
      </c>
    </row>
    <row r="2186" customFormat="1" s="195">
      <c r="A2186" s="195" t="n"/>
      <c r="B2186" s="190" t="n"/>
      <c r="C2186" s="195" t="n"/>
      <c r="D2186" s="171" t="inlineStr">
        <is>
          <t>VV</t>
        </is>
      </c>
      <c r="E2186" s="191" t="inlineStr"/>
      <c r="F2186" s="192" t="inlineStr">
        <is>
          <t>Součet</t>
        </is>
      </c>
      <c r="G2186" s="195" t="n"/>
      <c r="H2186" s="193" t="n">
        <v>3.5</v>
      </c>
      <c r="I2186" s="195" t="n"/>
      <c r="J2186" s="195" t="n"/>
      <c r="K2186" s="195" t="n"/>
      <c r="L2186" s="190" t="n"/>
      <c r="M2186" s="194" t="n"/>
      <c r="N2186" s="195" t="n"/>
      <c r="O2186" s="195" t="n"/>
      <c r="P2186" s="195" t="n"/>
      <c r="Q2186" s="195" t="n"/>
      <c r="R2186" s="195" t="n"/>
      <c r="S2186" s="195" t="n"/>
      <c r="T2186" s="196" t="n"/>
      <c r="U2186" s="195" t="n"/>
      <c r="V2186" s="195" t="n"/>
      <c r="W2186" s="195" t="n"/>
      <c r="X2186" s="195" t="n"/>
      <c r="Y2186" s="195" t="n"/>
      <c r="Z2186" s="195" t="n"/>
      <c r="AA2186" s="195" t="n"/>
      <c r="AB2186" s="195" t="n"/>
      <c r="AC2186" s="195" t="n"/>
      <c r="AD2186" s="195" t="n"/>
      <c r="AE2186" s="195" t="n"/>
      <c r="AT2186" s="191" t="inlineStr">
        <is>
          <t>VV</t>
        </is>
      </c>
      <c r="AU2186" s="191" t="inlineStr">
        <is>
          <t>2</t>
        </is>
      </c>
      <c r="AV2186" s="195" t="inlineStr">
        <is>
          <t>4</t>
        </is>
      </c>
      <c r="AW2186" s="195" t="inlineStr">
        <is>
          <t>True</t>
        </is>
      </c>
      <c r="AX2186" s="195" t="inlineStr">
        <is>
          <t>1</t>
        </is>
      </c>
      <c r="AY2186" s="191" t="inlineStr">
        <is>
          <t>ROZPOCET</t>
        </is>
      </c>
    </row>
    <row r="2187" ht="21.75" customFormat="1" customHeight="1" s="174">
      <c r="A2187" s="174" t="n"/>
      <c r="B2187" s="158" t="n"/>
      <c r="C2187" s="197" t="inlineStr">
        <is>
          <t>393</t>
        </is>
      </c>
      <c r="D2187" s="197" t="inlineStr">
        <is>
          <t>M</t>
        </is>
      </c>
      <c r="E2187" s="198" t="inlineStr">
        <is>
          <t>553zábradlí</t>
        </is>
      </c>
      <c r="F2187" s="199" t="inlineStr">
        <is>
          <t>zábradlí - kompletní provedení včetně povrchové úpravy</t>
        </is>
      </c>
      <c r="G2187" s="200" t="inlineStr">
        <is>
          <t>m</t>
        </is>
      </c>
      <c r="H2187" s="201" t="n">
        <v>3.5</v>
      </c>
      <c r="I2187" s="202" t="n"/>
      <c r="J2187" s="202">
        <f>ROUND(I2187*H2187,2)</f>
        <v/>
      </c>
      <c r="K2187" s="199" t="inlineStr"/>
      <c r="L2187" s="203" t="n"/>
      <c r="M2187" s="204" t="inlineStr"/>
      <c r="N2187" s="205" t="inlineStr">
        <is>
          <t>snížená</t>
        </is>
      </c>
      <c r="O2187" s="167" t="n">
        <v>0</v>
      </c>
      <c r="P2187" s="167">
        <f>O2187*H2187</f>
        <v/>
      </c>
      <c r="Q2187" s="167" t="n">
        <v>0.025</v>
      </c>
      <c r="R2187" s="167">
        <f>Q2187*H2187</f>
        <v/>
      </c>
      <c r="S2187" s="167" t="n">
        <v>0</v>
      </c>
      <c r="T2187" s="168">
        <f>S2187*H2187</f>
        <v/>
      </c>
      <c r="U2187" s="174" t="n"/>
      <c r="V2187" s="174" t="n"/>
      <c r="W2187" s="174" t="n"/>
      <c r="X2187" s="174" t="n"/>
      <c r="Y2187" s="174" t="n"/>
      <c r="Z2187" s="174" t="n"/>
      <c r="AA2187" s="174" t="n"/>
      <c r="AB2187" s="174" t="n"/>
      <c r="AC2187" s="174" t="n"/>
      <c r="AD2187" s="174" t="n"/>
      <c r="AE2187" s="174" t="n"/>
      <c r="AR2187" s="169" t="inlineStr">
        <is>
          <t>32</t>
        </is>
      </c>
      <c r="AT2187" s="169" t="inlineStr">
        <is>
          <t>M</t>
        </is>
      </c>
      <c r="AU2187" s="169" t="inlineStr">
        <is>
          <t>2</t>
        </is>
      </c>
      <c r="AY2187" s="19" t="inlineStr">
        <is>
          <t>ROZPOCET</t>
        </is>
      </c>
      <c r="BE2187" s="170">
        <f>IF(N2187="základní",J2187,0)</f>
        <v/>
      </c>
      <c r="BF2187" s="170">
        <f>IF(N2187="snížená",J2187,0)</f>
        <v/>
      </c>
      <c r="BG2187" s="170">
        <f>IF(N2187="zákl. přenesená",J2187,0)</f>
        <v/>
      </c>
      <c r="BH2187" s="170">
        <f>IF(N2187="sníž. přenesená",J2187,0)</f>
        <v/>
      </c>
      <c r="BI2187" s="170">
        <f>IF(N2187="nulová",J2187,0)</f>
        <v/>
      </c>
      <c r="BJ2187" s="19" t="inlineStr">
        <is>
          <t>2</t>
        </is>
      </c>
      <c r="BK2187" s="170">
        <f>ROUND(I2187*H2187,2)</f>
        <v/>
      </c>
      <c r="BL2187" s="19" t="inlineStr">
        <is>
          <t>16</t>
        </is>
      </c>
      <c r="BM2187" s="169" t="inlineStr">
        <is>
          <t>2038613152</t>
        </is>
      </c>
    </row>
    <row r="2188" customFormat="1" s="174">
      <c r="A2188" s="174" t="n"/>
      <c r="B2188" s="48" t="n"/>
      <c r="C2188" s="174" t="n"/>
      <c r="D2188" s="171" t="inlineStr">
        <is>
          <t>PP</t>
        </is>
      </c>
      <c r="E2188" s="174" t="n"/>
      <c r="F2188" s="172" t="inlineStr">
        <is>
          <t>zábradlí - kompletní provedení včetně povrchové úpravy</t>
        </is>
      </c>
      <c r="G2188" s="174" t="n"/>
      <c r="H2188" s="174" t="n"/>
      <c r="I2188" s="174" t="n"/>
      <c r="J2188" s="174" t="n"/>
      <c r="K2188" s="174" t="n"/>
      <c r="L2188" s="48" t="n"/>
      <c r="M2188" s="173" t="n"/>
      <c r="N2188" s="174" t="n"/>
      <c r="O2188" s="174" t="n"/>
      <c r="P2188" s="174" t="n"/>
      <c r="Q2188" s="174" t="n"/>
      <c r="R2188" s="174" t="n"/>
      <c r="S2188" s="174" t="n"/>
      <c r="T2188" s="71" t="n"/>
      <c r="U2188" s="174" t="n"/>
      <c r="V2188" s="174" t="n"/>
      <c r="W2188" s="174" t="n"/>
      <c r="X2188" s="174" t="n"/>
      <c r="Y2188" s="174" t="n"/>
      <c r="Z2188" s="174" t="n"/>
      <c r="AA2188" s="174" t="n"/>
      <c r="AB2188" s="174" t="n"/>
      <c r="AC2188" s="174" t="n"/>
      <c r="AD2188" s="174" t="n"/>
      <c r="AE2188" s="174" t="n"/>
      <c r="AT2188" s="19" t="inlineStr">
        <is>
          <t>PP</t>
        </is>
      </c>
      <c r="AU2188" s="19" t="inlineStr">
        <is>
          <t>2</t>
        </is>
      </c>
    </row>
    <row r="2189" ht="24.15" customFormat="1" customHeight="1" s="174">
      <c r="A2189" s="174" t="n"/>
      <c r="B2189" s="158" t="n"/>
      <c r="C2189" s="159" t="inlineStr">
        <is>
          <t>394</t>
        </is>
      </c>
      <c r="D2189" s="159" t="inlineStr">
        <is>
          <t>K</t>
        </is>
      </c>
      <c r="E2189" s="160" t="inlineStr">
        <is>
          <t>998767102</t>
        </is>
      </c>
      <c r="F2189" s="161" t="inlineStr">
        <is>
          <t>Přesun hmot tonážní pro zámečnické konstrukce v objektech v přes 6 do 12 m</t>
        </is>
      </c>
      <c r="G2189" s="162" t="inlineStr">
        <is>
          <t>t</t>
        </is>
      </c>
      <c r="H2189" s="163" t="n">
        <v>0.09</v>
      </c>
      <c r="I2189" s="164" t="n"/>
      <c r="J2189" s="164">
        <f>ROUND(I2189*H2189,2)</f>
        <v/>
      </c>
      <c r="K2189" s="161" t="inlineStr">
        <is>
          <t>CS ÚRS 2026 02</t>
        </is>
      </c>
      <c r="L2189" s="48" t="n"/>
      <c r="M2189" s="165" t="inlineStr"/>
      <c r="N2189" s="166" t="inlineStr">
        <is>
          <t>snížená</t>
        </is>
      </c>
      <c r="O2189" s="167" t="n">
        <v>1.975</v>
      </c>
      <c r="P2189" s="167">
        <f>O2189*H2189</f>
        <v/>
      </c>
      <c r="Q2189" s="167" t="n">
        <v>0</v>
      </c>
      <c r="R2189" s="167">
        <f>Q2189*H2189</f>
        <v/>
      </c>
      <c r="S2189" s="167" t="n">
        <v>0</v>
      </c>
      <c r="T2189" s="168">
        <f>S2189*H2189</f>
        <v/>
      </c>
      <c r="U2189" s="174" t="n"/>
      <c r="V2189" s="174" t="n"/>
      <c r="W2189" s="174" t="n"/>
      <c r="X2189" s="174" t="n"/>
      <c r="Y2189" s="174" t="n"/>
      <c r="Z2189" s="174" t="n"/>
      <c r="AA2189" s="174" t="n"/>
      <c r="AB2189" s="174" t="n"/>
      <c r="AC2189" s="174" t="n"/>
      <c r="AD2189" s="174" t="n"/>
      <c r="AE2189" s="174" t="n"/>
      <c r="AR2189" s="169" t="inlineStr">
        <is>
          <t>16</t>
        </is>
      </c>
      <c r="AT2189" s="169" t="inlineStr">
        <is>
          <t>K</t>
        </is>
      </c>
      <c r="AU2189" s="169" t="inlineStr">
        <is>
          <t>2</t>
        </is>
      </c>
      <c r="AY2189" s="19" t="inlineStr">
        <is>
          <t>ROZPOCET</t>
        </is>
      </c>
      <c r="BE2189" s="170">
        <f>IF(N2189="základní",J2189,0)</f>
        <v/>
      </c>
      <c r="BF2189" s="170">
        <f>IF(N2189="snížená",J2189,0)</f>
        <v/>
      </c>
      <c r="BG2189" s="170">
        <f>IF(N2189="zákl. přenesená",J2189,0)</f>
        <v/>
      </c>
      <c r="BH2189" s="170">
        <f>IF(N2189="sníž. přenesená",J2189,0)</f>
        <v/>
      </c>
      <c r="BI2189" s="170">
        <f>IF(N2189="nulová",J2189,0)</f>
        <v/>
      </c>
      <c r="BJ2189" s="19" t="inlineStr">
        <is>
          <t>2</t>
        </is>
      </c>
      <c r="BK2189" s="170">
        <f>ROUND(I2189*H2189,2)</f>
        <v/>
      </c>
      <c r="BL2189" s="19" t="inlineStr">
        <is>
          <t>16</t>
        </is>
      </c>
      <c r="BM2189" s="169" t="inlineStr">
        <is>
          <t>1211009389</t>
        </is>
      </c>
    </row>
    <row r="2190" customFormat="1" s="174">
      <c r="A2190" s="174" t="n"/>
      <c r="B2190" s="48" t="n"/>
      <c r="C2190" s="174" t="n"/>
      <c r="D2190" s="171" t="inlineStr">
        <is>
          <t>PP</t>
        </is>
      </c>
      <c r="E2190" s="174" t="n"/>
      <c r="F2190" s="172" t="inlineStr">
        <is>
          <t>Přesun hmot pro zámečnické konstrukce stanovený z hmotnosti přesunovaného materiálu vodorovná dopravní vzdálenost do 50 m základní v objektech výšky přes 6 do 12 m</t>
        </is>
      </c>
      <c r="G2190" s="174" t="n"/>
      <c r="H2190" s="174" t="n"/>
      <c r="I2190" s="174" t="n"/>
      <c r="J2190" s="174" t="n"/>
      <c r="K2190" s="174" t="n"/>
      <c r="L2190" s="48" t="n"/>
      <c r="M2190" s="173" t="n"/>
      <c r="N2190" s="174" t="n"/>
      <c r="O2190" s="174" t="n"/>
      <c r="P2190" s="174" t="n"/>
      <c r="Q2190" s="174" t="n"/>
      <c r="R2190" s="174" t="n"/>
      <c r="S2190" s="174" t="n"/>
      <c r="T2190" s="71" t="n"/>
      <c r="U2190" s="174" t="n"/>
      <c r="V2190" s="174" t="n"/>
      <c r="W2190" s="174" t="n"/>
      <c r="X2190" s="174" t="n"/>
      <c r="Y2190" s="174" t="n"/>
      <c r="Z2190" s="174" t="n"/>
      <c r="AA2190" s="174" t="n"/>
      <c r="AB2190" s="174" t="n"/>
      <c r="AC2190" s="174" t="n"/>
      <c r="AD2190" s="174" t="n"/>
      <c r="AE2190" s="174" t="n"/>
      <c r="AT2190" s="19" t="inlineStr">
        <is>
          <t>PP</t>
        </is>
      </c>
      <c r="AU2190" s="19" t="inlineStr">
        <is>
          <t>2</t>
        </is>
      </c>
    </row>
    <row r="2191" customFormat="1" s="174">
      <c r="A2191" s="174" t="n"/>
      <c r="B2191" s="48" t="n"/>
      <c r="C2191" s="174" t="n"/>
      <c r="D2191" s="175" t="inlineStr">
        <is>
          <t>Online PSC</t>
        </is>
      </c>
      <c r="E2191" s="174" t="n"/>
      <c r="F2191" s="176" t="inlineStr">
        <is>
          <t>https://podminky.urs.cz/item/CS_URS_2026_02/998767102</t>
        </is>
      </c>
      <c r="G2191" s="174" t="n"/>
      <c r="H2191" s="174" t="n"/>
      <c r="I2191" s="174" t="n"/>
      <c r="J2191" s="174" t="n"/>
      <c r="K2191" s="174" t="n"/>
      <c r="L2191" s="48" t="n"/>
      <c r="M2191" s="173" t="n"/>
      <c r="N2191" s="174" t="n"/>
      <c r="O2191" s="174" t="n"/>
      <c r="P2191" s="174" t="n"/>
      <c r="Q2191" s="174" t="n"/>
      <c r="R2191" s="174" t="n"/>
      <c r="S2191" s="174" t="n"/>
      <c r="T2191" s="71" t="n"/>
      <c r="U2191" s="174" t="n"/>
      <c r="V2191" s="174" t="n"/>
      <c r="W2191" s="174" t="n"/>
      <c r="X2191" s="174" t="n"/>
      <c r="Y2191" s="174" t="n"/>
      <c r="Z2191" s="174" t="n"/>
      <c r="AA2191" s="174" t="n"/>
      <c r="AB2191" s="174" t="n"/>
      <c r="AC2191" s="174" t="n"/>
      <c r="AD2191" s="174" t="n"/>
      <c r="AE2191" s="174" t="n"/>
      <c r="AT2191" s="19" t="inlineStr">
        <is>
          <t>Online PSC</t>
        </is>
      </c>
      <c r="AU2191" s="19" t="inlineStr">
        <is>
          <t>2</t>
        </is>
      </c>
    </row>
    <row r="2192" ht="22.8" customFormat="1" customHeight="1" s="151">
      <c r="A2192" s="151" t="n"/>
      <c r="B2192" s="146" t="n"/>
      <c r="C2192" s="151" t="n"/>
      <c r="D2192" s="147" t="inlineStr">
        <is>
          <t>D</t>
        </is>
      </c>
      <c r="E2192" s="156" t="inlineStr">
        <is>
          <t>771</t>
        </is>
      </c>
      <c r="F2192" s="156" t="inlineStr">
        <is>
          <t>Podlahy z dlaždic</t>
        </is>
      </c>
      <c r="G2192" s="151" t="n"/>
      <c r="H2192" s="151" t="n"/>
      <c r="I2192" s="151" t="n"/>
      <c r="J2192" s="157">
        <f>BK2192</f>
        <v/>
      </c>
      <c r="K2192" s="151" t="n"/>
      <c r="L2192" s="146" t="n"/>
      <c r="M2192" s="150" t="n"/>
      <c r="N2192" s="151" t="n"/>
      <c r="O2192" s="151" t="n"/>
      <c r="P2192" s="152">
        <f>SUM(P2193:P2249)</f>
        <v/>
      </c>
      <c r="Q2192" s="151" t="n"/>
      <c r="R2192" s="152">
        <f>SUM(R2193:R2249)</f>
        <v/>
      </c>
      <c r="S2192" s="151" t="n"/>
      <c r="T2192" s="153">
        <f>SUM(T2193:T2249)</f>
        <v/>
      </c>
      <c r="U2192" s="151" t="n"/>
      <c r="V2192" s="151" t="n"/>
      <c r="W2192" s="151" t="n"/>
      <c r="X2192" s="151" t="n"/>
      <c r="Y2192" s="151" t="n"/>
      <c r="Z2192" s="151" t="n"/>
      <c r="AA2192" s="151" t="n"/>
      <c r="AB2192" s="151" t="n"/>
      <c r="AC2192" s="151" t="n"/>
      <c r="AD2192" s="151" t="n"/>
      <c r="AE2192" s="151" t="n"/>
      <c r="AR2192" s="147" t="inlineStr">
        <is>
          <t>2</t>
        </is>
      </c>
      <c r="AT2192" s="154" t="inlineStr">
        <is>
          <t>D</t>
        </is>
      </c>
      <c r="AU2192" s="154" t="inlineStr">
        <is>
          <t>1</t>
        </is>
      </c>
      <c r="AY2192" s="147" t="inlineStr">
        <is>
          <t>ROZPOCET</t>
        </is>
      </c>
      <c r="BK2192" s="155">
        <f>SUM(BK2193:BK2249)</f>
        <v/>
      </c>
    </row>
    <row r="2193" ht="16.5" customFormat="1" customHeight="1" s="174">
      <c r="A2193" s="174" t="n"/>
      <c r="B2193" s="158" t="n"/>
      <c r="C2193" s="159" t="inlineStr">
        <is>
          <t>337</t>
        </is>
      </c>
      <c r="D2193" s="159" t="inlineStr">
        <is>
          <t>K</t>
        </is>
      </c>
      <c r="E2193" s="160" t="inlineStr">
        <is>
          <t>771121011</t>
        </is>
      </c>
      <c r="F2193" s="161" t="inlineStr">
        <is>
          <t>Nátěr penetrační na podlahu</t>
        </is>
      </c>
      <c r="G2193" s="162" t="inlineStr">
        <is>
          <t>m2</t>
        </is>
      </c>
      <c r="H2193" s="163" t="n">
        <v>196.48</v>
      </c>
      <c r="I2193" s="164" t="n"/>
      <c r="J2193" s="164">
        <f>ROUND(I2193*H2193,2)</f>
        <v/>
      </c>
      <c r="K2193" s="161" t="inlineStr">
        <is>
          <t>CS ÚRS 2026 02</t>
        </is>
      </c>
      <c r="L2193" s="48" t="n"/>
      <c r="M2193" s="165" t="inlineStr"/>
      <c r="N2193" s="166" t="inlineStr">
        <is>
          <t>snížená</t>
        </is>
      </c>
      <c r="O2193" s="167" t="n">
        <v>0.044</v>
      </c>
      <c r="P2193" s="167">
        <f>O2193*H2193</f>
        <v/>
      </c>
      <c r="Q2193" s="167" t="n">
        <v>0.0003</v>
      </c>
      <c r="R2193" s="167">
        <f>Q2193*H2193</f>
        <v/>
      </c>
      <c r="S2193" s="167" t="n">
        <v>0</v>
      </c>
      <c r="T2193" s="168">
        <f>S2193*H2193</f>
        <v/>
      </c>
      <c r="U2193" s="174" t="n"/>
      <c r="V2193" s="174" t="n"/>
      <c r="W2193" s="174" t="n"/>
      <c r="X2193" s="174" t="n"/>
      <c r="Y2193" s="174" t="n"/>
      <c r="Z2193" s="174" t="n"/>
      <c r="AA2193" s="174" t="n"/>
      <c r="AB2193" s="174" t="n"/>
      <c r="AC2193" s="174" t="n"/>
      <c r="AD2193" s="174" t="n"/>
      <c r="AE2193" s="174" t="n"/>
      <c r="AR2193" s="169" t="inlineStr">
        <is>
          <t>16</t>
        </is>
      </c>
      <c r="AT2193" s="169" t="inlineStr">
        <is>
          <t>K</t>
        </is>
      </c>
      <c r="AU2193" s="169" t="inlineStr">
        <is>
          <t>2</t>
        </is>
      </c>
      <c r="AY2193" s="19" t="inlineStr">
        <is>
          <t>ROZPOCET</t>
        </is>
      </c>
      <c r="BE2193" s="170">
        <f>IF(N2193="základní",J2193,0)</f>
        <v/>
      </c>
      <c r="BF2193" s="170">
        <f>IF(N2193="snížená",J2193,0)</f>
        <v/>
      </c>
      <c r="BG2193" s="170">
        <f>IF(N2193="zákl. přenesená",J2193,0)</f>
        <v/>
      </c>
      <c r="BH2193" s="170">
        <f>IF(N2193="sníž. přenesená",J2193,0)</f>
        <v/>
      </c>
      <c r="BI2193" s="170">
        <f>IF(N2193="nulová",J2193,0)</f>
        <v/>
      </c>
      <c r="BJ2193" s="19" t="inlineStr">
        <is>
          <t>2</t>
        </is>
      </c>
      <c r="BK2193" s="170">
        <f>ROUND(I2193*H2193,2)</f>
        <v/>
      </c>
      <c r="BL2193" s="19" t="inlineStr">
        <is>
          <t>16</t>
        </is>
      </c>
      <c r="BM2193" s="169" t="inlineStr">
        <is>
          <t>2060842330</t>
        </is>
      </c>
    </row>
    <row r="2194" customFormat="1" s="174">
      <c r="A2194" s="174" t="n"/>
      <c r="B2194" s="48" t="n"/>
      <c r="C2194" s="174" t="n"/>
      <c r="D2194" s="171" t="inlineStr">
        <is>
          <t>PP</t>
        </is>
      </c>
      <c r="E2194" s="174" t="n"/>
      <c r="F2194" s="172" t="inlineStr">
        <is>
          <t>Příprava podkladu před provedením dlažby nátěr penetrační na podlahu</t>
        </is>
      </c>
      <c r="G2194" s="174" t="n"/>
      <c r="H2194" s="174" t="n"/>
      <c r="I2194" s="174" t="n"/>
      <c r="J2194" s="174" t="n"/>
      <c r="K2194" s="174" t="n"/>
      <c r="L2194" s="48" t="n"/>
      <c r="M2194" s="173" t="n"/>
      <c r="N2194" s="174" t="n"/>
      <c r="O2194" s="174" t="n"/>
      <c r="P2194" s="174" t="n"/>
      <c r="Q2194" s="174" t="n"/>
      <c r="R2194" s="174" t="n"/>
      <c r="S2194" s="174" t="n"/>
      <c r="T2194" s="71" t="n"/>
      <c r="U2194" s="174" t="n"/>
      <c r="V2194" s="174" t="n"/>
      <c r="W2194" s="174" t="n"/>
      <c r="X2194" s="174" t="n"/>
      <c r="Y2194" s="174" t="n"/>
      <c r="Z2194" s="174" t="n"/>
      <c r="AA2194" s="174" t="n"/>
      <c r="AB2194" s="174" t="n"/>
      <c r="AC2194" s="174" t="n"/>
      <c r="AD2194" s="174" t="n"/>
      <c r="AE2194" s="174" t="n"/>
      <c r="AT2194" s="19" t="inlineStr">
        <is>
          <t>PP</t>
        </is>
      </c>
      <c r="AU2194" s="19" t="inlineStr">
        <is>
          <t>2</t>
        </is>
      </c>
    </row>
    <row r="2195" customFormat="1" s="174">
      <c r="A2195" s="174" t="n"/>
      <c r="B2195" s="48" t="n"/>
      <c r="C2195" s="174" t="n"/>
      <c r="D2195" s="175" t="inlineStr">
        <is>
          <t>Online PSC</t>
        </is>
      </c>
      <c r="E2195" s="174" t="n"/>
      <c r="F2195" s="176" t="inlineStr">
        <is>
          <t>https://podminky.urs.cz/item/CS_URS_2026_02/771121011</t>
        </is>
      </c>
      <c r="G2195" s="174" t="n"/>
      <c r="H2195" s="174" t="n"/>
      <c r="I2195" s="174" t="n"/>
      <c r="J2195" s="174" t="n"/>
      <c r="K2195" s="174" t="n"/>
      <c r="L2195" s="48" t="n"/>
      <c r="M2195" s="173" t="n"/>
      <c r="N2195" s="174" t="n"/>
      <c r="O2195" s="174" t="n"/>
      <c r="P2195" s="174" t="n"/>
      <c r="Q2195" s="174" t="n"/>
      <c r="R2195" s="174" t="n"/>
      <c r="S2195" s="174" t="n"/>
      <c r="T2195" s="71" t="n"/>
      <c r="U2195" s="174" t="n"/>
      <c r="V2195" s="174" t="n"/>
      <c r="W2195" s="174" t="n"/>
      <c r="X2195" s="174" t="n"/>
      <c r="Y2195" s="174" t="n"/>
      <c r="Z2195" s="174" t="n"/>
      <c r="AA2195" s="174" t="n"/>
      <c r="AB2195" s="174" t="n"/>
      <c r="AC2195" s="174" t="n"/>
      <c r="AD2195" s="174" t="n"/>
      <c r="AE2195" s="174" t="n"/>
      <c r="AT2195" s="19" t="inlineStr">
        <is>
          <t>Online PSC</t>
        </is>
      </c>
      <c r="AU2195" s="19" t="inlineStr">
        <is>
          <t>2</t>
        </is>
      </c>
    </row>
    <row r="2196" customFormat="1" s="181">
      <c r="A2196" s="181" t="n"/>
      <c r="B2196" s="177" t="n"/>
      <c r="C2196" s="181" t="n"/>
      <c r="D2196" s="171" t="inlineStr">
        <is>
          <t>VV</t>
        </is>
      </c>
      <c r="E2196" s="178" t="inlineStr"/>
      <c r="F2196" s="179" t="inlineStr">
        <is>
          <t>1. np</t>
        </is>
      </c>
      <c r="G2196" s="181" t="n"/>
      <c r="H2196" s="178" t="inlineStr"/>
      <c r="I2196" s="181" t="n"/>
      <c r="J2196" s="181" t="n"/>
      <c r="K2196" s="181" t="n"/>
      <c r="L2196" s="177" t="n"/>
      <c r="M2196" s="180" t="n"/>
      <c r="N2196" s="181" t="n"/>
      <c r="O2196" s="181" t="n"/>
      <c r="P2196" s="181" t="n"/>
      <c r="Q2196" s="181" t="n"/>
      <c r="R2196" s="181" t="n"/>
      <c r="S2196" s="181" t="n"/>
      <c r="T2196" s="182" t="n"/>
      <c r="U2196" s="181" t="n"/>
      <c r="V2196" s="181" t="n"/>
      <c r="W2196" s="181" t="n"/>
      <c r="X2196" s="181" t="n"/>
      <c r="Y2196" s="181" t="n"/>
      <c r="Z2196" s="181" t="n"/>
      <c r="AA2196" s="181" t="n"/>
      <c r="AB2196" s="181" t="n"/>
      <c r="AC2196" s="181" t="n"/>
      <c r="AD2196" s="181" t="n"/>
      <c r="AE2196" s="181" t="n"/>
      <c r="AT2196" s="178" t="inlineStr">
        <is>
          <t>VV</t>
        </is>
      </c>
      <c r="AU2196" s="178" t="inlineStr">
        <is>
          <t>2</t>
        </is>
      </c>
      <c r="AV2196" s="181" t="inlineStr">
        <is>
          <t>1</t>
        </is>
      </c>
      <c r="AW2196" s="181" t="inlineStr">
        <is>
          <t>True</t>
        </is>
      </c>
      <c r="AX2196" s="181" t="inlineStr">
        <is>
          <t>0</t>
        </is>
      </c>
      <c r="AY2196" s="178" t="inlineStr">
        <is>
          <t>ROZPOCET</t>
        </is>
      </c>
    </row>
    <row r="2197" customFormat="1" s="188">
      <c r="A2197" s="188" t="n"/>
      <c r="B2197" s="183" t="n"/>
      <c r="C2197" s="188" t="n"/>
      <c r="D2197" s="171" t="inlineStr">
        <is>
          <t>VV</t>
        </is>
      </c>
      <c r="E2197" s="184" t="inlineStr"/>
      <c r="F2197" s="185" t="inlineStr">
        <is>
          <t>6,13+10,75+14,51+6,33+9,25+12,51+3,25+22,85+22,80+10,06</t>
        </is>
      </c>
      <c r="G2197" s="188" t="n"/>
      <c r="H2197" s="186" t="n">
        <v>118.44</v>
      </c>
      <c r="I2197" s="188" t="n"/>
      <c r="J2197" s="188" t="n"/>
      <c r="K2197" s="188" t="n"/>
      <c r="L2197" s="183" t="n"/>
      <c r="M2197" s="187" t="n"/>
      <c r="N2197" s="188" t="n"/>
      <c r="O2197" s="188" t="n"/>
      <c r="P2197" s="188" t="n"/>
      <c r="Q2197" s="188" t="n"/>
      <c r="R2197" s="188" t="n"/>
      <c r="S2197" s="188" t="n"/>
      <c r="T2197" s="189" t="n"/>
      <c r="U2197" s="188" t="n"/>
      <c r="V2197" s="188" t="n"/>
      <c r="W2197" s="188" t="n"/>
      <c r="X2197" s="188" t="n"/>
      <c r="Y2197" s="188" t="n"/>
      <c r="Z2197" s="188" t="n"/>
      <c r="AA2197" s="188" t="n"/>
      <c r="AB2197" s="188" t="n"/>
      <c r="AC2197" s="188" t="n"/>
      <c r="AD2197" s="188" t="n"/>
      <c r="AE2197" s="188" t="n"/>
      <c r="AT2197" s="184" t="inlineStr">
        <is>
          <t>VV</t>
        </is>
      </c>
      <c r="AU2197" s="184" t="inlineStr">
        <is>
          <t>2</t>
        </is>
      </c>
      <c r="AV2197" s="188" t="inlineStr">
        <is>
          <t>2</t>
        </is>
      </c>
      <c r="AW2197" s="188" t="inlineStr">
        <is>
          <t>True</t>
        </is>
      </c>
      <c r="AX2197" s="188" t="inlineStr">
        <is>
          <t>0</t>
        </is>
      </c>
      <c r="AY2197" s="184" t="inlineStr">
        <is>
          <t>ROZPOCET</t>
        </is>
      </c>
    </row>
    <row r="2198" customFormat="1" s="181">
      <c r="A2198" s="181" t="n"/>
      <c r="B2198" s="177" t="n"/>
      <c r="C2198" s="181" t="n"/>
      <c r="D2198" s="171" t="inlineStr">
        <is>
          <t>VV</t>
        </is>
      </c>
      <c r="E2198" s="178" t="inlineStr"/>
      <c r="F2198" s="179" t="inlineStr">
        <is>
          <t>2. np</t>
        </is>
      </c>
      <c r="G2198" s="181" t="n"/>
      <c r="H2198" s="178" t="inlineStr"/>
      <c r="I2198" s="181" t="n"/>
      <c r="J2198" s="181" t="n"/>
      <c r="K2198" s="181" t="n"/>
      <c r="L2198" s="177" t="n"/>
      <c r="M2198" s="180" t="n"/>
      <c r="N2198" s="181" t="n"/>
      <c r="O2198" s="181" t="n"/>
      <c r="P2198" s="181" t="n"/>
      <c r="Q2198" s="181" t="n"/>
      <c r="R2198" s="181" t="n"/>
      <c r="S2198" s="181" t="n"/>
      <c r="T2198" s="182" t="n"/>
      <c r="U2198" s="181" t="n"/>
      <c r="V2198" s="181" t="n"/>
      <c r="W2198" s="181" t="n"/>
      <c r="X2198" s="181" t="n"/>
      <c r="Y2198" s="181" t="n"/>
      <c r="Z2198" s="181" t="n"/>
      <c r="AA2198" s="181" t="n"/>
      <c r="AB2198" s="181" t="n"/>
      <c r="AC2198" s="181" t="n"/>
      <c r="AD2198" s="181" t="n"/>
      <c r="AE2198" s="181" t="n"/>
      <c r="AT2198" s="178" t="inlineStr">
        <is>
          <t>VV</t>
        </is>
      </c>
      <c r="AU2198" s="178" t="inlineStr">
        <is>
          <t>2</t>
        </is>
      </c>
      <c r="AV2198" s="181" t="inlineStr">
        <is>
          <t>1</t>
        </is>
      </c>
      <c r="AW2198" s="181" t="inlineStr">
        <is>
          <t>True</t>
        </is>
      </c>
      <c r="AX2198" s="181" t="inlineStr">
        <is>
          <t>0</t>
        </is>
      </c>
      <c r="AY2198" s="178" t="inlineStr">
        <is>
          <t>ROZPOCET</t>
        </is>
      </c>
    </row>
    <row r="2199" customFormat="1" s="188">
      <c r="A2199" s="188" t="n"/>
      <c r="B2199" s="183" t="n"/>
      <c r="C2199" s="188" t="n"/>
      <c r="D2199" s="171" t="inlineStr">
        <is>
          <t>VV</t>
        </is>
      </c>
      <c r="E2199" s="184" t="inlineStr"/>
      <c r="F2199" s="185" t="inlineStr">
        <is>
          <t>4,58+5,98+6,73+8,73+6,58+6,36+6,93+6,36+25,79</t>
        </is>
      </c>
      <c r="G2199" s="188" t="n"/>
      <c r="H2199" s="186" t="n">
        <v>78.04000000000001</v>
      </c>
      <c r="I2199" s="188" t="n"/>
      <c r="J2199" s="188" t="n"/>
      <c r="K2199" s="188" t="n"/>
      <c r="L2199" s="183" t="n"/>
      <c r="M2199" s="187" t="n"/>
      <c r="N2199" s="188" t="n"/>
      <c r="O2199" s="188" t="n"/>
      <c r="P2199" s="188" t="n"/>
      <c r="Q2199" s="188" t="n"/>
      <c r="R2199" s="188" t="n"/>
      <c r="S2199" s="188" t="n"/>
      <c r="T2199" s="189" t="n"/>
      <c r="U2199" s="188" t="n"/>
      <c r="V2199" s="188" t="n"/>
      <c r="W2199" s="188" t="n"/>
      <c r="X2199" s="188" t="n"/>
      <c r="Y2199" s="188" t="n"/>
      <c r="Z2199" s="188" t="n"/>
      <c r="AA2199" s="188" t="n"/>
      <c r="AB2199" s="188" t="n"/>
      <c r="AC2199" s="188" t="n"/>
      <c r="AD2199" s="188" t="n"/>
      <c r="AE2199" s="188" t="n"/>
      <c r="AT2199" s="184" t="inlineStr">
        <is>
          <t>VV</t>
        </is>
      </c>
      <c r="AU2199" s="184" t="inlineStr">
        <is>
          <t>2</t>
        </is>
      </c>
      <c r="AV2199" s="188" t="inlineStr">
        <is>
          <t>2</t>
        </is>
      </c>
      <c r="AW2199" s="188" t="inlineStr">
        <is>
          <t>True</t>
        </is>
      </c>
      <c r="AX2199" s="188" t="inlineStr">
        <is>
          <t>0</t>
        </is>
      </c>
      <c r="AY2199" s="184" t="inlineStr">
        <is>
          <t>ROZPOCET</t>
        </is>
      </c>
    </row>
    <row r="2200" customFormat="1" s="195">
      <c r="A2200" s="195" t="n"/>
      <c r="B2200" s="190" t="n"/>
      <c r="C2200" s="195" t="n"/>
      <c r="D2200" s="171" t="inlineStr">
        <is>
          <t>VV</t>
        </is>
      </c>
      <c r="E2200" s="191" t="inlineStr"/>
      <c r="F2200" s="192" t="inlineStr">
        <is>
          <t>Součet</t>
        </is>
      </c>
      <c r="G2200" s="195" t="n"/>
      <c r="H2200" s="193" t="n">
        <v>196.48</v>
      </c>
      <c r="I2200" s="195" t="n"/>
      <c r="J2200" s="195" t="n"/>
      <c r="K2200" s="195" t="n"/>
      <c r="L2200" s="190" t="n"/>
      <c r="M2200" s="194" t="n"/>
      <c r="N2200" s="195" t="n"/>
      <c r="O2200" s="195" t="n"/>
      <c r="P2200" s="195" t="n"/>
      <c r="Q2200" s="195" t="n"/>
      <c r="R2200" s="195" t="n"/>
      <c r="S2200" s="195" t="n"/>
      <c r="T2200" s="196" t="n"/>
      <c r="U2200" s="195" t="n"/>
      <c r="V2200" s="195" t="n"/>
      <c r="W2200" s="195" t="n"/>
      <c r="X2200" s="195" t="n"/>
      <c r="Y2200" s="195" t="n"/>
      <c r="Z2200" s="195" t="n"/>
      <c r="AA2200" s="195" t="n"/>
      <c r="AB2200" s="195" t="n"/>
      <c r="AC2200" s="195" t="n"/>
      <c r="AD2200" s="195" t="n"/>
      <c r="AE2200" s="195" t="n"/>
      <c r="AT2200" s="191" t="inlineStr">
        <is>
          <t>VV</t>
        </is>
      </c>
      <c r="AU2200" s="191" t="inlineStr">
        <is>
          <t>2</t>
        </is>
      </c>
      <c r="AV2200" s="195" t="inlineStr">
        <is>
          <t>4</t>
        </is>
      </c>
      <c r="AW2200" s="195" t="inlineStr">
        <is>
          <t>True</t>
        </is>
      </c>
      <c r="AX2200" s="195" t="inlineStr">
        <is>
          <t>1</t>
        </is>
      </c>
      <c r="AY2200" s="191" t="inlineStr">
        <is>
          <t>ROZPOCET</t>
        </is>
      </c>
    </row>
    <row r="2201" ht="24.15" customFormat="1" customHeight="1" s="174">
      <c r="A2201" s="174" t="n"/>
      <c r="B2201" s="158" t="n"/>
      <c r="C2201" s="159" t="inlineStr">
        <is>
          <t>395</t>
        </is>
      </c>
      <c r="D2201" s="159" t="inlineStr">
        <is>
          <t>K</t>
        </is>
      </c>
      <c r="E2201" s="160" t="inlineStr">
        <is>
          <t>771151021</t>
        </is>
      </c>
      <c r="F2201" s="161" t="inlineStr">
        <is>
          <t>Samonivelační stěrka podlah pevnosti 30 MPa tl do 3 mm</t>
        </is>
      </c>
      <c r="G2201" s="162" t="inlineStr">
        <is>
          <t>m2</t>
        </is>
      </c>
      <c r="H2201" s="163" t="n">
        <v>196.48</v>
      </c>
      <c r="I2201" s="164" t="n"/>
      <c r="J2201" s="164">
        <f>ROUND(I2201*H2201,2)</f>
        <v/>
      </c>
      <c r="K2201" s="161" t="inlineStr">
        <is>
          <t>CS ÚRS 2026 02</t>
        </is>
      </c>
      <c r="L2201" s="48" t="n"/>
      <c r="M2201" s="165" t="inlineStr"/>
      <c r="N2201" s="166" t="inlineStr">
        <is>
          <t>snížená</t>
        </is>
      </c>
      <c r="O2201" s="167" t="n">
        <v>0.192</v>
      </c>
      <c r="P2201" s="167">
        <f>O2201*H2201</f>
        <v/>
      </c>
      <c r="Q2201" s="167" t="n">
        <v>0.0045</v>
      </c>
      <c r="R2201" s="167">
        <f>Q2201*H2201</f>
        <v/>
      </c>
      <c r="S2201" s="167" t="n">
        <v>0</v>
      </c>
      <c r="T2201" s="168">
        <f>S2201*H2201</f>
        <v/>
      </c>
      <c r="U2201" s="174" t="n"/>
      <c r="V2201" s="174" t="n"/>
      <c r="W2201" s="174" t="n"/>
      <c r="X2201" s="174" t="n"/>
      <c r="Y2201" s="174" t="n"/>
      <c r="Z2201" s="174" t="n"/>
      <c r="AA2201" s="174" t="n"/>
      <c r="AB2201" s="174" t="n"/>
      <c r="AC2201" s="174" t="n"/>
      <c r="AD2201" s="174" t="n"/>
      <c r="AE2201" s="174" t="n"/>
      <c r="AR2201" s="169" t="inlineStr">
        <is>
          <t>16</t>
        </is>
      </c>
      <c r="AT2201" s="169" t="inlineStr">
        <is>
          <t>K</t>
        </is>
      </c>
      <c r="AU2201" s="169" t="inlineStr">
        <is>
          <t>2</t>
        </is>
      </c>
      <c r="AY2201" s="19" t="inlineStr">
        <is>
          <t>ROZPOCET</t>
        </is>
      </c>
      <c r="BE2201" s="170">
        <f>IF(N2201="základní",J2201,0)</f>
        <v/>
      </c>
      <c r="BF2201" s="170">
        <f>IF(N2201="snížená",J2201,0)</f>
        <v/>
      </c>
      <c r="BG2201" s="170">
        <f>IF(N2201="zákl. přenesená",J2201,0)</f>
        <v/>
      </c>
      <c r="BH2201" s="170">
        <f>IF(N2201="sníž. přenesená",J2201,0)</f>
        <v/>
      </c>
      <c r="BI2201" s="170">
        <f>IF(N2201="nulová",J2201,0)</f>
        <v/>
      </c>
      <c r="BJ2201" s="19" t="inlineStr">
        <is>
          <t>2</t>
        </is>
      </c>
      <c r="BK2201" s="170">
        <f>ROUND(I2201*H2201,2)</f>
        <v/>
      </c>
      <c r="BL2201" s="19" t="inlineStr">
        <is>
          <t>16</t>
        </is>
      </c>
      <c r="BM2201" s="169" t="inlineStr">
        <is>
          <t>1820143678</t>
        </is>
      </c>
    </row>
    <row r="2202" customFormat="1" s="174">
      <c r="A2202" s="174" t="n"/>
      <c r="B2202" s="48" t="n"/>
      <c r="C2202" s="174" t="n"/>
      <c r="D2202" s="171" t="inlineStr">
        <is>
          <t>PP</t>
        </is>
      </c>
      <c r="E2202" s="174" t="n"/>
      <c r="F2202" s="172" t="inlineStr">
        <is>
          <t>Příprava podkladu před provedením dlažby samonivelační stěrka min. pevnosti 30 MPa, tloušťky do 3 mm</t>
        </is>
      </c>
      <c r="G2202" s="174" t="n"/>
      <c r="H2202" s="174" t="n"/>
      <c r="I2202" s="174" t="n"/>
      <c r="J2202" s="174" t="n"/>
      <c r="K2202" s="174" t="n"/>
      <c r="L2202" s="48" t="n"/>
      <c r="M2202" s="173" t="n"/>
      <c r="N2202" s="174" t="n"/>
      <c r="O2202" s="174" t="n"/>
      <c r="P2202" s="174" t="n"/>
      <c r="Q2202" s="174" t="n"/>
      <c r="R2202" s="174" t="n"/>
      <c r="S2202" s="174" t="n"/>
      <c r="T2202" s="71" t="n"/>
      <c r="U2202" s="174" t="n"/>
      <c r="V2202" s="174" t="n"/>
      <c r="W2202" s="174" t="n"/>
      <c r="X2202" s="174" t="n"/>
      <c r="Y2202" s="174" t="n"/>
      <c r="Z2202" s="174" t="n"/>
      <c r="AA2202" s="174" t="n"/>
      <c r="AB2202" s="174" t="n"/>
      <c r="AC2202" s="174" t="n"/>
      <c r="AD2202" s="174" t="n"/>
      <c r="AE2202" s="174" t="n"/>
      <c r="AT2202" s="19" t="inlineStr">
        <is>
          <t>PP</t>
        </is>
      </c>
      <c r="AU2202" s="19" t="inlineStr">
        <is>
          <t>2</t>
        </is>
      </c>
    </row>
    <row r="2203" customFormat="1" s="174">
      <c r="A2203" s="174" t="n"/>
      <c r="B2203" s="48" t="n"/>
      <c r="C2203" s="174" t="n"/>
      <c r="D2203" s="175" t="inlineStr">
        <is>
          <t>Online PSC</t>
        </is>
      </c>
      <c r="E2203" s="174" t="n"/>
      <c r="F2203" s="176" t="inlineStr">
        <is>
          <t>https://podminky.urs.cz/item/CS_URS_2026_02/771151021</t>
        </is>
      </c>
      <c r="G2203" s="174" t="n"/>
      <c r="H2203" s="174" t="n"/>
      <c r="I2203" s="174" t="n"/>
      <c r="J2203" s="174" t="n"/>
      <c r="K2203" s="174" t="n"/>
      <c r="L2203" s="48" t="n"/>
      <c r="M2203" s="173" t="n"/>
      <c r="N2203" s="174" t="n"/>
      <c r="O2203" s="174" t="n"/>
      <c r="P2203" s="174" t="n"/>
      <c r="Q2203" s="174" t="n"/>
      <c r="R2203" s="174" t="n"/>
      <c r="S2203" s="174" t="n"/>
      <c r="T2203" s="71" t="n"/>
      <c r="U2203" s="174" t="n"/>
      <c r="V2203" s="174" t="n"/>
      <c r="W2203" s="174" t="n"/>
      <c r="X2203" s="174" t="n"/>
      <c r="Y2203" s="174" t="n"/>
      <c r="Z2203" s="174" t="n"/>
      <c r="AA2203" s="174" t="n"/>
      <c r="AB2203" s="174" t="n"/>
      <c r="AC2203" s="174" t="n"/>
      <c r="AD2203" s="174" t="n"/>
      <c r="AE2203" s="174" t="n"/>
      <c r="AT2203" s="19" t="inlineStr">
        <is>
          <t>Online PSC</t>
        </is>
      </c>
      <c r="AU2203" s="19" t="inlineStr">
        <is>
          <t>2</t>
        </is>
      </c>
    </row>
    <row r="2204" customFormat="1" s="181">
      <c r="A2204" s="181" t="n"/>
      <c r="B2204" s="177" t="n"/>
      <c r="C2204" s="181" t="n"/>
      <c r="D2204" s="171" t="inlineStr">
        <is>
          <t>VV</t>
        </is>
      </c>
      <c r="E2204" s="178" t="inlineStr"/>
      <c r="F2204" s="179" t="inlineStr">
        <is>
          <t>1. np</t>
        </is>
      </c>
      <c r="G2204" s="181" t="n"/>
      <c r="H2204" s="178" t="inlineStr"/>
      <c r="I2204" s="181" t="n"/>
      <c r="J2204" s="181" t="n"/>
      <c r="K2204" s="181" t="n"/>
      <c r="L2204" s="177" t="n"/>
      <c r="M2204" s="180" t="n"/>
      <c r="N2204" s="181" t="n"/>
      <c r="O2204" s="181" t="n"/>
      <c r="P2204" s="181" t="n"/>
      <c r="Q2204" s="181" t="n"/>
      <c r="R2204" s="181" t="n"/>
      <c r="S2204" s="181" t="n"/>
      <c r="T2204" s="182" t="n"/>
      <c r="U2204" s="181" t="n"/>
      <c r="V2204" s="181" t="n"/>
      <c r="W2204" s="181" t="n"/>
      <c r="X2204" s="181" t="n"/>
      <c r="Y2204" s="181" t="n"/>
      <c r="Z2204" s="181" t="n"/>
      <c r="AA2204" s="181" t="n"/>
      <c r="AB2204" s="181" t="n"/>
      <c r="AC2204" s="181" t="n"/>
      <c r="AD2204" s="181" t="n"/>
      <c r="AE2204" s="181" t="n"/>
      <c r="AT2204" s="178" t="inlineStr">
        <is>
          <t>VV</t>
        </is>
      </c>
      <c r="AU2204" s="178" t="inlineStr">
        <is>
          <t>2</t>
        </is>
      </c>
      <c r="AV2204" s="181" t="inlineStr">
        <is>
          <t>1</t>
        </is>
      </c>
      <c r="AW2204" s="181" t="inlineStr">
        <is>
          <t>True</t>
        </is>
      </c>
      <c r="AX2204" s="181" t="inlineStr">
        <is>
          <t>0</t>
        </is>
      </c>
      <c r="AY2204" s="178" t="inlineStr">
        <is>
          <t>ROZPOCET</t>
        </is>
      </c>
    </row>
    <row r="2205" customFormat="1" s="188">
      <c r="A2205" s="188" t="n"/>
      <c r="B2205" s="183" t="n"/>
      <c r="C2205" s="188" t="n"/>
      <c r="D2205" s="171" t="inlineStr">
        <is>
          <t>VV</t>
        </is>
      </c>
      <c r="E2205" s="184" t="inlineStr"/>
      <c r="F2205" s="185" t="inlineStr">
        <is>
          <t>6,13+10,75+14,51+6,33+9,25+12,51+3,25+22,85+22,80+10,06</t>
        </is>
      </c>
      <c r="G2205" s="188" t="n"/>
      <c r="H2205" s="186" t="n">
        <v>118.44</v>
      </c>
      <c r="I2205" s="188" t="n"/>
      <c r="J2205" s="188" t="n"/>
      <c r="K2205" s="188" t="n"/>
      <c r="L2205" s="183" t="n"/>
      <c r="M2205" s="187" t="n"/>
      <c r="N2205" s="188" t="n"/>
      <c r="O2205" s="188" t="n"/>
      <c r="P2205" s="188" t="n"/>
      <c r="Q2205" s="188" t="n"/>
      <c r="R2205" s="188" t="n"/>
      <c r="S2205" s="188" t="n"/>
      <c r="T2205" s="189" t="n"/>
      <c r="U2205" s="188" t="n"/>
      <c r="V2205" s="188" t="n"/>
      <c r="W2205" s="188" t="n"/>
      <c r="X2205" s="188" t="n"/>
      <c r="Y2205" s="188" t="n"/>
      <c r="Z2205" s="188" t="n"/>
      <c r="AA2205" s="188" t="n"/>
      <c r="AB2205" s="188" t="n"/>
      <c r="AC2205" s="188" t="n"/>
      <c r="AD2205" s="188" t="n"/>
      <c r="AE2205" s="188" t="n"/>
      <c r="AT2205" s="184" t="inlineStr">
        <is>
          <t>VV</t>
        </is>
      </c>
      <c r="AU2205" s="184" t="inlineStr">
        <is>
          <t>2</t>
        </is>
      </c>
      <c r="AV2205" s="188" t="inlineStr">
        <is>
          <t>2</t>
        </is>
      </c>
      <c r="AW2205" s="188" t="inlineStr">
        <is>
          <t>True</t>
        </is>
      </c>
      <c r="AX2205" s="188" t="inlineStr">
        <is>
          <t>0</t>
        </is>
      </c>
      <c r="AY2205" s="184" t="inlineStr">
        <is>
          <t>ROZPOCET</t>
        </is>
      </c>
    </row>
    <row r="2206" customFormat="1" s="181">
      <c r="A2206" s="181" t="n"/>
      <c r="B2206" s="177" t="n"/>
      <c r="C2206" s="181" t="n"/>
      <c r="D2206" s="171" t="inlineStr">
        <is>
          <t>VV</t>
        </is>
      </c>
      <c r="E2206" s="178" t="inlineStr"/>
      <c r="F2206" s="179" t="inlineStr">
        <is>
          <t>2. np</t>
        </is>
      </c>
      <c r="G2206" s="181" t="n"/>
      <c r="H2206" s="178" t="inlineStr"/>
      <c r="I2206" s="181" t="n"/>
      <c r="J2206" s="181" t="n"/>
      <c r="K2206" s="181" t="n"/>
      <c r="L2206" s="177" t="n"/>
      <c r="M2206" s="180" t="n"/>
      <c r="N2206" s="181" t="n"/>
      <c r="O2206" s="181" t="n"/>
      <c r="P2206" s="181" t="n"/>
      <c r="Q2206" s="181" t="n"/>
      <c r="R2206" s="181" t="n"/>
      <c r="S2206" s="181" t="n"/>
      <c r="T2206" s="182" t="n"/>
      <c r="U2206" s="181" t="n"/>
      <c r="V2206" s="181" t="n"/>
      <c r="W2206" s="181" t="n"/>
      <c r="X2206" s="181" t="n"/>
      <c r="Y2206" s="181" t="n"/>
      <c r="Z2206" s="181" t="n"/>
      <c r="AA2206" s="181" t="n"/>
      <c r="AB2206" s="181" t="n"/>
      <c r="AC2206" s="181" t="n"/>
      <c r="AD2206" s="181" t="n"/>
      <c r="AE2206" s="181" t="n"/>
      <c r="AT2206" s="178" t="inlineStr">
        <is>
          <t>VV</t>
        </is>
      </c>
      <c r="AU2206" s="178" t="inlineStr">
        <is>
          <t>2</t>
        </is>
      </c>
      <c r="AV2206" s="181" t="inlineStr">
        <is>
          <t>1</t>
        </is>
      </c>
      <c r="AW2206" s="181" t="inlineStr">
        <is>
          <t>True</t>
        </is>
      </c>
      <c r="AX2206" s="181" t="inlineStr">
        <is>
          <t>0</t>
        </is>
      </c>
      <c r="AY2206" s="178" t="inlineStr">
        <is>
          <t>ROZPOCET</t>
        </is>
      </c>
    </row>
    <row r="2207" customFormat="1" s="188">
      <c r="A2207" s="188" t="n"/>
      <c r="B2207" s="183" t="n"/>
      <c r="C2207" s="188" t="n"/>
      <c r="D2207" s="171" t="inlineStr">
        <is>
          <t>VV</t>
        </is>
      </c>
      <c r="E2207" s="184" t="inlineStr"/>
      <c r="F2207" s="185" t="inlineStr">
        <is>
          <t>4,58+5,98+6,73+8,73+6,58+6,36+6,93+6,36+25,79</t>
        </is>
      </c>
      <c r="G2207" s="188" t="n"/>
      <c r="H2207" s="186" t="n">
        <v>78.04000000000001</v>
      </c>
      <c r="I2207" s="188" t="n"/>
      <c r="J2207" s="188" t="n"/>
      <c r="K2207" s="188" t="n"/>
      <c r="L2207" s="183" t="n"/>
      <c r="M2207" s="187" t="n"/>
      <c r="N2207" s="188" t="n"/>
      <c r="O2207" s="188" t="n"/>
      <c r="P2207" s="188" t="n"/>
      <c r="Q2207" s="188" t="n"/>
      <c r="R2207" s="188" t="n"/>
      <c r="S2207" s="188" t="n"/>
      <c r="T2207" s="189" t="n"/>
      <c r="U2207" s="188" t="n"/>
      <c r="V2207" s="188" t="n"/>
      <c r="W2207" s="188" t="n"/>
      <c r="X2207" s="188" t="n"/>
      <c r="Y2207" s="188" t="n"/>
      <c r="Z2207" s="188" t="n"/>
      <c r="AA2207" s="188" t="n"/>
      <c r="AB2207" s="188" t="n"/>
      <c r="AC2207" s="188" t="n"/>
      <c r="AD2207" s="188" t="n"/>
      <c r="AE2207" s="188" t="n"/>
      <c r="AT2207" s="184" t="inlineStr">
        <is>
          <t>VV</t>
        </is>
      </c>
      <c r="AU2207" s="184" t="inlineStr">
        <is>
          <t>2</t>
        </is>
      </c>
      <c r="AV2207" s="188" t="inlineStr">
        <is>
          <t>2</t>
        </is>
      </c>
      <c r="AW2207" s="188" t="inlineStr">
        <is>
          <t>True</t>
        </is>
      </c>
      <c r="AX2207" s="188" t="inlineStr">
        <is>
          <t>0</t>
        </is>
      </c>
      <c r="AY2207" s="184" t="inlineStr">
        <is>
          <t>ROZPOCET</t>
        </is>
      </c>
    </row>
    <row r="2208" customFormat="1" s="195">
      <c r="A2208" s="195" t="n"/>
      <c r="B2208" s="190" t="n"/>
      <c r="C2208" s="195" t="n"/>
      <c r="D2208" s="171" t="inlineStr">
        <is>
          <t>VV</t>
        </is>
      </c>
      <c r="E2208" s="191" t="inlineStr"/>
      <c r="F2208" s="192" t="inlineStr">
        <is>
          <t>Součet</t>
        </is>
      </c>
      <c r="G2208" s="195" t="n"/>
      <c r="H2208" s="193" t="n">
        <v>196.48</v>
      </c>
      <c r="I2208" s="195" t="n"/>
      <c r="J2208" s="195" t="n"/>
      <c r="K2208" s="195" t="n"/>
      <c r="L2208" s="190" t="n"/>
      <c r="M2208" s="194" t="n"/>
      <c r="N2208" s="195" t="n"/>
      <c r="O2208" s="195" t="n"/>
      <c r="P2208" s="195" t="n"/>
      <c r="Q2208" s="195" t="n"/>
      <c r="R2208" s="195" t="n"/>
      <c r="S2208" s="195" t="n"/>
      <c r="T2208" s="196" t="n"/>
      <c r="U2208" s="195" t="n"/>
      <c r="V2208" s="195" t="n"/>
      <c r="W2208" s="195" t="n"/>
      <c r="X2208" s="195" t="n"/>
      <c r="Y2208" s="195" t="n"/>
      <c r="Z2208" s="195" t="n"/>
      <c r="AA2208" s="195" t="n"/>
      <c r="AB2208" s="195" t="n"/>
      <c r="AC2208" s="195" t="n"/>
      <c r="AD2208" s="195" t="n"/>
      <c r="AE2208" s="195" t="n"/>
      <c r="AT2208" s="191" t="inlineStr">
        <is>
          <t>VV</t>
        </is>
      </c>
      <c r="AU2208" s="191" t="inlineStr">
        <is>
          <t>2</t>
        </is>
      </c>
      <c r="AV2208" s="195" t="inlineStr">
        <is>
          <t>4</t>
        </is>
      </c>
      <c r="AW2208" s="195" t="inlineStr">
        <is>
          <t>True</t>
        </is>
      </c>
      <c r="AX2208" s="195" t="inlineStr">
        <is>
          <t>1</t>
        </is>
      </c>
      <c r="AY2208" s="191" t="inlineStr">
        <is>
          <t>ROZPOCET</t>
        </is>
      </c>
    </row>
    <row r="2209" ht="33" customFormat="1" customHeight="1" s="174">
      <c r="A2209" s="174" t="n"/>
      <c r="B2209" s="158" t="n"/>
      <c r="C2209" s="159" t="inlineStr">
        <is>
          <t>339</t>
        </is>
      </c>
      <c r="D2209" s="159" t="inlineStr">
        <is>
          <t>K</t>
        </is>
      </c>
      <c r="E2209" s="160" t="inlineStr">
        <is>
          <t>771474112</t>
        </is>
      </c>
      <c r="F2209" s="161" t="inlineStr">
        <is>
          <t>Montáž soklů z dlaždic keramických rovných lepených cementovým flexibilním lepidlem v přes 65 do 90 mm</t>
        </is>
      </c>
      <c r="G2209" s="162" t="inlineStr">
        <is>
          <t>m</t>
        </is>
      </c>
      <c r="H2209" s="163" t="n">
        <v>147.36</v>
      </c>
      <c r="I2209" s="164" t="n"/>
      <c r="J2209" s="164">
        <f>ROUND(I2209*H2209,2)</f>
        <v/>
      </c>
      <c r="K2209" s="161" t="inlineStr">
        <is>
          <t>CS ÚRS 2026 02</t>
        </is>
      </c>
      <c r="L2209" s="48" t="n"/>
      <c r="M2209" s="165" t="inlineStr"/>
      <c r="N2209" s="166" t="inlineStr">
        <is>
          <t>snížená</t>
        </is>
      </c>
      <c r="O2209" s="167" t="n">
        <v>0.19</v>
      </c>
      <c r="P2209" s="167">
        <f>O2209*H2209</f>
        <v/>
      </c>
      <c r="Q2209" s="167" t="n">
        <v>0.00043</v>
      </c>
      <c r="R2209" s="167">
        <f>Q2209*H2209</f>
        <v/>
      </c>
      <c r="S2209" s="167" t="n">
        <v>0</v>
      </c>
      <c r="T2209" s="168">
        <f>S2209*H2209</f>
        <v/>
      </c>
      <c r="U2209" s="174" t="n"/>
      <c r="V2209" s="174" t="n"/>
      <c r="W2209" s="174" t="n"/>
      <c r="X2209" s="174" t="n"/>
      <c r="Y2209" s="174" t="n"/>
      <c r="Z2209" s="174" t="n"/>
      <c r="AA2209" s="174" t="n"/>
      <c r="AB2209" s="174" t="n"/>
      <c r="AC2209" s="174" t="n"/>
      <c r="AD2209" s="174" t="n"/>
      <c r="AE2209" s="174" t="n"/>
      <c r="AR2209" s="169" t="inlineStr">
        <is>
          <t>16</t>
        </is>
      </c>
      <c r="AT2209" s="169" t="inlineStr">
        <is>
          <t>K</t>
        </is>
      </c>
      <c r="AU2209" s="169" t="inlineStr">
        <is>
          <t>2</t>
        </is>
      </c>
      <c r="AY2209" s="19" t="inlineStr">
        <is>
          <t>ROZPOCET</t>
        </is>
      </c>
      <c r="BE2209" s="170">
        <f>IF(N2209="základní",J2209,0)</f>
        <v/>
      </c>
      <c r="BF2209" s="170">
        <f>IF(N2209="snížená",J2209,0)</f>
        <v/>
      </c>
      <c r="BG2209" s="170">
        <f>IF(N2209="zákl. přenesená",J2209,0)</f>
        <v/>
      </c>
      <c r="BH2209" s="170">
        <f>IF(N2209="sníž. přenesená",J2209,0)</f>
        <v/>
      </c>
      <c r="BI2209" s="170">
        <f>IF(N2209="nulová",J2209,0)</f>
        <v/>
      </c>
      <c r="BJ2209" s="19" t="inlineStr">
        <is>
          <t>2</t>
        </is>
      </c>
      <c r="BK2209" s="170">
        <f>ROUND(I2209*H2209,2)</f>
        <v/>
      </c>
      <c r="BL2209" s="19" t="inlineStr">
        <is>
          <t>16</t>
        </is>
      </c>
      <c r="BM2209" s="169" t="inlineStr">
        <is>
          <t>1949912188</t>
        </is>
      </c>
    </row>
    <row r="2210" customFormat="1" s="174">
      <c r="A2210" s="174" t="n"/>
      <c r="B2210" s="48" t="n"/>
      <c r="C2210" s="174" t="n"/>
      <c r="D2210" s="171" t="inlineStr">
        <is>
          <t>PP</t>
        </is>
      </c>
      <c r="E2210" s="174" t="n"/>
      <c r="F2210" s="172" t="inlineStr">
        <is>
          <t>Montáž soklů z dlaždic keramických lepených cementovým flexibilním lepidlem rovných, výšky přes 65 do 90 mm</t>
        </is>
      </c>
      <c r="G2210" s="174" t="n"/>
      <c r="H2210" s="174" t="n"/>
      <c r="I2210" s="174" t="n"/>
      <c r="J2210" s="174" t="n"/>
      <c r="K2210" s="174" t="n"/>
      <c r="L2210" s="48" t="n"/>
      <c r="M2210" s="173" t="n"/>
      <c r="N2210" s="174" t="n"/>
      <c r="O2210" s="174" t="n"/>
      <c r="P2210" s="174" t="n"/>
      <c r="Q2210" s="174" t="n"/>
      <c r="R2210" s="174" t="n"/>
      <c r="S2210" s="174" t="n"/>
      <c r="T2210" s="71" t="n"/>
      <c r="U2210" s="174" t="n"/>
      <c r="V2210" s="174" t="n"/>
      <c r="W2210" s="174" t="n"/>
      <c r="X2210" s="174" t="n"/>
      <c r="Y2210" s="174" t="n"/>
      <c r="Z2210" s="174" t="n"/>
      <c r="AA2210" s="174" t="n"/>
      <c r="AB2210" s="174" t="n"/>
      <c r="AC2210" s="174" t="n"/>
      <c r="AD2210" s="174" t="n"/>
      <c r="AE2210" s="174" t="n"/>
      <c r="AT2210" s="19" t="inlineStr">
        <is>
          <t>PP</t>
        </is>
      </c>
      <c r="AU2210" s="19" t="inlineStr">
        <is>
          <t>2</t>
        </is>
      </c>
    </row>
    <row r="2211" customFormat="1" s="174">
      <c r="A2211" s="174" t="n"/>
      <c r="B2211" s="48" t="n"/>
      <c r="C2211" s="174" t="n"/>
      <c r="D2211" s="175" t="inlineStr">
        <is>
          <t>Online PSC</t>
        </is>
      </c>
      <c r="E2211" s="174" t="n"/>
      <c r="F2211" s="176" t="inlineStr">
        <is>
          <t>https://podminky.urs.cz/item/CS_URS_2026_02/771474112</t>
        </is>
      </c>
      <c r="G2211" s="174" t="n"/>
      <c r="H2211" s="174" t="n"/>
      <c r="I2211" s="174" t="n"/>
      <c r="J2211" s="174" t="n"/>
      <c r="K2211" s="174" t="n"/>
      <c r="L2211" s="48" t="n"/>
      <c r="M2211" s="173" t="n"/>
      <c r="N2211" s="174" t="n"/>
      <c r="O2211" s="174" t="n"/>
      <c r="P2211" s="174" t="n"/>
      <c r="Q2211" s="174" t="n"/>
      <c r="R2211" s="174" t="n"/>
      <c r="S2211" s="174" t="n"/>
      <c r="T2211" s="71" t="n"/>
      <c r="U2211" s="174" t="n"/>
      <c r="V2211" s="174" t="n"/>
      <c r="W2211" s="174" t="n"/>
      <c r="X2211" s="174" t="n"/>
      <c r="Y2211" s="174" t="n"/>
      <c r="Z2211" s="174" t="n"/>
      <c r="AA2211" s="174" t="n"/>
      <c r="AB2211" s="174" t="n"/>
      <c r="AC2211" s="174" t="n"/>
      <c r="AD2211" s="174" t="n"/>
      <c r="AE2211" s="174" t="n"/>
      <c r="AT2211" s="19" t="inlineStr">
        <is>
          <t>Online PSC</t>
        </is>
      </c>
      <c r="AU2211" s="19" t="inlineStr">
        <is>
          <t>2</t>
        </is>
      </c>
    </row>
    <row r="2212" customFormat="1" s="188">
      <c r="A2212" s="188" t="n"/>
      <c r="B2212" s="183" t="n"/>
      <c r="C2212" s="188" t="n"/>
      <c r="D2212" s="171" t="inlineStr">
        <is>
          <t>VV</t>
        </is>
      </c>
      <c r="E2212" s="184" t="inlineStr"/>
      <c r="F2212" s="185" t="inlineStr">
        <is>
          <t>196,48*0,75</t>
        </is>
      </c>
      <c r="G2212" s="188" t="n"/>
      <c r="H2212" s="186" t="n">
        <v>147.36</v>
      </c>
      <c r="I2212" s="188" t="n"/>
      <c r="J2212" s="188" t="n"/>
      <c r="K2212" s="188" t="n"/>
      <c r="L2212" s="183" t="n"/>
      <c r="M2212" s="187" t="n"/>
      <c r="N2212" s="188" t="n"/>
      <c r="O2212" s="188" t="n"/>
      <c r="P2212" s="188" t="n"/>
      <c r="Q2212" s="188" t="n"/>
      <c r="R2212" s="188" t="n"/>
      <c r="S2212" s="188" t="n"/>
      <c r="T2212" s="189" t="n"/>
      <c r="U2212" s="188" t="n"/>
      <c r="V2212" s="188" t="n"/>
      <c r="W2212" s="188" t="n"/>
      <c r="X2212" s="188" t="n"/>
      <c r="Y2212" s="188" t="n"/>
      <c r="Z2212" s="188" t="n"/>
      <c r="AA2212" s="188" t="n"/>
      <c r="AB2212" s="188" t="n"/>
      <c r="AC2212" s="188" t="n"/>
      <c r="AD2212" s="188" t="n"/>
      <c r="AE2212" s="188" t="n"/>
      <c r="AT2212" s="184" t="inlineStr">
        <is>
          <t>VV</t>
        </is>
      </c>
      <c r="AU2212" s="184" t="inlineStr">
        <is>
          <t>2</t>
        </is>
      </c>
      <c r="AV2212" s="188" t="inlineStr">
        <is>
          <t>2</t>
        </is>
      </c>
      <c r="AW2212" s="188" t="inlineStr">
        <is>
          <t>True</t>
        </is>
      </c>
      <c r="AX2212" s="188" t="inlineStr">
        <is>
          <t>1</t>
        </is>
      </c>
      <c r="AY2212" s="184" t="inlineStr">
        <is>
          <t>ROZPOCET</t>
        </is>
      </c>
    </row>
    <row r="2213" ht="24.15" customFormat="1" customHeight="1" s="174">
      <c r="A2213" s="174" t="n"/>
      <c r="B2213" s="158" t="n"/>
      <c r="C2213" s="197" t="inlineStr">
        <is>
          <t>340</t>
        </is>
      </c>
      <c r="D2213" s="197" t="inlineStr">
        <is>
          <t>M</t>
        </is>
      </c>
      <c r="E2213" s="198" t="inlineStr">
        <is>
          <t>59761184</t>
        </is>
      </c>
      <c r="F2213" s="199" t="inlineStr">
        <is>
          <t>sokl keramický mrazuvzdorný povrch hladký/matný tl do 10mm výšky přes 65 do 90mm</t>
        </is>
      </c>
      <c r="G2213" s="200" t="inlineStr">
        <is>
          <t>m</t>
        </is>
      </c>
      <c r="H2213" s="201" t="n">
        <v>162.096</v>
      </c>
      <c r="I2213" s="202" t="n"/>
      <c r="J2213" s="202">
        <f>ROUND(I2213*H2213,2)</f>
        <v/>
      </c>
      <c r="K2213" s="199" t="inlineStr">
        <is>
          <t>CS ÚRS 2026 02</t>
        </is>
      </c>
      <c r="L2213" s="203" t="n"/>
      <c r="M2213" s="204" t="inlineStr"/>
      <c r="N2213" s="205" t="inlineStr">
        <is>
          <t>snížená</t>
        </is>
      </c>
      <c r="O2213" s="167" t="n">
        <v>0</v>
      </c>
      <c r="P2213" s="167">
        <f>O2213*H2213</f>
        <v/>
      </c>
      <c r="Q2213" s="167" t="n">
        <v>0.00198</v>
      </c>
      <c r="R2213" s="167">
        <f>Q2213*H2213</f>
        <v/>
      </c>
      <c r="S2213" s="167" t="n">
        <v>0</v>
      </c>
      <c r="T2213" s="168">
        <f>S2213*H2213</f>
        <v/>
      </c>
      <c r="U2213" s="174" t="n"/>
      <c r="V2213" s="174" t="n"/>
      <c r="W2213" s="174" t="n"/>
      <c r="X2213" s="174" t="n"/>
      <c r="Y2213" s="174" t="n"/>
      <c r="Z2213" s="174" t="n"/>
      <c r="AA2213" s="174" t="n"/>
      <c r="AB2213" s="174" t="n"/>
      <c r="AC2213" s="174" t="n"/>
      <c r="AD2213" s="174" t="n"/>
      <c r="AE2213" s="174" t="n"/>
      <c r="AR2213" s="169" t="inlineStr">
        <is>
          <t>32</t>
        </is>
      </c>
      <c r="AT2213" s="169" t="inlineStr">
        <is>
          <t>M</t>
        </is>
      </c>
      <c r="AU2213" s="169" t="inlineStr">
        <is>
          <t>2</t>
        </is>
      </c>
      <c r="AY2213" s="19" t="inlineStr">
        <is>
          <t>ROZPOCET</t>
        </is>
      </c>
      <c r="BE2213" s="170">
        <f>IF(N2213="základní",J2213,0)</f>
        <v/>
      </c>
      <c r="BF2213" s="170">
        <f>IF(N2213="snížená",J2213,0)</f>
        <v/>
      </c>
      <c r="BG2213" s="170">
        <f>IF(N2213="zákl. přenesená",J2213,0)</f>
        <v/>
      </c>
      <c r="BH2213" s="170">
        <f>IF(N2213="sníž. přenesená",J2213,0)</f>
        <v/>
      </c>
      <c r="BI2213" s="170">
        <f>IF(N2213="nulová",J2213,0)</f>
        <v/>
      </c>
      <c r="BJ2213" s="19" t="inlineStr">
        <is>
          <t>2</t>
        </is>
      </c>
      <c r="BK2213" s="170">
        <f>ROUND(I2213*H2213,2)</f>
        <v/>
      </c>
      <c r="BL2213" s="19" t="inlineStr">
        <is>
          <t>16</t>
        </is>
      </c>
      <c r="BM2213" s="169" t="inlineStr">
        <is>
          <t>1578948828</t>
        </is>
      </c>
    </row>
    <row r="2214" customFormat="1" s="174">
      <c r="A2214" s="174" t="n"/>
      <c r="B2214" s="48" t="n"/>
      <c r="C2214" s="174" t="n"/>
      <c r="D2214" s="171" t="inlineStr">
        <is>
          <t>PP</t>
        </is>
      </c>
      <c r="E2214" s="174" t="n"/>
      <c r="F2214" s="172" t="inlineStr">
        <is>
          <t>sokl keramický mrazuvzdorný povrch hladký/matný tl do 10mm výšky přes 65 do 90mm</t>
        </is>
      </c>
      <c r="G2214" s="174" t="n"/>
      <c r="H2214" s="174" t="n"/>
      <c r="I2214" s="174" t="n"/>
      <c r="J2214" s="174" t="n"/>
      <c r="K2214" s="174" t="n"/>
      <c r="L2214" s="48" t="n"/>
      <c r="M2214" s="173" t="n"/>
      <c r="N2214" s="174" t="n"/>
      <c r="O2214" s="174" t="n"/>
      <c r="P2214" s="174" t="n"/>
      <c r="Q2214" s="174" t="n"/>
      <c r="R2214" s="174" t="n"/>
      <c r="S2214" s="174" t="n"/>
      <c r="T2214" s="71" t="n"/>
      <c r="U2214" s="174" t="n"/>
      <c r="V2214" s="174" t="n"/>
      <c r="W2214" s="174" t="n"/>
      <c r="X2214" s="174" t="n"/>
      <c r="Y2214" s="174" t="n"/>
      <c r="Z2214" s="174" t="n"/>
      <c r="AA2214" s="174" t="n"/>
      <c r="AB2214" s="174" t="n"/>
      <c r="AC2214" s="174" t="n"/>
      <c r="AD2214" s="174" t="n"/>
      <c r="AE2214" s="174" t="n"/>
      <c r="AT2214" s="19" t="inlineStr">
        <is>
          <t>PP</t>
        </is>
      </c>
      <c r="AU2214" s="19" t="inlineStr">
        <is>
          <t>2</t>
        </is>
      </c>
    </row>
    <row r="2215" customFormat="1" s="188">
      <c r="A2215" s="188" t="n"/>
      <c r="B2215" s="183" t="n"/>
      <c r="C2215" s="188" t="n"/>
      <c r="D2215" s="171" t="inlineStr">
        <is>
          <t>VV</t>
        </is>
      </c>
      <c r="E2215" s="188" t="n"/>
      <c r="F2215" s="185" t="inlineStr">
        <is>
          <t>147,36*1,1 'Přepočtené koeficientem množství</t>
        </is>
      </c>
      <c r="G2215" s="188" t="n"/>
      <c r="H2215" s="186" t="n">
        <v>162.096</v>
      </c>
      <c r="I2215" s="188" t="n"/>
      <c r="J2215" s="188" t="n"/>
      <c r="K2215" s="188" t="n"/>
      <c r="L2215" s="183" t="n"/>
      <c r="M2215" s="187" t="n"/>
      <c r="N2215" s="188" t="n"/>
      <c r="O2215" s="188" t="n"/>
      <c r="P2215" s="188" t="n"/>
      <c r="Q2215" s="188" t="n"/>
      <c r="R2215" s="188" t="n"/>
      <c r="S2215" s="188" t="n"/>
      <c r="T2215" s="189" t="n"/>
      <c r="U2215" s="188" t="n"/>
      <c r="V2215" s="188" t="n"/>
      <c r="W2215" s="188" t="n"/>
      <c r="X2215" s="188" t="n"/>
      <c r="Y2215" s="188" t="n"/>
      <c r="Z2215" s="188" t="n"/>
      <c r="AA2215" s="188" t="n"/>
      <c r="AB2215" s="188" t="n"/>
      <c r="AC2215" s="188" t="n"/>
      <c r="AD2215" s="188" t="n"/>
      <c r="AE2215" s="188" t="n"/>
      <c r="AT2215" s="184" t="inlineStr">
        <is>
          <t>VV</t>
        </is>
      </c>
      <c r="AU2215" s="184" t="inlineStr">
        <is>
          <t>2</t>
        </is>
      </c>
      <c r="AV2215" s="188" t="inlineStr">
        <is>
          <t>2</t>
        </is>
      </c>
      <c r="AW2215" s="188" t="inlineStr">
        <is>
          <t>False</t>
        </is>
      </c>
      <c r="AX2215" s="188" t="inlineStr">
        <is>
          <t>1</t>
        </is>
      </c>
      <c r="AY2215" s="184" t="inlineStr">
        <is>
          <t>ROZPOCET</t>
        </is>
      </c>
    </row>
    <row r="2216" ht="24.15" customFormat="1" customHeight="1" s="174">
      <c r="A2216" s="174" t="n"/>
      <c r="B2216" s="158" t="n"/>
      <c r="C2216" s="159" t="inlineStr">
        <is>
          <t>341</t>
        </is>
      </c>
      <c r="D2216" s="159" t="inlineStr">
        <is>
          <t>K</t>
        </is>
      </c>
      <c r="E2216" s="160" t="inlineStr">
        <is>
          <t>771571810</t>
        </is>
      </c>
      <c r="F2216" s="161" t="inlineStr">
        <is>
          <t>Demontáž podlah z dlaždic keramických kladených do malty</t>
        </is>
      </c>
      <c r="G2216" s="162" t="inlineStr">
        <is>
          <t>m2</t>
        </is>
      </c>
      <c r="H2216" s="163" t="n">
        <v>61.18</v>
      </c>
      <c r="I2216" s="164" t="n"/>
      <c r="J2216" s="164">
        <f>ROUND(I2216*H2216,2)</f>
        <v/>
      </c>
      <c r="K2216" s="161" t="inlineStr">
        <is>
          <t>CS ÚRS 2026 02</t>
        </is>
      </c>
      <c r="L2216" s="48" t="n"/>
      <c r="M2216" s="165" t="inlineStr"/>
      <c r="N2216" s="166" t="inlineStr">
        <is>
          <t>snížená</t>
        </is>
      </c>
      <c r="O2216" s="167" t="n">
        <v>0.368</v>
      </c>
      <c r="P2216" s="167">
        <f>O2216*H2216</f>
        <v/>
      </c>
      <c r="Q2216" s="167" t="n">
        <v>0</v>
      </c>
      <c r="R2216" s="167">
        <f>Q2216*H2216</f>
        <v/>
      </c>
      <c r="S2216" s="167" t="n">
        <v>0.08316999999999999</v>
      </c>
      <c r="T2216" s="168">
        <f>S2216*H2216</f>
        <v/>
      </c>
      <c r="U2216" s="174" t="n"/>
      <c r="V2216" s="174" t="n"/>
      <c r="W2216" s="174" t="n"/>
      <c r="X2216" s="174" t="n"/>
      <c r="Y2216" s="174" t="n"/>
      <c r="Z2216" s="174" t="n"/>
      <c r="AA2216" s="174" t="n"/>
      <c r="AB2216" s="174" t="n"/>
      <c r="AC2216" s="174" t="n"/>
      <c r="AD2216" s="174" t="n"/>
      <c r="AE2216" s="174" t="n"/>
      <c r="AR2216" s="169" t="inlineStr">
        <is>
          <t>16</t>
        </is>
      </c>
      <c r="AT2216" s="169" t="inlineStr">
        <is>
          <t>K</t>
        </is>
      </c>
      <c r="AU2216" s="169" t="inlineStr">
        <is>
          <t>2</t>
        </is>
      </c>
      <c r="AY2216" s="19" t="inlineStr">
        <is>
          <t>ROZPOCET</t>
        </is>
      </c>
      <c r="BE2216" s="170">
        <f>IF(N2216="základní",J2216,0)</f>
        <v/>
      </c>
      <c r="BF2216" s="170">
        <f>IF(N2216="snížená",J2216,0)</f>
        <v/>
      </c>
      <c r="BG2216" s="170">
        <f>IF(N2216="zákl. přenesená",J2216,0)</f>
        <v/>
      </c>
      <c r="BH2216" s="170">
        <f>IF(N2216="sníž. přenesená",J2216,0)</f>
        <v/>
      </c>
      <c r="BI2216" s="170">
        <f>IF(N2216="nulová",J2216,0)</f>
        <v/>
      </c>
      <c r="BJ2216" s="19" t="inlineStr">
        <is>
          <t>2</t>
        </is>
      </c>
      <c r="BK2216" s="170">
        <f>ROUND(I2216*H2216,2)</f>
        <v/>
      </c>
      <c r="BL2216" s="19" t="inlineStr">
        <is>
          <t>16</t>
        </is>
      </c>
      <c r="BM2216" s="169" t="inlineStr">
        <is>
          <t>1647719484</t>
        </is>
      </c>
    </row>
    <row r="2217" customFormat="1" s="174">
      <c r="A2217" s="174" t="n"/>
      <c r="B2217" s="48" t="n"/>
      <c r="C2217" s="174" t="n"/>
      <c r="D2217" s="171" t="inlineStr">
        <is>
          <t>PP</t>
        </is>
      </c>
      <c r="E2217" s="174" t="n"/>
      <c r="F2217" s="172" t="inlineStr">
        <is>
          <t>Demontáž podlah z dlaždic keramických kladených do malty</t>
        </is>
      </c>
      <c r="G2217" s="174" t="n"/>
      <c r="H2217" s="174" t="n"/>
      <c r="I2217" s="174" t="n"/>
      <c r="J2217" s="174" t="n"/>
      <c r="K2217" s="174" t="n"/>
      <c r="L2217" s="48" t="n"/>
      <c r="M2217" s="173" t="n"/>
      <c r="N2217" s="174" t="n"/>
      <c r="O2217" s="174" t="n"/>
      <c r="P2217" s="174" t="n"/>
      <c r="Q2217" s="174" t="n"/>
      <c r="R2217" s="174" t="n"/>
      <c r="S2217" s="174" t="n"/>
      <c r="T2217" s="71" t="n"/>
      <c r="U2217" s="174" t="n"/>
      <c r="V2217" s="174" t="n"/>
      <c r="W2217" s="174" t="n"/>
      <c r="X2217" s="174" t="n"/>
      <c r="Y2217" s="174" t="n"/>
      <c r="Z2217" s="174" t="n"/>
      <c r="AA2217" s="174" t="n"/>
      <c r="AB2217" s="174" t="n"/>
      <c r="AC2217" s="174" t="n"/>
      <c r="AD2217" s="174" t="n"/>
      <c r="AE2217" s="174" t="n"/>
      <c r="AT2217" s="19" t="inlineStr">
        <is>
          <t>PP</t>
        </is>
      </c>
      <c r="AU2217" s="19" t="inlineStr">
        <is>
          <t>2</t>
        </is>
      </c>
    </row>
    <row r="2218" customFormat="1" s="174">
      <c r="A2218" s="174" t="n"/>
      <c r="B2218" s="48" t="n"/>
      <c r="C2218" s="174" t="n"/>
      <c r="D2218" s="175" t="inlineStr">
        <is>
          <t>Online PSC</t>
        </is>
      </c>
      <c r="E2218" s="174" t="n"/>
      <c r="F2218" s="176" t="inlineStr">
        <is>
          <t>https://podminky.urs.cz/item/CS_URS_2026_02/771571810</t>
        </is>
      </c>
      <c r="G2218" s="174" t="n"/>
      <c r="H2218" s="174" t="n"/>
      <c r="I2218" s="174" t="n"/>
      <c r="J2218" s="174" t="n"/>
      <c r="K2218" s="174" t="n"/>
      <c r="L2218" s="48" t="n"/>
      <c r="M2218" s="173" t="n"/>
      <c r="N2218" s="174" t="n"/>
      <c r="O2218" s="174" t="n"/>
      <c r="P2218" s="174" t="n"/>
      <c r="Q2218" s="174" t="n"/>
      <c r="R2218" s="174" t="n"/>
      <c r="S2218" s="174" t="n"/>
      <c r="T2218" s="71" t="n"/>
      <c r="U2218" s="174" t="n"/>
      <c r="V2218" s="174" t="n"/>
      <c r="W2218" s="174" t="n"/>
      <c r="X2218" s="174" t="n"/>
      <c r="Y2218" s="174" t="n"/>
      <c r="Z2218" s="174" t="n"/>
      <c r="AA2218" s="174" t="n"/>
      <c r="AB2218" s="174" t="n"/>
      <c r="AC2218" s="174" t="n"/>
      <c r="AD2218" s="174" t="n"/>
      <c r="AE2218" s="174" t="n"/>
      <c r="AT2218" s="19" t="inlineStr">
        <is>
          <t>Online PSC</t>
        </is>
      </c>
      <c r="AU2218" s="19" t="inlineStr">
        <is>
          <t>2</t>
        </is>
      </c>
    </row>
    <row r="2219" customFormat="1" s="181">
      <c r="A2219" s="181" t="n"/>
      <c r="B2219" s="177" t="n"/>
      <c r="C2219" s="181" t="n"/>
      <c r="D2219" s="171" t="inlineStr">
        <is>
          <t>VV</t>
        </is>
      </c>
      <c r="E2219" s="178" t="inlineStr"/>
      <c r="F2219" s="179" t="inlineStr">
        <is>
          <t>2. np</t>
        </is>
      </c>
      <c r="G2219" s="181" t="n"/>
      <c r="H2219" s="178" t="inlineStr"/>
      <c r="I2219" s="181" t="n"/>
      <c r="J2219" s="181" t="n"/>
      <c r="K2219" s="181" t="n"/>
      <c r="L2219" s="177" t="n"/>
      <c r="M2219" s="180" t="n"/>
      <c r="N2219" s="181" t="n"/>
      <c r="O2219" s="181" t="n"/>
      <c r="P2219" s="181" t="n"/>
      <c r="Q2219" s="181" t="n"/>
      <c r="R2219" s="181" t="n"/>
      <c r="S2219" s="181" t="n"/>
      <c r="T2219" s="182" t="n"/>
      <c r="U2219" s="181" t="n"/>
      <c r="V2219" s="181" t="n"/>
      <c r="W2219" s="181" t="n"/>
      <c r="X2219" s="181" t="n"/>
      <c r="Y2219" s="181" t="n"/>
      <c r="Z2219" s="181" t="n"/>
      <c r="AA2219" s="181" t="n"/>
      <c r="AB2219" s="181" t="n"/>
      <c r="AC2219" s="181" t="n"/>
      <c r="AD2219" s="181" t="n"/>
      <c r="AE2219" s="181" t="n"/>
      <c r="AT2219" s="178" t="inlineStr">
        <is>
          <t>VV</t>
        </is>
      </c>
      <c r="AU2219" s="178" t="inlineStr">
        <is>
          <t>2</t>
        </is>
      </c>
      <c r="AV2219" s="181" t="inlineStr">
        <is>
          <t>1</t>
        </is>
      </c>
      <c r="AW2219" s="181" t="inlineStr">
        <is>
          <t>True</t>
        </is>
      </c>
      <c r="AX2219" s="181" t="inlineStr">
        <is>
          <t>0</t>
        </is>
      </c>
      <c r="AY2219" s="178" t="inlineStr">
        <is>
          <t>ROZPOCET</t>
        </is>
      </c>
    </row>
    <row r="2220" customFormat="1" s="188">
      <c r="A2220" s="188" t="n"/>
      <c r="B2220" s="183" t="n"/>
      <c r="C2220" s="188" t="n"/>
      <c r="D2220" s="171" t="inlineStr">
        <is>
          <t>VV</t>
        </is>
      </c>
      <c r="E2220" s="184" t="inlineStr"/>
      <c r="F2220" s="185" t="inlineStr">
        <is>
          <t>6,82+2,29+1,40+5,00+1,52+1,61+16,23+26,31</t>
        </is>
      </c>
      <c r="G2220" s="188" t="n"/>
      <c r="H2220" s="186" t="n">
        <v>61.18</v>
      </c>
      <c r="I2220" s="188" t="n"/>
      <c r="J2220" s="188" t="n"/>
      <c r="K2220" s="188" t="n"/>
      <c r="L2220" s="183" t="n"/>
      <c r="M2220" s="187" t="n"/>
      <c r="N2220" s="188" t="n"/>
      <c r="O2220" s="188" t="n"/>
      <c r="P2220" s="188" t="n"/>
      <c r="Q2220" s="188" t="n"/>
      <c r="R2220" s="188" t="n"/>
      <c r="S2220" s="188" t="n"/>
      <c r="T2220" s="189" t="n"/>
      <c r="U2220" s="188" t="n"/>
      <c r="V2220" s="188" t="n"/>
      <c r="W2220" s="188" t="n"/>
      <c r="X2220" s="188" t="n"/>
      <c r="Y2220" s="188" t="n"/>
      <c r="Z2220" s="188" t="n"/>
      <c r="AA2220" s="188" t="n"/>
      <c r="AB2220" s="188" t="n"/>
      <c r="AC2220" s="188" t="n"/>
      <c r="AD2220" s="188" t="n"/>
      <c r="AE2220" s="188" t="n"/>
      <c r="AT2220" s="184" t="inlineStr">
        <is>
          <t>VV</t>
        </is>
      </c>
      <c r="AU2220" s="184" t="inlineStr">
        <is>
          <t>2</t>
        </is>
      </c>
      <c r="AV2220" s="188" t="inlineStr">
        <is>
          <t>2</t>
        </is>
      </c>
      <c r="AW2220" s="188" t="inlineStr">
        <is>
          <t>True</t>
        </is>
      </c>
      <c r="AX2220" s="188" t="inlineStr">
        <is>
          <t>0</t>
        </is>
      </c>
      <c r="AY2220" s="184" t="inlineStr">
        <is>
          <t>ROZPOCET</t>
        </is>
      </c>
    </row>
    <row r="2221" customFormat="1" s="195">
      <c r="A2221" s="195" t="n"/>
      <c r="B2221" s="190" t="n"/>
      <c r="C2221" s="195" t="n"/>
      <c r="D2221" s="171" t="inlineStr">
        <is>
          <t>VV</t>
        </is>
      </c>
      <c r="E2221" s="191" t="inlineStr"/>
      <c r="F2221" s="192" t="inlineStr">
        <is>
          <t>Součet</t>
        </is>
      </c>
      <c r="G2221" s="195" t="n"/>
      <c r="H2221" s="193" t="n">
        <v>61.18</v>
      </c>
      <c r="I2221" s="195" t="n"/>
      <c r="J2221" s="195" t="n"/>
      <c r="K2221" s="195" t="n"/>
      <c r="L2221" s="190" t="n"/>
      <c r="M2221" s="194" t="n"/>
      <c r="N2221" s="195" t="n"/>
      <c r="O2221" s="195" t="n"/>
      <c r="P2221" s="195" t="n"/>
      <c r="Q2221" s="195" t="n"/>
      <c r="R2221" s="195" t="n"/>
      <c r="S2221" s="195" t="n"/>
      <c r="T2221" s="196" t="n"/>
      <c r="U2221" s="195" t="n"/>
      <c r="V2221" s="195" t="n"/>
      <c r="W2221" s="195" t="n"/>
      <c r="X2221" s="195" t="n"/>
      <c r="Y2221" s="195" t="n"/>
      <c r="Z2221" s="195" t="n"/>
      <c r="AA2221" s="195" t="n"/>
      <c r="AB2221" s="195" t="n"/>
      <c r="AC2221" s="195" t="n"/>
      <c r="AD2221" s="195" t="n"/>
      <c r="AE2221" s="195" t="n"/>
      <c r="AT2221" s="191" t="inlineStr">
        <is>
          <t>VV</t>
        </is>
      </c>
      <c r="AU2221" s="191" t="inlineStr">
        <is>
          <t>2</t>
        </is>
      </c>
      <c r="AV2221" s="195" t="inlineStr">
        <is>
          <t>4</t>
        </is>
      </c>
      <c r="AW2221" s="195" t="inlineStr">
        <is>
          <t>True</t>
        </is>
      </c>
      <c r="AX2221" s="195" t="inlineStr">
        <is>
          <t>1</t>
        </is>
      </c>
      <c r="AY2221" s="191" t="inlineStr">
        <is>
          <t>ROZPOCET</t>
        </is>
      </c>
    </row>
    <row r="2222" ht="33" customFormat="1" customHeight="1" s="174">
      <c r="A2222" s="174" t="n"/>
      <c r="B2222" s="158" t="n"/>
      <c r="C2222" s="159" t="inlineStr">
        <is>
          <t>342</t>
        </is>
      </c>
      <c r="D2222" s="159" t="inlineStr">
        <is>
          <t>K</t>
        </is>
      </c>
      <c r="E2222" s="160" t="inlineStr">
        <is>
          <t>771574412</t>
        </is>
      </c>
      <c r="F2222" s="161" t="inlineStr">
        <is>
          <t>Montáž podlah keramických hladkých lepených cementovým flexibilním lepidlem přes 0,5 do 2 ks/m2</t>
        </is>
      </c>
      <c r="G2222" s="162" t="inlineStr">
        <is>
          <t>m2</t>
        </is>
      </c>
      <c r="H2222" s="163" t="n">
        <v>196.48</v>
      </c>
      <c r="I2222" s="164" t="n"/>
      <c r="J2222" s="164">
        <f>ROUND(I2222*H2222,2)</f>
        <v/>
      </c>
      <c r="K2222" s="161" t="inlineStr">
        <is>
          <t>CS ÚRS 2026 02</t>
        </is>
      </c>
      <c r="L2222" s="48" t="n"/>
      <c r="M2222" s="165" t="inlineStr"/>
      <c r="N2222" s="166" t="inlineStr">
        <is>
          <t>snížená</t>
        </is>
      </c>
      <c r="O2222" s="167" t="n">
        <v>2</v>
      </c>
      <c r="P2222" s="167">
        <f>O2222*H2222</f>
        <v/>
      </c>
      <c r="Q2222" s="167" t="n">
        <v>0.008970000000000001</v>
      </c>
      <c r="R2222" s="167">
        <f>Q2222*H2222</f>
        <v/>
      </c>
      <c r="S2222" s="167" t="n">
        <v>0</v>
      </c>
      <c r="T2222" s="168">
        <f>S2222*H2222</f>
        <v/>
      </c>
      <c r="U2222" s="174" t="n"/>
      <c r="V2222" s="174" t="n"/>
      <c r="W2222" s="174" t="n"/>
      <c r="X2222" s="174" t="n"/>
      <c r="Y2222" s="174" t="n"/>
      <c r="Z2222" s="174" t="n"/>
      <c r="AA2222" s="174" t="n"/>
      <c r="AB2222" s="174" t="n"/>
      <c r="AC2222" s="174" t="n"/>
      <c r="AD2222" s="174" t="n"/>
      <c r="AE2222" s="174" t="n"/>
      <c r="AR2222" s="169" t="inlineStr">
        <is>
          <t>16</t>
        </is>
      </c>
      <c r="AT2222" s="169" t="inlineStr">
        <is>
          <t>K</t>
        </is>
      </c>
      <c r="AU2222" s="169" t="inlineStr">
        <is>
          <t>2</t>
        </is>
      </c>
      <c r="AY2222" s="19" t="inlineStr">
        <is>
          <t>ROZPOCET</t>
        </is>
      </c>
      <c r="BE2222" s="170">
        <f>IF(N2222="základní",J2222,0)</f>
        <v/>
      </c>
      <c r="BF2222" s="170">
        <f>IF(N2222="snížená",J2222,0)</f>
        <v/>
      </c>
      <c r="BG2222" s="170">
        <f>IF(N2222="zákl. přenesená",J2222,0)</f>
        <v/>
      </c>
      <c r="BH2222" s="170">
        <f>IF(N2222="sníž. přenesená",J2222,0)</f>
        <v/>
      </c>
      <c r="BI2222" s="170">
        <f>IF(N2222="nulová",J2222,0)</f>
        <v/>
      </c>
      <c r="BJ2222" s="19" t="inlineStr">
        <is>
          <t>2</t>
        </is>
      </c>
      <c r="BK2222" s="170">
        <f>ROUND(I2222*H2222,2)</f>
        <v/>
      </c>
      <c r="BL2222" s="19" t="inlineStr">
        <is>
          <t>16</t>
        </is>
      </c>
      <c r="BM2222" s="169" t="inlineStr">
        <is>
          <t>-1305537746</t>
        </is>
      </c>
    </row>
    <row r="2223" customFormat="1" s="174">
      <c r="A2223" s="174" t="n"/>
      <c r="B2223" s="48" t="n"/>
      <c r="C2223" s="174" t="n"/>
      <c r="D2223" s="171" t="inlineStr">
        <is>
          <t>PP</t>
        </is>
      </c>
      <c r="E2223" s="174" t="n"/>
      <c r="F2223" s="172" t="inlineStr">
        <is>
          <t>Montáž podlah z dlaždic keramických lepených cementovým flexibilním lepidlem hladkých, tloušťky do 10 mm přes 0,5 do 2 ks/m2</t>
        </is>
      </c>
      <c r="G2223" s="174" t="n"/>
      <c r="H2223" s="174" t="n"/>
      <c r="I2223" s="174" t="n"/>
      <c r="J2223" s="174" t="n"/>
      <c r="K2223" s="174" t="n"/>
      <c r="L2223" s="48" t="n"/>
      <c r="M2223" s="173" t="n"/>
      <c r="N2223" s="174" t="n"/>
      <c r="O2223" s="174" t="n"/>
      <c r="P2223" s="174" t="n"/>
      <c r="Q2223" s="174" t="n"/>
      <c r="R2223" s="174" t="n"/>
      <c r="S2223" s="174" t="n"/>
      <c r="T2223" s="71" t="n"/>
      <c r="U2223" s="174" t="n"/>
      <c r="V2223" s="174" t="n"/>
      <c r="W2223" s="174" t="n"/>
      <c r="X2223" s="174" t="n"/>
      <c r="Y2223" s="174" t="n"/>
      <c r="Z2223" s="174" t="n"/>
      <c r="AA2223" s="174" t="n"/>
      <c r="AB2223" s="174" t="n"/>
      <c r="AC2223" s="174" t="n"/>
      <c r="AD2223" s="174" t="n"/>
      <c r="AE2223" s="174" t="n"/>
      <c r="AT2223" s="19" t="inlineStr">
        <is>
          <t>PP</t>
        </is>
      </c>
      <c r="AU2223" s="19" t="inlineStr">
        <is>
          <t>2</t>
        </is>
      </c>
    </row>
    <row r="2224" customFormat="1" s="174">
      <c r="A2224" s="174" t="n"/>
      <c r="B2224" s="48" t="n"/>
      <c r="C2224" s="174" t="n"/>
      <c r="D2224" s="175" t="inlineStr">
        <is>
          <t>Online PSC</t>
        </is>
      </c>
      <c r="E2224" s="174" t="n"/>
      <c r="F2224" s="176" t="inlineStr">
        <is>
          <t>https://podminky.urs.cz/item/CS_URS_2026_02/771574412</t>
        </is>
      </c>
      <c r="G2224" s="174" t="n"/>
      <c r="H2224" s="174" t="n"/>
      <c r="I2224" s="174" t="n"/>
      <c r="J2224" s="174" t="n"/>
      <c r="K2224" s="174" t="n"/>
      <c r="L2224" s="48" t="n"/>
      <c r="M2224" s="173" t="n"/>
      <c r="N2224" s="174" t="n"/>
      <c r="O2224" s="174" t="n"/>
      <c r="P2224" s="174" t="n"/>
      <c r="Q2224" s="174" t="n"/>
      <c r="R2224" s="174" t="n"/>
      <c r="S2224" s="174" t="n"/>
      <c r="T2224" s="71" t="n"/>
      <c r="U2224" s="174" t="n"/>
      <c r="V2224" s="174" t="n"/>
      <c r="W2224" s="174" t="n"/>
      <c r="X2224" s="174" t="n"/>
      <c r="Y2224" s="174" t="n"/>
      <c r="Z2224" s="174" t="n"/>
      <c r="AA2224" s="174" t="n"/>
      <c r="AB2224" s="174" t="n"/>
      <c r="AC2224" s="174" t="n"/>
      <c r="AD2224" s="174" t="n"/>
      <c r="AE2224" s="174" t="n"/>
      <c r="AT2224" s="19" t="inlineStr">
        <is>
          <t>Online PSC</t>
        </is>
      </c>
      <c r="AU2224" s="19" t="inlineStr">
        <is>
          <t>2</t>
        </is>
      </c>
    </row>
    <row r="2225" customFormat="1" s="181">
      <c r="A2225" s="181" t="n"/>
      <c r="B2225" s="177" t="n"/>
      <c r="C2225" s="181" t="n"/>
      <c r="D2225" s="171" t="inlineStr">
        <is>
          <t>VV</t>
        </is>
      </c>
      <c r="E2225" s="178" t="inlineStr"/>
      <c r="F2225" s="179" t="inlineStr">
        <is>
          <t>1. np</t>
        </is>
      </c>
      <c r="G2225" s="181" t="n"/>
      <c r="H2225" s="178" t="inlineStr"/>
      <c r="I2225" s="181" t="n"/>
      <c r="J2225" s="181" t="n"/>
      <c r="K2225" s="181" t="n"/>
      <c r="L2225" s="177" t="n"/>
      <c r="M2225" s="180" t="n"/>
      <c r="N2225" s="181" t="n"/>
      <c r="O2225" s="181" t="n"/>
      <c r="P2225" s="181" t="n"/>
      <c r="Q2225" s="181" t="n"/>
      <c r="R2225" s="181" t="n"/>
      <c r="S2225" s="181" t="n"/>
      <c r="T2225" s="182" t="n"/>
      <c r="U2225" s="181" t="n"/>
      <c r="V2225" s="181" t="n"/>
      <c r="W2225" s="181" t="n"/>
      <c r="X2225" s="181" t="n"/>
      <c r="Y2225" s="181" t="n"/>
      <c r="Z2225" s="181" t="n"/>
      <c r="AA2225" s="181" t="n"/>
      <c r="AB2225" s="181" t="n"/>
      <c r="AC2225" s="181" t="n"/>
      <c r="AD2225" s="181" t="n"/>
      <c r="AE2225" s="181" t="n"/>
      <c r="AT2225" s="178" t="inlineStr">
        <is>
          <t>VV</t>
        </is>
      </c>
      <c r="AU2225" s="178" t="inlineStr">
        <is>
          <t>2</t>
        </is>
      </c>
      <c r="AV2225" s="181" t="inlineStr">
        <is>
          <t>1</t>
        </is>
      </c>
      <c r="AW2225" s="181" t="inlineStr">
        <is>
          <t>True</t>
        </is>
      </c>
      <c r="AX2225" s="181" t="inlineStr">
        <is>
          <t>0</t>
        </is>
      </c>
      <c r="AY2225" s="178" t="inlineStr">
        <is>
          <t>ROZPOCET</t>
        </is>
      </c>
    </row>
    <row r="2226" customFormat="1" s="188">
      <c r="A2226" s="188" t="n"/>
      <c r="B2226" s="183" t="n"/>
      <c r="C2226" s="188" t="n"/>
      <c r="D2226" s="171" t="inlineStr">
        <is>
          <t>VV</t>
        </is>
      </c>
      <c r="E2226" s="184" t="inlineStr"/>
      <c r="F2226" s="185" t="inlineStr">
        <is>
          <t>6,13+10,75+14,51+6,33+9,25+12,51+3,25+22,85+22,80+10,06</t>
        </is>
      </c>
      <c r="G2226" s="188" t="n"/>
      <c r="H2226" s="186" t="n">
        <v>118.44</v>
      </c>
      <c r="I2226" s="188" t="n"/>
      <c r="J2226" s="188" t="n"/>
      <c r="K2226" s="188" t="n"/>
      <c r="L2226" s="183" t="n"/>
      <c r="M2226" s="187" t="n"/>
      <c r="N2226" s="188" t="n"/>
      <c r="O2226" s="188" t="n"/>
      <c r="P2226" s="188" t="n"/>
      <c r="Q2226" s="188" t="n"/>
      <c r="R2226" s="188" t="n"/>
      <c r="S2226" s="188" t="n"/>
      <c r="T2226" s="189" t="n"/>
      <c r="U2226" s="188" t="n"/>
      <c r="V2226" s="188" t="n"/>
      <c r="W2226" s="188" t="n"/>
      <c r="X2226" s="188" t="n"/>
      <c r="Y2226" s="188" t="n"/>
      <c r="Z2226" s="188" t="n"/>
      <c r="AA2226" s="188" t="n"/>
      <c r="AB2226" s="188" t="n"/>
      <c r="AC2226" s="188" t="n"/>
      <c r="AD2226" s="188" t="n"/>
      <c r="AE2226" s="188" t="n"/>
      <c r="AT2226" s="184" t="inlineStr">
        <is>
          <t>VV</t>
        </is>
      </c>
      <c r="AU2226" s="184" t="inlineStr">
        <is>
          <t>2</t>
        </is>
      </c>
      <c r="AV2226" s="188" t="inlineStr">
        <is>
          <t>2</t>
        </is>
      </c>
      <c r="AW2226" s="188" t="inlineStr">
        <is>
          <t>True</t>
        </is>
      </c>
      <c r="AX2226" s="188" t="inlineStr">
        <is>
          <t>0</t>
        </is>
      </c>
      <c r="AY2226" s="184" t="inlineStr">
        <is>
          <t>ROZPOCET</t>
        </is>
      </c>
    </row>
    <row r="2227" customFormat="1" s="181">
      <c r="A2227" s="181" t="n"/>
      <c r="B2227" s="177" t="n"/>
      <c r="C2227" s="181" t="n"/>
      <c r="D2227" s="171" t="inlineStr">
        <is>
          <t>VV</t>
        </is>
      </c>
      <c r="E2227" s="178" t="inlineStr"/>
      <c r="F2227" s="179" t="inlineStr">
        <is>
          <t>2. np</t>
        </is>
      </c>
      <c r="G2227" s="181" t="n"/>
      <c r="H2227" s="178" t="inlineStr"/>
      <c r="I2227" s="181" t="n"/>
      <c r="J2227" s="181" t="n"/>
      <c r="K2227" s="181" t="n"/>
      <c r="L2227" s="177" t="n"/>
      <c r="M2227" s="180" t="n"/>
      <c r="N2227" s="181" t="n"/>
      <c r="O2227" s="181" t="n"/>
      <c r="P2227" s="181" t="n"/>
      <c r="Q2227" s="181" t="n"/>
      <c r="R2227" s="181" t="n"/>
      <c r="S2227" s="181" t="n"/>
      <c r="T2227" s="182" t="n"/>
      <c r="U2227" s="181" t="n"/>
      <c r="V2227" s="181" t="n"/>
      <c r="W2227" s="181" t="n"/>
      <c r="X2227" s="181" t="n"/>
      <c r="Y2227" s="181" t="n"/>
      <c r="Z2227" s="181" t="n"/>
      <c r="AA2227" s="181" t="n"/>
      <c r="AB2227" s="181" t="n"/>
      <c r="AC2227" s="181" t="n"/>
      <c r="AD2227" s="181" t="n"/>
      <c r="AE2227" s="181" t="n"/>
      <c r="AT2227" s="178" t="inlineStr">
        <is>
          <t>VV</t>
        </is>
      </c>
      <c r="AU2227" s="178" t="inlineStr">
        <is>
          <t>2</t>
        </is>
      </c>
      <c r="AV2227" s="181" t="inlineStr">
        <is>
          <t>1</t>
        </is>
      </c>
      <c r="AW2227" s="181" t="inlineStr">
        <is>
          <t>True</t>
        </is>
      </c>
      <c r="AX2227" s="181" t="inlineStr">
        <is>
          <t>0</t>
        </is>
      </c>
      <c r="AY2227" s="178" t="inlineStr">
        <is>
          <t>ROZPOCET</t>
        </is>
      </c>
    </row>
    <row r="2228" customFormat="1" s="188">
      <c r="A2228" s="188" t="n"/>
      <c r="B2228" s="183" t="n"/>
      <c r="C2228" s="188" t="n"/>
      <c r="D2228" s="171" t="inlineStr">
        <is>
          <t>VV</t>
        </is>
      </c>
      <c r="E2228" s="184" t="inlineStr"/>
      <c r="F2228" s="185" t="inlineStr">
        <is>
          <t>4,58+5,98+6,73+8,73+6,58+6,36+6,93+6,36+25,79</t>
        </is>
      </c>
      <c r="G2228" s="188" t="n"/>
      <c r="H2228" s="186" t="n">
        <v>78.04000000000001</v>
      </c>
      <c r="I2228" s="188" t="n"/>
      <c r="J2228" s="188" t="n"/>
      <c r="K2228" s="188" t="n"/>
      <c r="L2228" s="183" t="n"/>
      <c r="M2228" s="187" t="n"/>
      <c r="N2228" s="188" t="n"/>
      <c r="O2228" s="188" t="n"/>
      <c r="P2228" s="188" t="n"/>
      <c r="Q2228" s="188" t="n"/>
      <c r="R2228" s="188" t="n"/>
      <c r="S2228" s="188" t="n"/>
      <c r="T2228" s="189" t="n"/>
      <c r="U2228" s="188" t="n"/>
      <c r="V2228" s="188" t="n"/>
      <c r="W2228" s="188" t="n"/>
      <c r="X2228" s="188" t="n"/>
      <c r="Y2228" s="188" t="n"/>
      <c r="Z2228" s="188" t="n"/>
      <c r="AA2228" s="188" t="n"/>
      <c r="AB2228" s="188" t="n"/>
      <c r="AC2228" s="188" t="n"/>
      <c r="AD2228" s="188" t="n"/>
      <c r="AE2228" s="188" t="n"/>
      <c r="AT2228" s="184" t="inlineStr">
        <is>
          <t>VV</t>
        </is>
      </c>
      <c r="AU2228" s="184" t="inlineStr">
        <is>
          <t>2</t>
        </is>
      </c>
      <c r="AV2228" s="188" t="inlineStr">
        <is>
          <t>2</t>
        </is>
      </c>
      <c r="AW2228" s="188" t="inlineStr">
        <is>
          <t>True</t>
        </is>
      </c>
      <c r="AX2228" s="188" t="inlineStr">
        <is>
          <t>0</t>
        </is>
      </c>
      <c r="AY2228" s="184" t="inlineStr">
        <is>
          <t>ROZPOCET</t>
        </is>
      </c>
    </row>
    <row r="2229" customFormat="1" s="195">
      <c r="A2229" s="195" t="n"/>
      <c r="B2229" s="190" t="n"/>
      <c r="C2229" s="195" t="n"/>
      <c r="D2229" s="171" t="inlineStr">
        <is>
          <t>VV</t>
        </is>
      </c>
      <c r="E2229" s="191" t="inlineStr"/>
      <c r="F2229" s="192" t="inlineStr">
        <is>
          <t>Součet</t>
        </is>
      </c>
      <c r="G2229" s="195" t="n"/>
      <c r="H2229" s="193" t="n">
        <v>196.48</v>
      </c>
      <c r="I2229" s="195" t="n"/>
      <c r="J2229" s="195" t="n"/>
      <c r="K2229" s="195" t="n"/>
      <c r="L2229" s="190" t="n"/>
      <c r="M2229" s="194" t="n"/>
      <c r="N2229" s="195" t="n"/>
      <c r="O2229" s="195" t="n"/>
      <c r="P2229" s="195" t="n"/>
      <c r="Q2229" s="195" t="n"/>
      <c r="R2229" s="195" t="n"/>
      <c r="S2229" s="195" t="n"/>
      <c r="T2229" s="196" t="n"/>
      <c r="U2229" s="195" t="n"/>
      <c r="V2229" s="195" t="n"/>
      <c r="W2229" s="195" t="n"/>
      <c r="X2229" s="195" t="n"/>
      <c r="Y2229" s="195" t="n"/>
      <c r="Z2229" s="195" t="n"/>
      <c r="AA2229" s="195" t="n"/>
      <c r="AB2229" s="195" t="n"/>
      <c r="AC2229" s="195" t="n"/>
      <c r="AD2229" s="195" t="n"/>
      <c r="AE2229" s="195" t="n"/>
      <c r="AT2229" s="191" t="inlineStr">
        <is>
          <t>VV</t>
        </is>
      </c>
      <c r="AU2229" s="191" t="inlineStr">
        <is>
          <t>2</t>
        </is>
      </c>
      <c r="AV2229" s="195" t="inlineStr">
        <is>
          <t>4</t>
        </is>
      </c>
      <c r="AW2229" s="195" t="inlineStr">
        <is>
          <t>True</t>
        </is>
      </c>
      <c r="AX2229" s="195" t="inlineStr">
        <is>
          <t>1</t>
        </is>
      </c>
      <c r="AY2229" s="191" t="inlineStr">
        <is>
          <t>ROZPOCET</t>
        </is>
      </c>
    </row>
    <row r="2230" ht="33" customFormat="1" customHeight="1" s="174">
      <c r="A2230" s="174" t="n"/>
      <c r="B2230" s="158" t="n"/>
      <c r="C2230" s="197" t="inlineStr">
        <is>
          <t>343</t>
        </is>
      </c>
      <c r="D2230" s="197" t="inlineStr">
        <is>
          <t>M</t>
        </is>
      </c>
      <c r="E2230" s="198" t="inlineStr">
        <is>
          <t>59761141</t>
        </is>
      </c>
      <c r="F2230" s="199" t="inlineStr">
        <is>
          <t>dlažba keramická slinutá mrazuvzdorná R9/A povrch hladký/matný tl do 10mm přes 0,5 do 2ks/m2</t>
        </is>
      </c>
      <c r="G2230" s="200" t="inlineStr">
        <is>
          <t>m2</t>
        </is>
      </c>
      <c r="H2230" s="201" t="n">
        <v>225.952</v>
      </c>
      <c r="I2230" s="202" t="n"/>
      <c r="J2230" s="202">
        <f>ROUND(I2230*H2230,2)</f>
        <v/>
      </c>
      <c r="K2230" s="199" t="inlineStr">
        <is>
          <t>CS ÚRS 2026 02</t>
        </is>
      </c>
      <c r="L2230" s="203" t="n"/>
      <c r="M2230" s="204" t="inlineStr"/>
      <c r="N2230" s="205" t="inlineStr">
        <is>
          <t>snížená</t>
        </is>
      </c>
      <c r="O2230" s="167" t="n">
        <v>0</v>
      </c>
      <c r="P2230" s="167">
        <f>O2230*H2230</f>
        <v/>
      </c>
      <c r="Q2230" s="167" t="n">
        <v>0.022</v>
      </c>
      <c r="R2230" s="167">
        <f>Q2230*H2230</f>
        <v/>
      </c>
      <c r="S2230" s="167" t="n">
        <v>0</v>
      </c>
      <c r="T2230" s="168">
        <f>S2230*H2230</f>
        <v/>
      </c>
      <c r="U2230" s="174" t="n"/>
      <c r="V2230" s="174" t="n"/>
      <c r="W2230" s="174" t="n"/>
      <c r="X2230" s="174" t="n"/>
      <c r="Y2230" s="174" t="n"/>
      <c r="Z2230" s="174" t="n"/>
      <c r="AA2230" s="174" t="n"/>
      <c r="AB2230" s="174" t="n"/>
      <c r="AC2230" s="174" t="n"/>
      <c r="AD2230" s="174" t="n"/>
      <c r="AE2230" s="174" t="n"/>
      <c r="AR2230" s="169" t="inlineStr">
        <is>
          <t>32</t>
        </is>
      </c>
      <c r="AT2230" s="169" t="inlineStr">
        <is>
          <t>M</t>
        </is>
      </c>
      <c r="AU2230" s="169" t="inlineStr">
        <is>
          <t>2</t>
        </is>
      </c>
      <c r="AY2230" s="19" t="inlineStr">
        <is>
          <t>ROZPOCET</t>
        </is>
      </c>
      <c r="BE2230" s="170">
        <f>IF(N2230="základní",J2230,0)</f>
        <v/>
      </c>
      <c r="BF2230" s="170">
        <f>IF(N2230="snížená",J2230,0)</f>
        <v/>
      </c>
      <c r="BG2230" s="170">
        <f>IF(N2230="zákl. přenesená",J2230,0)</f>
        <v/>
      </c>
      <c r="BH2230" s="170">
        <f>IF(N2230="sníž. přenesená",J2230,0)</f>
        <v/>
      </c>
      <c r="BI2230" s="170">
        <f>IF(N2230="nulová",J2230,0)</f>
        <v/>
      </c>
      <c r="BJ2230" s="19" t="inlineStr">
        <is>
          <t>2</t>
        </is>
      </c>
      <c r="BK2230" s="170">
        <f>ROUND(I2230*H2230,2)</f>
        <v/>
      </c>
      <c r="BL2230" s="19" t="inlineStr">
        <is>
          <t>16</t>
        </is>
      </c>
      <c r="BM2230" s="169" t="inlineStr">
        <is>
          <t>-1780825825</t>
        </is>
      </c>
    </row>
    <row r="2231" customFormat="1" s="174">
      <c r="A2231" s="174" t="n"/>
      <c r="B2231" s="48" t="n"/>
      <c r="C2231" s="174" t="n"/>
      <c r="D2231" s="171" t="inlineStr">
        <is>
          <t>PP</t>
        </is>
      </c>
      <c r="E2231" s="174" t="n"/>
      <c r="F2231" s="172" t="inlineStr">
        <is>
          <t>dlažba keramická slinutá mrazuvzdorná R9/A povrch hladký/matný tl do 10mm přes 0,5 do 2ks/m2</t>
        </is>
      </c>
      <c r="G2231" s="174" t="n"/>
      <c r="H2231" s="174" t="n"/>
      <c r="I2231" s="174" t="n"/>
      <c r="J2231" s="174" t="n"/>
      <c r="K2231" s="174" t="n"/>
      <c r="L2231" s="48" t="n"/>
      <c r="M2231" s="173" t="n"/>
      <c r="N2231" s="174" t="n"/>
      <c r="O2231" s="174" t="n"/>
      <c r="P2231" s="174" t="n"/>
      <c r="Q2231" s="174" t="n"/>
      <c r="R2231" s="174" t="n"/>
      <c r="S2231" s="174" t="n"/>
      <c r="T2231" s="71" t="n"/>
      <c r="U2231" s="174" t="n"/>
      <c r="V2231" s="174" t="n"/>
      <c r="W2231" s="174" t="n"/>
      <c r="X2231" s="174" t="n"/>
      <c r="Y2231" s="174" t="n"/>
      <c r="Z2231" s="174" t="n"/>
      <c r="AA2231" s="174" t="n"/>
      <c r="AB2231" s="174" t="n"/>
      <c r="AC2231" s="174" t="n"/>
      <c r="AD2231" s="174" t="n"/>
      <c r="AE2231" s="174" t="n"/>
      <c r="AT2231" s="19" t="inlineStr">
        <is>
          <t>PP</t>
        </is>
      </c>
      <c r="AU2231" s="19" t="inlineStr">
        <is>
          <t>2</t>
        </is>
      </c>
    </row>
    <row r="2232" customFormat="1" s="188">
      <c r="A2232" s="188" t="n"/>
      <c r="B2232" s="183" t="n"/>
      <c r="C2232" s="188" t="n"/>
      <c r="D2232" s="171" t="inlineStr">
        <is>
          <t>VV</t>
        </is>
      </c>
      <c r="E2232" s="188" t="n"/>
      <c r="F2232" s="185" t="inlineStr">
        <is>
          <t>196,48*1,15 'Přepočtené koeficientem množství</t>
        </is>
      </c>
      <c r="G2232" s="188" t="n"/>
      <c r="H2232" s="186" t="n">
        <v>225.952</v>
      </c>
      <c r="I2232" s="188" t="n"/>
      <c r="J2232" s="188" t="n"/>
      <c r="K2232" s="188" t="n"/>
      <c r="L2232" s="183" t="n"/>
      <c r="M2232" s="187" t="n"/>
      <c r="N2232" s="188" t="n"/>
      <c r="O2232" s="188" t="n"/>
      <c r="P2232" s="188" t="n"/>
      <c r="Q2232" s="188" t="n"/>
      <c r="R2232" s="188" t="n"/>
      <c r="S2232" s="188" t="n"/>
      <c r="T2232" s="189" t="n"/>
      <c r="U2232" s="188" t="n"/>
      <c r="V2232" s="188" t="n"/>
      <c r="W2232" s="188" t="n"/>
      <c r="X2232" s="188" t="n"/>
      <c r="Y2232" s="188" t="n"/>
      <c r="Z2232" s="188" t="n"/>
      <c r="AA2232" s="188" t="n"/>
      <c r="AB2232" s="188" t="n"/>
      <c r="AC2232" s="188" t="n"/>
      <c r="AD2232" s="188" t="n"/>
      <c r="AE2232" s="188" t="n"/>
      <c r="AT2232" s="184" t="inlineStr">
        <is>
          <t>VV</t>
        </is>
      </c>
      <c r="AU2232" s="184" t="inlineStr">
        <is>
          <t>2</t>
        </is>
      </c>
      <c r="AV2232" s="188" t="inlineStr">
        <is>
          <t>2</t>
        </is>
      </c>
      <c r="AW2232" s="188" t="inlineStr">
        <is>
          <t>False</t>
        </is>
      </c>
      <c r="AX2232" s="188" t="inlineStr">
        <is>
          <t>1</t>
        </is>
      </c>
      <c r="AY2232" s="184" t="inlineStr">
        <is>
          <t>ROZPOCET</t>
        </is>
      </c>
    </row>
    <row r="2233" ht="33" customFormat="1" customHeight="1" s="174">
      <c r="A2233" s="174" t="n"/>
      <c r="B2233" s="158" t="n"/>
      <c r="C2233" s="159" t="inlineStr">
        <is>
          <t>344</t>
        </is>
      </c>
      <c r="D2233" s="159" t="inlineStr">
        <is>
          <t>K</t>
        </is>
      </c>
      <c r="E2233" s="160" t="inlineStr">
        <is>
          <t>771577211</t>
        </is>
      </c>
      <c r="F2233" s="161" t="inlineStr">
        <is>
          <t>Příplatek k montáži podlah keramických lepených cementovým flexibilním lepidlem za plochu do 5 m2</t>
        </is>
      </c>
      <c r="G2233" s="162" t="inlineStr">
        <is>
          <t>m2</t>
        </is>
      </c>
      <c r="H2233" s="163" t="n">
        <v>7.83</v>
      </c>
      <c r="I2233" s="164" t="n"/>
      <c r="J2233" s="164">
        <f>ROUND(I2233*H2233,2)</f>
        <v/>
      </c>
      <c r="K2233" s="161" t="inlineStr">
        <is>
          <t>CS ÚRS 2026 02</t>
        </is>
      </c>
      <c r="L2233" s="48" t="n"/>
      <c r="M2233" s="165" t="inlineStr"/>
      <c r="N2233" s="166" t="inlineStr">
        <is>
          <t>snížená</t>
        </is>
      </c>
      <c r="O2233" s="167" t="n">
        <v>0.14</v>
      </c>
      <c r="P2233" s="167">
        <f>O2233*H2233</f>
        <v/>
      </c>
      <c r="Q2233" s="167" t="n">
        <v>0</v>
      </c>
      <c r="R2233" s="167">
        <f>Q2233*H2233</f>
        <v/>
      </c>
      <c r="S2233" s="167" t="n">
        <v>0</v>
      </c>
      <c r="T2233" s="168">
        <f>S2233*H2233</f>
        <v/>
      </c>
      <c r="U2233" s="174" t="n"/>
      <c r="V2233" s="174" t="n"/>
      <c r="W2233" s="174" t="n"/>
      <c r="X2233" s="174" t="n"/>
      <c r="Y2233" s="174" t="n"/>
      <c r="Z2233" s="174" t="n"/>
      <c r="AA2233" s="174" t="n"/>
      <c r="AB2233" s="174" t="n"/>
      <c r="AC2233" s="174" t="n"/>
      <c r="AD2233" s="174" t="n"/>
      <c r="AE2233" s="174" t="n"/>
      <c r="AR2233" s="169" t="inlineStr">
        <is>
          <t>16</t>
        </is>
      </c>
      <c r="AT2233" s="169" t="inlineStr">
        <is>
          <t>K</t>
        </is>
      </c>
      <c r="AU2233" s="169" t="inlineStr">
        <is>
          <t>2</t>
        </is>
      </c>
      <c r="AY2233" s="19" t="inlineStr">
        <is>
          <t>ROZPOCET</t>
        </is>
      </c>
      <c r="BE2233" s="170">
        <f>IF(N2233="základní",J2233,0)</f>
        <v/>
      </c>
      <c r="BF2233" s="170">
        <f>IF(N2233="snížená",J2233,0)</f>
        <v/>
      </c>
      <c r="BG2233" s="170">
        <f>IF(N2233="zákl. přenesená",J2233,0)</f>
        <v/>
      </c>
      <c r="BH2233" s="170">
        <f>IF(N2233="sníž. přenesená",J2233,0)</f>
        <v/>
      </c>
      <c r="BI2233" s="170">
        <f>IF(N2233="nulová",J2233,0)</f>
        <v/>
      </c>
      <c r="BJ2233" s="19" t="inlineStr">
        <is>
          <t>2</t>
        </is>
      </c>
      <c r="BK2233" s="170">
        <f>ROUND(I2233*H2233,2)</f>
        <v/>
      </c>
      <c r="BL2233" s="19" t="inlineStr">
        <is>
          <t>16</t>
        </is>
      </c>
      <c r="BM2233" s="169" t="inlineStr">
        <is>
          <t>-2060446506</t>
        </is>
      </c>
    </row>
    <row r="2234" customFormat="1" s="174">
      <c r="A2234" s="174" t="n"/>
      <c r="B2234" s="48" t="n"/>
      <c r="C2234" s="174" t="n"/>
      <c r="D2234" s="171" t="inlineStr">
        <is>
          <t>PP</t>
        </is>
      </c>
      <c r="E2234" s="174" t="n"/>
      <c r="F2234" s="172" t="inlineStr">
        <is>
          <t>Montáž podlah z dlaždic keramických lepených cementovým flexibilním lepidlem Příplatek k cenám za plochu do 5 m2 jednotlivě</t>
        </is>
      </c>
      <c r="G2234" s="174" t="n"/>
      <c r="H2234" s="174" t="n"/>
      <c r="I2234" s="174" t="n"/>
      <c r="J2234" s="174" t="n"/>
      <c r="K2234" s="174" t="n"/>
      <c r="L2234" s="48" t="n"/>
      <c r="M2234" s="173" t="n"/>
      <c r="N2234" s="174" t="n"/>
      <c r="O2234" s="174" t="n"/>
      <c r="P2234" s="174" t="n"/>
      <c r="Q2234" s="174" t="n"/>
      <c r="R2234" s="174" t="n"/>
      <c r="S2234" s="174" t="n"/>
      <c r="T2234" s="71" t="n"/>
      <c r="U2234" s="174" t="n"/>
      <c r="V2234" s="174" t="n"/>
      <c r="W2234" s="174" t="n"/>
      <c r="X2234" s="174" t="n"/>
      <c r="Y2234" s="174" t="n"/>
      <c r="Z2234" s="174" t="n"/>
      <c r="AA2234" s="174" t="n"/>
      <c r="AB2234" s="174" t="n"/>
      <c r="AC2234" s="174" t="n"/>
      <c r="AD2234" s="174" t="n"/>
      <c r="AE2234" s="174" t="n"/>
      <c r="AT2234" s="19" t="inlineStr">
        <is>
          <t>PP</t>
        </is>
      </c>
      <c r="AU2234" s="19" t="inlineStr">
        <is>
          <t>2</t>
        </is>
      </c>
    </row>
    <row r="2235" customFormat="1" s="174">
      <c r="A2235" s="174" t="n"/>
      <c r="B2235" s="48" t="n"/>
      <c r="C2235" s="174" t="n"/>
      <c r="D2235" s="175" t="inlineStr">
        <is>
          <t>Online PSC</t>
        </is>
      </c>
      <c r="E2235" s="174" t="n"/>
      <c r="F2235" s="176" t="inlineStr">
        <is>
          <t>https://podminky.urs.cz/item/CS_URS_2026_02/771577211</t>
        </is>
      </c>
      <c r="G2235" s="174" t="n"/>
      <c r="H2235" s="174" t="n"/>
      <c r="I2235" s="174" t="n"/>
      <c r="J2235" s="174" t="n"/>
      <c r="K2235" s="174" t="n"/>
      <c r="L2235" s="48" t="n"/>
      <c r="M2235" s="173" t="n"/>
      <c r="N2235" s="174" t="n"/>
      <c r="O2235" s="174" t="n"/>
      <c r="P2235" s="174" t="n"/>
      <c r="Q2235" s="174" t="n"/>
      <c r="R2235" s="174" t="n"/>
      <c r="S2235" s="174" t="n"/>
      <c r="T2235" s="71" t="n"/>
      <c r="U2235" s="174" t="n"/>
      <c r="V2235" s="174" t="n"/>
      <c r="W2235" s="174" t="n"/>
      <c r="X2235" s="174" t="n"/>
      <c r="Y2235" s="174" t="n"/>
      <c r="Z2235" s="174" t="n"/>
      <c r="AA2235" s="174" t="n"/>
      <c r="AB2235" s="174" t="n"/>
      <c r="AC2235" s="174" t="n"/>
      <c r="AD2235" s="174" t="n"/>
      <c r="AE2235" s="174" t="n"/>
      <c r="AT2235" s="19" t="inlineStr">
        <is>
          <t>Online PSC</t>
        </is>
      </c>
      <c r="AU2235" s="19" t="inlineStr">
        <is>
          <t>2</t>
        </is>
      </c>
    </row>
    <row r="2236" customFormat="1" s="181">
      <c r="A2236" s="181" t="n"/>
      <c r="B2236" s="177" t="n"/>
      <c r="C2236" s="181" t="n"/>
      <c r="D2236" s="171" t="inlineStr">
        <is>
          <t>VV</t>
        </is>
      </c>
      <c r="E2236" s="178" t="inlineStr"/>
      <c r="F2236" s="179" t="inlineStr">
        <is>
          <t>1. np</t>
        </is>
      </c>
      <c r="G2236" s="181" t="n"/>
      <c r="H2236" s="178" t="inlineStr"/>
      <c r="I2236" s="181" t="n"/>
      <c r="J2236" s="181" t="n"/>
      <c r="K2236" s="181" t="n"/>
      <c r="L2236" s="177" t="n"/>
      <c r="M2236" s="180" t="n"/>
      <c r="N2236" s="181" t="n"/>
      <c r="O2236" s="181" t="n"/>
      <c r="P2236" s="181" t="n"/>
      <c r="Q2236" s="181" t="n"/>
      <c r="R2236" s="181" t="n"/>
      <c r="S2236" s="181" t="n"/>
      <c r="T2236" s="182" t="n"/>
      <c r="U2236" s="181" t="n"/>
      <c r="V2236" s="181" t="n"/>
      <c r="W2236" s="181" t="n"/>
      <c r="X2236" s="181" t="n"/>
      <c r="Y2236" s="181" t="n"/>
      <c r="Z2236" s="181" t="n"/>
      <c r="AA2236" s="181" t="n"/>
      <c r="AB2236" s="181" t="n"/>
      <c r="AC2236" s="181" t="n"/>
      <c r="AD2236" s="181" t="n"/>
      <c r="AE2236" s="181" t="n"/>
      <c r="AT2236" s="178" t="inlineStr">
        <is>
          <t>VV</t>
        </is>
      </c>
      <c r="AU2236" s="178" t="inlineStr">
        <is>
          <t>2</t>
        </is>
      </c>
      <c r="AV2236" s="181" t="inlineStr">
        <is>
          <t>1</t>
        </is>
      </c>
      <c r="AW2236" s="181" t="inlineStr">
        <is>
          <t>True</t>
        </is>
      </c>
      <c r="AX2236" s="181" t="inlineStr">
        <is>
          <t>0</t>
        </is>
      </c>
      <c r="AY2236" s="178" t="inlineStr">
        <is>
          <t>ROZPOCET</t>
        </is>
      </c>
    </row>
    <row r="2237" customFormat="1" s="188">
      <c r="A2237" s="188" t="n"/>
      <c r="B2237" s="183" t="n"/>
      <c r="C2237" s="188" t="n"/>
      <c r="D2237" s="171" t="inlineStr">
        <is>
          <t>VV</t>
        </is>
      </c>
      <c r="E2237" s="184" t="inlineStr"/>
      <c r="F2237" s="185" t="inlineStr">
        <is>
          <t>3,25</t>
        </is>
      </c>
      <c r="G2237" s="188" t="n"/>
      <c r="H2237" s="186" t="n">
        <v>3.25</v>
      </c>
      <c r="I2237" s="188" t="n"/>
      <c r="J2237" s="188" t="n"/>
      <c r="K2237" s="188" t="n"/>
      <c r="L2237" s="183" t="n"/>
      <c r="M2237" s="187" t="n"/>
      <c r="N2237" s="188" t="n"/>
      <c r="O2237" s="188" t="n"/>
      <c r="P2237" s="188" t="n"/>
      <c r="Q2237" s="188" t="n"/>
      <c r="R2237" s="188" t="n"/>
      <c r="S2237" s="188" t="n"/>
      <c r="T2237" s="189" t="n"/>
      <c r="U2237" s="188" t="n"/>
      <c r="V2237" s="188" t="n"/>
      <c r="W2237" s="188" t="n"/>
      <c r="X2237" s="188" t="n"/>
      <c r="Y2237" s="188" t="n"/>
      <c r="Z2237" s="188" t="n"/>
      <c r="AA2237" s="188" t="n"/>
      <c r="AB2237" s="188" t="n"/>
      <c r="AC2237" s="188" t="n"/>
      <c r="AD2237" s="188" t="n"/>
      <c r="AE2237" s="188" t="n"/>
      <c r="AT2237" s="184" t="inlineStr">
        <is>
          <t>VV</t>
        </is>
      </c>
      <c r="AU2237" s="184" t="inlineStr">
        <is>
          <t>2</t>
        </is>
      </c>
      <c r="AV2237" s="188" t="inlineStr">
        <is>
          <t>2</t>
        </is>
      </c>
      <c r="AW2237" s="188" t="inlineStr">
        <is>
          <t>True</t>
        </is>
      </c>
      <c r="AX2237" s="188" t="inlineStr">
        <is>
          <t>0</t>
        </is>
      </c>
      <c r="AY2237" s="184" t="inlineStr">
        <is>
          <t>ROZPOCET</t>
        </is>
      </c>
    </row>
    <row r="2238" customFormat="1" s="181">
      <c r="A2238" s="181" t="n"/>
      <c r="B2238" s="177" t="n"/>
      <c r="C2238" s="181" t="n"/>
      <c r="D2238" s="171" t="inlineStr">
        <is>
          <t>VV</t>
        </is>
      </c>
      <c r="E2238" s="178" t="inlineStr"/>
      <c r="F2238" s="179" t="inlineStr">
        <is>
          <t>2. np</t>
        </is>
      </c>
      <c r="G2238" s="181" t="n"/>
      <c r="H2238" s="178" t="inlineStr"/>
      <c r="I2238" s="181" t="n"/>
      <c r="J2238" s="181" t="n"/>
      <c r="K2238" s="181" t="n"/>
      <c r="L2238" s="177" t="n"/>
      <c r="M2238" s="180" t="n"/>
      <c r="N2238" s="181" t="n"/>
      <c r="O2238" s="181" t="n"/>
      <c r="P2238" s="181" t="n"/>
      <c r="Q2238" s="181" t="n"/>
      <c r="R2238" s="181" t="n"/>
      <c r="S2238" s="181" t="n"/>
      <c r="T2238" s="182" t="n"/>
      <c r="U2238" s="181" t="n"/>
      <c r="V2238" s="181" t="n"/>
      <c r="W2238" s="181" t="n"/>
      <c r="X2238" s="181" t="n"/>
      <c r="Y2238" s="181" t="n"/>
      <c r="Z2238" s="181" t="n"/>
      <c r="AA2238" s="181" t="n"/>
      <c r="AB2238" s="181" t="n"/>
      <c r="AC2238" s="181" t="n"/>
      <c r="AD2238" s="181" t="n"/>
      <c r="AE2238" s="181" t="n"/>
      <c r="AT2238" s="178" t="inlineStr">
        <is>
          <t>VV</t>
        </is>
      </c>
      <c r="AU2238" s="178" t="inlineStr">
        <is>
          <t>2</t>
        </is>
      </c>
      <c r="AV2238" s="181" t="inlineStr">
        <is>
          <t>1</t>
        </is>
      </c>
      <c r="AW2238" s="181" t="inlineStr">
        <is>
          <t>True</t>
        </is>
      </c>
      <c r="AX2238" s="181" t="inlineStr">
        <is>
          <t>0</t>
        </is>
      </c>
      <c r="AY2238" s="178" t="inlineStr">
        <is>
          <t>ROZPOCET</t>
        </is>
      </c>
    </row>
    <row r="2239" customFormat="1" s="188">
      <c r="A2239" s="188" t="n"/>
      <c r="B2239" s="183" t="n"/>
      <c r="C2239" s="188" t="n"/>
      <c r="D2239" s="171" t="inlineStr">
        <is>
          <t>VV</t>
        </is>
      </c>
      <c r="E2239" s="184" t="inlineStr"/>
      <c r="F2239" s="185" t="inlineStr">
        <is>
          <t>4,58</t>
        </is>
      </c>
      <c r="G2239" s="188" t="n"/>
      <c r="H2239" s="186" t="n">
        <v>4.58</v>
      </c>
      <c r="I2239" s="188" t="n"/>
      <c r="J2239" s="188" t="n"/>
      <c r="K2239" s="188" t="n"/>
      <c r="L2239" s="183" t="n"/>
      <c r="M2239" s="187" t="n"/>
      <c r="N2239" s="188" t="n"/>
      <c r="O2239" s="188" t="n"/>
      <c r="P2239" s="188" t="n"/>
      <c r="Q2239" s="188" t="n"/>
      <c r="R2239" s="188" t="n"/>
      <c r="S2239" s="188" t="n"/>
      <c r="T2239" s="189" t="n"/>
      <c r="U2239" s="188" t="n"/>
      <c r="V2239" s="188" t="n"/>
      <c r="W2239" s="188" t="n"/>
      <c r="X2239" s="188" t="n"/>
      <c r="Y2239" s="188" t="n"/>
      <c r="Z2239" s="188" t="n"/>
      <c r="AA2239" s="188" t="n"/>
      <c r="AB2239" s="188" t="n"/>
      <c r="AC2239" s="188" t="n"/>
      <c r="AD2239" s="188" t="n"/>
      <c r="AE2239" s="188" t="n"/>
      <c r="AT2239" s="184" t="inlineStr">
        <is>
          <t>VV</t>
        </is>
      </c>
      <c r="AU2239" s="184" t="inlineStr">
        <is>
          <t>2</t>
        </is>
      </c>
      <c r="AV2239" s="188" t="inlineStr">
        <is>
          <t>2</t>
        </is>
      </c>
      <c r="AW2239" s="188" t="inlineStr">
        <is>
          <t>True</t>
        </is>
      </c>
      <c r="AX2239" s="188" t="inlineStr">
        <is>
          <t>0</t>
        </is>
      </c>
      <c r="AY2239" s="184" t="inlineStr">
        <is>
          <t>ROZPOCET</t>
        </is>
      </c>
    </row>
    <row r="2240" customFormat="1" s="195">
      <c r="A2240" s="195" t="n"/>
      <c r="B2240" s="190" t="n"/>
      <c r="C2240" s="195" t="n"/>
      <c r="D2240" s="171" t="inlineStr">
        <is>
          <t>VV</t>
        </is>
      </c>
      <c r="E2240" s="191" t="inlineStr"/>
      <c r="F2240" s="192" t="inlineStr">
        <is>
          <t>Součet</t>
        </is>
      </c>
      <c r="G2240" s="195" t="n"/>
      <c r="H2240" s="193" t="n">
        <v>7.83</v>
      </c>
      <c r="I2240" s="195" t="n"/>
      <c r="J2240" s="195" t="n"/>
      <c r="K2240" s="195" t="n"/>
      <c r="L2240" s="190" t="n"/>
      <c r="M2240" s="194" t="n"/>
      <c r="N2240" s="195" t="n"/>
      <c r="O2240" s="195" t="n"/>
      <c r="P2240" s="195" t="n"/>
      <c r="Q2240" s="195" t="n"/>
      <c r="R2240" s="195" t="n"/>
      <c r="S2240" s="195" t="n"/>
      <c r="T2240" s="196" t="n"/>
      <c r="U2240" s="195" t="n"/>
      <c r="V2240" s="195" t="n"/>
      <c r="W2240" s="195" t="n"/>
      <c r="X2240" s="195" t="n"/>
      <c r="Y2240" s="195" t="n"/>
      <c r="Z2240" s="195" t="n"/>
      <c r="AA2240" s="195" t="n"/>
      <c r="AB2240" s="195" t="n"/>
      <c r="AC2240" s="195" t="n"/>
      <c r="AD2240" s="195" t="n"/>
      <c r="AE2240" s="195" t="n"/>
      <c r="AT2240" s="191" t="inlineStr">
        <is>
          <t>VV</t>
        </is>
      </c>
      <c r="AU2240" s="191" t="inlineStr">
        <is>
          <t>2</t>
        </is>
      </c>
      <c r="AV2240" s="195" t="inlineStr">
        <is>
          <t>4</t>
        </is>
      </c>
      <c r="AW2240" s="195" t="inlineStr">
        <is>
          <t>True</t>
        </is>
      </c>
      <c r="AX2240" s="195" t="inlineStr">
        <is>
          <t>1</t>
        </is>
      </c>
      <c r="AY2240" s="191" t="inlineStr">
        <is>
          <t>ROZPOCET</t>
        </is>
      </c>
    </row>
    <row r="2241" ht="16.5" customFormat="1" customHeight="1" s="174">
      <c r="A2241" s="174" t="n"/>
      <c r="B2241" s="158" t="n"/>
      <c r="C2241" s="159" t="inlineStr">
        <is>
          <t>345</t>
        </is>
      </c>
      <c r="D2241" s="159" t="inlineStr">
        <is>
          <t>K</t>
        </is>
      </c>
      <c r="E2241" s="160" t="inlineStr">
        <is>
          <t>771591115</t>
        </is>
      </c>
      <c r="F2241" s="161" t="inlineStr">
        <is>
          <t>Podlahy spárování silikonem</t>
        </is>
      </c>
      <c r="G2241" s="162" t="inlineStr">
        <is>
          <t>m</t>
        </is>
      </c>
      <c r="H2241" s="163" t="n">
        <v>150</v>
      </c>
      <c r="I2241" s="164" t="n"/>
      <c r="J2241" s="164">
        <f>ROUND(I2241*H2241,2)</f>
        <v/>
      </c>
      <c r="K2241" s="161" t="inlineStr">
        <is>
          <t>CS ÚRS 2026 02</t>
        </is>
      </c>
      <c r="L2241" s="48" t="n"/>
      <c r="M2241" s="165" t="inlineStr"/>
      <c r="N2241" s="166" t="inlineStr">
        <is>
          <t>snížená</t>
        </is>
      </c>
      <c r="O2241" s="167" t="n">
        <v>0.05</v>
      </c>
      <c r="P2241" s="167">
        <f>O2241*H2241</f>
        <v/>
      </c>
      <c r="Q2241" s="167" t="n">
        <v>9.000000000000001e-05</v>
      </c>
      <c r="R2241" s="167">
        <f>Q2241*H2241</f>
        <v/>
      </c>
      <c r="S2241" s="167" t="n">
        <v>0</v>
      </c>
      <c r="T2241" s="168">
        <f>S2241*H2241</f>
        <v/>
      </c>
      <c r="U2241" s="174" t="n"/>
      <c r="V2241" s="174" t="n"/>
      <c r="W2241" s="174" t="n"/>
      <c r="X2241" s="174" t="n"/>
      <c r="Y2241" s="174" t="n"/>
      <c r="Z2241" s="174" t="n"/>
      <c r="AA2241" s="174" t="n"/>
      <c r="AB2241" s="174" t="n"/>
      <c r="AC2241" s="174" t="n"/>
      <c r="AD2241" s="174" t="n"/>
      <c r="AE2241" s="174" t="n"/>
      <c r="AR2241" s="169" t="inlineStr">
        <is>
          <t>16</t>
        </is>
      </c>
      <c r="AT2241" s="169" t="inlineStr">
        <is>
          <t>K</t>
        </is>
      </c>
      <c r="AU2241" s="169" t="inlineStr">
        <is>
          <t>2</t>
        </is>
      </c>
      <c r="AY2241" s="19" t="inlineStr">
        <is>
          <t>ROZPOCET</t>
        </is>
      </c>
      <c r="BE2241" s="170">
        <f>IF(N2241="základní",J2241,0)</f>
        <v/>
      </c>
      <c r="BF2241" s="170">
        <f>IF(N2241="snížená",J2241,0)</f>
        <v/>
      </c>
      <c r="BG2241" s="170">
        <f>IF(N2241="zákl. přenesená",J2241,0)</f>
        <v/>
      </c>
      <c r="BH2241" s="170">
        <f>IF(N2241="sníž. přenesená",J2241,0)</f>
        <v/>
      </c>
      <c r="BI2241" s="170">
        <f>IF(N2241="nulová",J2241,0)</f>
        <v/>
      </c>
      <c r="BJ2241" s="19" t="inlineStr">
        <is>
          <t>2</t>
        </is>
      </c>
      <c r="BK2241" s="170">
        <f>ROUND(I2241*H2241,2)</f>
        <v/>
      </c>
      <c r="BL2241" s="19" t="inlineStr">
        <is>
          <t>16</t>
        </is>
      </c>
      <c r="BM2241" s="169" t="inlineStr">
        <is>
          <t>-1261327970</t>
        </is>
      </c>
    </row>
    <row r="2242" customFormat="1" s="174">
      <c r="A2242" s="174" t="n"/>
      <c r="B2242" s="48" t="n"/>
      <c r="C2242" s="174" t="n"/>
      <c r="D2242" s="171" t="inlineStr">
        <is>
          <t>PP</t>
        </is>
      </c>
      <c r="E2242" s="174" t="n"/>
      <c r="F2242" s="172" t="inlineStr">
        <is>
          <t>Podlahy - dokončovací práce spárování silikonem</t>
        </is>
      </c>
      <c r="G2242" s="174" t="n"/>
      <c r="H2242" s="174" t="n"/>
      <c r="I2242" s="174" t="n"/>
      <c r="J2242" s="174" t="n"/>
      <c r="K2242" s="174" t="n"/>
      <c r="L2242" s="48" t="n"/>
      <c r="M2242" s="173" t="n"/>
      <c r="N2242" s="174" t="n"/>
      <c r="O2242" s="174" t="n"/>
      <c r="P2242" s="174" t="n"/>
      <c r="Q2242" s="174" t="n"/>
      <c r="R2242" s="174" t="n"/>
      <c r="S2242" s="174" t="n"/>
      <c r="T2242" s="71" t="n"/>
      <c r="U2242" s="174" t="n"/>
      <c r="V2242" s="174" t="n"/>
      <c r="W2242" s="174" t="n"/>
      <c r="X2242" s="174" t="n"/>
      <c r="Y2242" s="174" t="n"/>
      <c r="Z2242" s="174" t="n"/>
      <c r="AA2242" s="174" t="n"/>
      <c r="AB2242" s="174" t="n"/>
      <c r="AC2242" s="174" t="n"/>
      <c r="AD2242" s="174" t="n"/>
      <c r="AE2242" s="174" t="n"/>
      <c r="AT2242" s="19" t="inlineStr">
        <is>
          <t>PP</t>
        </is>
      </c>
      <c r="AU2242" s="19" t="inlineStr">
        <is>
          <t>2</t>
        </is>
      </c>
    </row>
    <row r="2243" customFormat="1" s="174">
      <c r="A2243" s="174" t="n"/>
      <c r="B2243" s="48" t="n"/>
      <c r="C2243" s="174" t="n"/>
      <c r="D2243" s="175" t="inlineStr">
        <is>
          <t>Online PSC</t>
        </is>
      </c>
      <c r="E2243" s="174" t="n"/>
      <c r="F2243" s="176" t="inlineStr">
        <is>
          <t>https://podminky.urs.cz/item/CS_URS_2026_02/771591115</t>
        </is>
      </c>
      <c r="G2243" s="174" t="n"/>
      <c r="H2243" s="174" t="n"/>
      <c r="I2243" s="174" t="n"/>
      <c r="J2243" s="174" t="n"/>
      <c r="K2243" s="174" t="n"/>
      <c r="L2243" s="48" t="n"/>
      <c r="M2243" s="173" t="n"/>
      <c r="N2243" s="174" t="n"/>
      <c r="O2243" s="174" t="n"/>
      <c r="P2243" s="174" t="n"/>
      <c r="Q2243" s="174" t="n"/>
      <c r="R2243" s="174" t="n"/>
      <c r="S2243" s="174" t="n"/>
      <c r="T2243" s="71" t="n"/>
      <c r="U2243" s="174" t="n"/>
      <c r="V2243" s="174" t="n"/>
      <c r="W2243" s="174" t="n"/>
      <c r="X2243" s="174" t="n"/>
      <c r="Y2243" s="174" t="n"/>
      <c r="Z2243" s="174" t="n"/>
      <c r="AA2243" s="174" t="n"/>
      <c r="AB2243" s="174" t="n"/>
      <c r="AC2243" s="174" t="n"/>
      <c r="AD2243" s="174" t="n"/>
      <c r="AE2243" s="174" t="n"/>
      <c r="AT2243" s="19" t="inlineStr">
        <is>
          <t>Online PSC</t>
        </is>
      </c>
      <c r="AU2243" s="19" t="inlineStr">
        <is>
          <t>2</t>
        </is>
      </c>
    </row>
    <row r="2244" ht="21.75" customFormat="1" customHeight="1" s="174">
      <c r="A2244" s="174" t="n"/>
      <c r="B2244" s="158" t="n"/>
      <c r="C2244" s="159" t="inlineStr">
        <is>
          <t>346</t>
        </is>
      </c>
      <c r="D2244" s="159" t="inlineStr">
        <is>
          <t>K</t>
        </is>
      </c>
      <c r="E2244" s="160" t="inlineStr">
        <is>
          <t>771591184</t>
        </is>
      </c>
      <c r="F2244" s="161" t="inlineStr">
        <is>
          <t>Pracnější řezání podlah z dlaždic keramických rovné</t>
        </is>
      </c>
      <c r="G2244" s="162" t="inlineStr">
        <is>
          <t>m</t>
        </is>
      </c>
      <c r="H2244" s="163" t="n">
        <v>30</v>
      </c>
      <c r="I2244" s="164" t="n"/>
      <c r="J2244" s="164">
        <f>ROUND(I2244*H2244,2)</f>
        <v/>
      </c>
      <c r="K2244" s="161" t="inlineStr">
        <is>
          <t>CS ÚRS 2026 02</t>
        </is>
      </c>
      <c r="L2244" s="48" t="n"/>
      <c r="M2244" s="165" t="inlineStr"/>
      <c r="N2244" s="166" t="inlineStr">
        <is>
          <t>snížená</t>
        </is>
      </c>
      <c r="O2244" s="167" t="n">
        <v>0.185</v>
      </c>
      <c r="P2244" s="167">
        <f>O2244*H2244</f>
        <v/>
      </c>
      <c r="Q2244" s="167" t="n">
        <v>0</v>
      </c>
      <c r="R2244" s="167">
        <f>Q2244*H2244</f>
        <v/>
      </c>
      <c r="S2244" s="167" t="n">
        <v>0</v>
      </c>
      <c r="T2244" s="168">
        <f>S2244*H2244</f>
        <v/>
      </c>
      <c r="U2244" s="174" t="n"/>
      <c r="V2244" s="174" t="n"/>
      <c r="W2244" s="174" t="n"/>
      <c r="X2244" s="174" t="n"/>
      <c r="Y2244" s="174" t="n"/>
      <c r="Z2244" s="174" t="n"/>
      <c r="AA2244" s="174" t="n"/>
      <c r="AB2244" s="174" t="n"/>
      <c r="AC2244" s="174" t="n"/>
      <c r="AD2244" s="174" t="n"/>
      <c r="AE2244" s="174" t="n"/>
      <c r="AR2244" s="169" t="inlineStr">
        <is>
          <t>16</t>
        </is>
      </c>
      <c r="AT2244" s="169" t="inlineStr">
        <is>
          <t>K</t>
        </is>
      </c>
      <c r="AU2244" s="169" t="inlineStr">
        <is>
          <t>2</t>
        </is>
      </c>
      <c r="AY2244" s="19" t="inlineStr">
        <is>
          <t>ROZPOCET</t>
        </is>
      </c>
      <c r="BE2244" s="170">
        <f>IF(N2244="základní",J2244,0)</f>
        <v/>
      </c>
      <c r="BF2244" s="170">
        <f>IF(N2244="snížená",J2244,0)</f>
        <v/>
      </c>
      <c r="BG2244" s="170">
        <f>IF(N2244="zákl. přenesená",J2244,0)</f>
        <v/>
      </c>
      <c r="BH2244" s="170">
        <f>IF(N2244="sníž. přenesená",J2244,0)</f>
        <v/>
      </c>
      <c r="BI2244" s="170">
        <f>IF(N2244="nulová",J2244,0)</f>
        <v/>
      </c>
      <c r="BJ2244" s="19" t="inlineStr">
        <is>
          <t>2</t>
        </is>
      </c>
      <c r="BK2244" s="170">
        <f>ROUND(I2244*H2244,2)</f>
        <v/>
      </c>
      <c r="BL2244" s="19" t="inlineStr">
        <is>
          <t>16</t>
        </is>
      </c>
      <c r="BM2244" s="169" t="inlineStr">
        <is>
          <t>-868680455</t>
        </is>
      </c>
    </row>
    <row r="2245" customFormat="1" s="174">
      <c r="A2245" s="174" t="n"/>
      <c r="B2245" s="48" t="n"/>
      <c r="C2245" s="174" t="n"/>
      <c r="D2245" s="171" t="inlineStr">
        <is>
          <t>PP</t>
        </is>
      </c>
      <c r="E2245" s="174" t="n"/>
      <c r="F2245" s="172" t="inlineStr">
        <is>
          <t>Podlahy - dokončovací práce pracnější řezání dlaždic keramických rovné</t>
        </is>
      </c>
      <c r="G2245" s="174" t="n"/>
      <c r="H2245" s="174" t="n"/>
      <c r="I2245" s="174" t="n"/>
      <c r="J2245" s="174" t="n"/>
      <c r="K2245" s="174" t="n"/>
      <c r="L2245" s="48" t="n"/>
      <c r="M2245" s="173" t="n"/>
      <c r="N2245" s="174" t="n"/>
      <c r="O2245" s="174" t="n"/>
      <c r="P2245" s="174" t="n"/>
      <c r="Q2245" s="174" t="n"/>
      <c r="R2245" s="174" t="n"/>
      <c r="S2245" s="174" t="n"/>
      <c r="T2245" s="71" t="n"/>
      <c r="U2245" s="174" t="n"/>
      <c r="V2245" s="174" t="n"/>
      <c r="W2245" s="174" t="n"/>
      <c r="X2245" s="174" t="n"/>
      <c r="Y2245" s="174" t="n"/>
      <c r="Z2245" s="174" t="n"/>
      <c r="AA2245" s="174" t="n"/>
      <c r="AB2245" s="174" t="n"/>
      <c r="AC2245" s="174" t="n"/>
      <c r="AD2245" s="174" t="n"/>
      <c r="AE2245" s="174" t="n"/>
      <c r="AT2245" s="19" t="inlineStr">
        <is>
          <t>PP</t>
        </is>
      </c>
      <c r="AU2245" s="19" t="inlineStr">
        <is>
          <t>2</t>
        </is>
      </c>
    </row>
    <row r="2246" customFormat="1" s="174">
      <c r="A2246" s="174" t="n"/>
      <c r="B2246" s="48" t="n"/>
      <c r="C2246" s="174" t="n"/>
      <c r="D2246" s="175" t="inlineStr">
        <is>
          <t>Online PSC</t>
        </is>
      </c>
      <c r="E2246" s="174" t="n"/>
      <c r="F2246" s="176" t="inlineStr">
        <is>
          <t>https://podminky.urs.cz/item/CS_URS_2026_02/771591184</t>
        </is>
      </c>
      <c r="G2246" s="174" t="n"/>
      <c r="H2246" s="174" t="n"/>
      <c r="I2246" s="174" t="n"/>
      <c r="J2246" s="174" t="n"/>
      <c r="K2246" s="174" t="n"/>
      <c r="L2246" s="48" t="n"/>
      <c r="M2246" s="173" t="n"/>
      <c r="N2246" s="174" t="n"/>
      <c r="O2246" s="174" t="n"/>
      <c r="P2246" s="174" t="n"/>
      <c r="Q2246" s="174" t="n"/>
      <c r="R2246" s="174" t="n"/>
      <c r="S2246" s="174" t="n"/>
      <c r="T2246" s="71" t="n"/>
      <c r="U2246" s="174" t="n"/>
      <c r="V2246" s="174" t="n"/>
      <c r="W2246" s="174" t="n"/>
      <c r="X2246" s="174" t="n"/>
      <c r="Y2246" s="174" t="n"/>
      <c r="Z2246" s="174" t="n"/>
      <c r="AA2246" s="174" t="n"/>
      <c r="AB2246" s="174" t="n"/>
      <c r="AC2246" s="174" t="n"/>
      <c r="AD2246" s="174" t="n"/>
      <c r="AE2246" s="174" t="n"/>
      <c r="AT2246" s="19" t="inlineStr">
        <is>
          <t>Online PSC</t>
        </is>
      </c>
      <c r="AU2246" s="19" t="inlineStr">
        <is>
          <t>2</t>
        </is>
      </c>
    </row>
    <row r="2247" ht="24.15" customFormat="1" customHeight="1" s="174">
      <c r="A2247" s="174" t="n"/>
      <c r="B2247" s="158" t="n"/>
      <c r="C2247" s="159" t="inlineStr">
        <is>
          <t>347</t>
        </is>
      </c>
      <c r="D2247" s="159" t="inlineStr">
        <is>
          <t>K</t>
        </is>
      </c>
      <c r="E2247" s="160" t="inlineStr">
        <is>
          <t>998771122</t>
        </is>
      </c>
      <c r="F2247" s="161" t="inlineStr">
        <is>
          <t>Přesun hmot tonážní pro podlahy z dlaždic ruční v objektech v přes 6 do 12 m</t>
        </is>
      </c>
      <c r="G2247" s="162" t="inlineStr">
        <is>
          <t>t</t>
        </is>
      </c>
      <c r="H2247" s="163" t="n">
        <v>8.074</v>
      </c>
      <c r="I2247" s="164" t="n"/>
      <c r="J2247" s="164">
        <f>ROUND(I2247*H2247,2)</f>
        <v/>
      </c>
      <c r="K2247" s="161" t="inlineStr">
        <is>
          <t>CS ÚRS 2026 02</t>
        </is>
      </c>
      <c r="L2247" s="48" t="n"/>
      <c r="M2247" s="165" t="inlineStr"/>
      <c r="N2247" s="166" t="inlineStr">
        <is>
          <t>snížená</t>
        </is>
      </c>
      <c r="O2247" s="167" t="n">
        <v>3.419</v>
      </c>
      <c r="P2247" s="167">
        <f>O2247*H2247</f>
        <v/>
      </c>
      <c r="Q2247" s="167" t="n">
        <v>0</v>
      </c>
      <c r="R2247" s="167">
        <f>Q2247*H2247</f>
        <v/>
      </c>
      <c r="S2247" s="167" t="n">
        <v>0</v>
      </c>
      <c r="T2247" s="168">
        <f>S2247*H2247</f>
        <v/>
      </c>
      <c r="U2247" s="174" t="n"/>
      <c r="V2247" s="174" t="n"/>
      <c r="W2247" s="174" t="n"/>
      <c r="X2247" s="174" t="n"/>
      <c r="Y2247" s="174" t="n"/>
      <c r="Z2247" s="174" t="n"/>
      <c r="AA2247" s="174" t="n"/>
      <c r="AB2247" s="174" t="n"/>
      <c r="AC2247" s="174" t="n"/>
      <c r="AD2247" s="174" t="n"/>
      <c r="AE2247" s="174" t="n"/>
      <c r="AR2247" s="169" t="inlineStr">
        <is>
          <t>16</t>
        </is>
      </c>
      <c r="AT2247" s="169" t="inlineStr">
        <is>
          <t>K</t>
        </is>
      </c>
      <c r="AU2247" s="169" t="inlineStr">
        <is>
          <t>2</t>
        </is>
      </c>
      <c r="AY2247" s="19" t="inlineStr">
        <is>
          <t>ROZPOCET</t>
        </is>
      </c>
      <c r="BE2247" s="170">
        <f>IF(N2247="základní",J2247,0)</f>
        <v/>
      </c>
      <c r="BF2247" s="170">
        <f>IF(N2247="snížená",J2247,0)</f>
        <v/>
      </c>
      <c r="BG2247" s="170">
        <f>IF(N2247="zákl. přenesená",J2247,0)</f>
        <v/>
      </c>
      <c r="BH2247" s="170">
        <f>IF(N2247="sníž. přenesená",J2247,0)</f>
        <v/>
      </c>
      <c r="BI2247" s="170">
        <f>IF(N2247="nulová",J2247,0)</f>
        <v/>
      </c>
      <c r="BJ2247" s="19" t="inlineStr">
        <is>
          <t>2</t>
        </is>
      </c>
      <c r="BK2247" s="170">
        <f>ROUND(I2247*H2247,2)</f>
        <v/>
      </c>
      <c r="BL2247" s="19" t="inlineStr">
        <is>
          <t>16</t>
        </is>
      </c>
      <c r="BM2247" s="169" t="inlineStr">
        <is>
          <t>-913702182</t>
        </is>
      </c>
    </row>
    <row r="2248" customFormat="1" s="174">
      <c r="A2248" s="174" t="n"/>
      <c r="B2248" s="48" t="n"/>
      <c r="C2248" s="174" t="n"/>
      <c r="D2248" s="171" t="inlineStr">
        <is>
          <t>PP</t>
        </is>
      </c>
      <c r="E2248" s="174" t="n"/>
      <c r="F2248" s="172" t="inlineStr">
        <is>
          <t>Přesun hmot pro podlahy z dlaždic stanovený z hmotnosti přesunovaného materiálu vodorovná dopravní vzdálenost do 50 m ruční (bez užití mechanizace) v objektech výšky přes 6 do 12 m</t>
        </is>
      </c>
      <c r="G2248" s="174" t="n"/>
      <c r="H2248" s="174" t="n"/>
      <c r="I2248" s="174" t="n"/>
      <c r="J2248" s="174" t="n"/>
      <c r="K2248" s="174" t="n"/>
      <c r="L2248" s="48" t="n"/>
      <c r="M2248" s="173" t="n"/>
      <c r="N2248" s="174" t="n"/>
      <c r="O2248" s="174" t="n"/>
      <c r="P2248" s="174" t="n"/>
      <c r="Q2248" s="174" t="n"/>
      <c r="R2248" s="174" t="n"/>
      <c r="S2248" s="174" t="n"/>
      <c r="T2248" s="71" t="n"/>
      <c r="U2248" s="174" t="n"/>
      <c r="V2248" s="174" t="n"/>
      <c r="W2248" s="174" t="n"/>
      <c r="X2248" s="174" t="n"/>
      <c r="Y2248" s="174" t="n"/>
      <c r="Z2248" s="174" t="n"/>
      <c r="AA2248" s="174" t="n"/>
      <c r="AB2248" s="174" t="n"/>
      <c r="AC2248" s="174" t="n"/>
      <c r="AD2248" s="174" t="n"/>
      <c r="AE2248" s="174" t="n"/>
      <c r="AT2248" s="19" t="inlineStr">
        <is>
          <t>PP</t>
        </is>
      </c>
      <c r="AU2248" s="19" t="inlineStr">
        <is>
          <t>2</t>
        </is>
      </c>
    </row>
    <row r="2249" customFormat="1" s="174">
      <c r="A2249" s="174" t="n"/>
      <c r="B2249" s="48" t="n"/>
      <c r="C2249" s="174" t="n"/>
      <c r="D2249" s="175" t="inlineStr">
        <is>
          <t>Online PSC</t>
        </is>
      </c>
      <c r="E2249" s="174" t="n"/>
      <c r="F2249" s="176" t="inlineStr">
        <is>
          <t>https://podminky.urs.cz/item/CS_URS_2026_02/998771122</t>
        </is>
      </c>
      <c r="G2249" s="174" t="n"/>
      <c r="H2249" s="174" t="n"/>
      <c r="I2249" s="174" t="n"/>
      <c r="J2249" s="174" t="n"/>
      <c r="K2249" s="174" t="n"/>
      <c r="L2249" s="48" t="n"/>
      <c r="M2249" s="173" t="n"/>
      <c r="N2249" s="174" t="n"/>
      <c r="O2249" s="174" t="n"/>
      <c r="P2249" s="174" t="n"/>
      <c r="Q2249" s="174" t="n"/>
      <c r="R2249" s="174" t="n"/>
      <c r="S2249" s="174" t="n"/>
      <c r="T2249" s="71" t="n"/>
      <c r="U2249" s="174" t="n"/>
      <c r="V2249" s="174" t="n"/>
      <c r="W2249" s="174" t="n"/>
      <c r="X2249" s="174" t="n"/>
      <c r="Y2249" s="174" t="n"/>
      <c r="Z2249" s="174" t="n"/>
      <c r="AA2249" s="174" t="n"/>
      <c r="AB2249" s="174" t="n"/>
      <c r="AC2249" s="174" t="n"/>
      <c r="AD2249" s="174" t="n"/>
      <c r="AE2249" s="174" t="n"/>
      <c r="AT2249" s="19" t="inlineStr">
        <is>
          <t>Online PSC</t>
        </is>
      </c>
      <c r="AU2249" s="19" t="inlineStr">
        <is>
          <t>2</t>
        </is>
      </c>
    </row>
    <row r="2250" ht="22.8" customFormat="1" customHeight="1" s="151">
      <c r="A2250" s="151" t="n"/>
      <c r="B2250" s="146" t="n"/>
      <c r="C2250" s="151" t="n"/>
      <c r="D2250" s="147" t="inlineStr">
        <is>
          <t>D</t>
        </is>
      </c>
      <c r="E2250" s="156" t="inlineStr">
        <is>
          <t>775</t>
        </is>
      </c>
      <c r="F2250" s="156" t="inlineStr">
        <is>
          <t>Podlahy skládané</t>
        </is>
      </c>
      <c r="G2250" s="151" t="n"/>
      <c r="H2250" s="151" t="n"/>
      <c r="I2250" s="151" t="n"/>
      <c r="J2250" s="157">
        <f>BK2250</f>
        <v/>
      </c>
      <c r="K2250" s="151" t="n"/>
      <c r="L2250" s="146" t="n"/>
      <c r="M2250" s="150" t="n"/>
      <c r="N2250" s="151" t="n"/>
      <c r="O2250" s="151" t="n"/>
      <c r="P2250" s="152">
        <f>SUM(P2251:P2293)</f>
        <v/>
      </c>
      <c r="Q2250" s="151" t="n"/>
      <c r="R2250" s="152">
        <f>SUM(R2251:R2293)</f>
        <v/>
      </c>
      <c r="S2250" s="151" t="n"/>
      <c r="T2250" s="153">
        <f>SUM(T2251:T2293)</f>
        <v/>
      </c>
      <c r="U2250" s="151" t="n"/>
      <c r="V2250" s="151" t="n"/>
      <c r="W2250" s="151" t="n"/>
      <c r="X2250" s="151" t="n"/>
      <c r="Y2250" s="151" t="n"/>
      <c r="Z2250" s="151" t="n"/>
      <c r="AA2250" s="151" t="n"/>
      <c r="AB2250" s="151" t="n"/>
      <c r="AC2250" s="151" t="n"/>
      <c r="AD2250" s="151" t="n"/>
      <c r="AE2250" s="151" t="n"/>
      <c r="AR2250" s="147" t="inlineStr">
        <is>
          <t>2</t>
        </is>
      </c>
      <c r="AT2250" s="154" t="inlineStr">
        <is>
          <t>D</t>
        </is>
      </c>
      <c r="AU2250" s="154" t="inlineStr">
        <is>
          <t>1</t>
        </is>
      </c>
      <c r="AY2250" s="147" t="inlineStr">
        <is>
          <t>ROZPOCET</t>
        </is>
      </c>
      <c r="BK2250" s="155">
        <f>SUM(BK2251:BK2293)</f>
        <v/>
      </c>
    </row>
    <row r="2251" ht="16.5" customFormat="1" customHeight="1" s="174">
      <c r="A2251" s="174" t="n"/>
      <c r="B2251" s="158" t="n"/>
      <c r="C2251" s="159" t="inlineStr">
        <is>
          <t>348</t>
        </is>
      </c>
      <c r="D2251" s="159" t="inlineStr">
        <is>
          <t>K</t>
        </is>
      </c>
      <c r="E2251" s="160" t="inlineStr">
        <is>
          <t>775111311</t>
        </is>
      </c>
      <c r="F2251" s="161" t="inlineStr">
        <is>
          <t>Vysátí podkladu skládaných podlah</t>
        </is>
      </c>
      <c r="G2251" s="162" t="inlineStr">
        <is>
          <t>m2</t>
        </is>
      </c>
      <c r="H2251" s="163" t="n">
        <v>251.44</v>
      </c>
      <c r="I2251" s="164" t="n"/>
      <c r="J2251" s="164">
        <f>ROUND(I2251*H2251,2)</f>
        <v/>
      </c>
      <c r="K2251" s="161" t="inlineStr">
        <is>
          <t>CS ÚRS 2026 02</t>
        </is>
      </c>
      <c r="L2251" s="48" t="n"/>
      <c r="M2251" s="165" t="inlineStr"/>
      <c r="N2251" s="166" t="inlineStr">
        <is>
          <t>snížená</t>
        </is>
      </c>
      <c r="O2251" s="167" t="n">
        <v>0.024</v>
      </c>
      <c r="P2251" s="167">
        <f>O2251*H2251</f>
        <v/>
      </c>
      <c r="Q2251" s="167" t="n">
        <v>0</v>
      </c>
      <c r="R2251" s="167">
        <f>Q2251*H2251</f>
        <v/>
      </c>
      <c r="S2251" s="167" t="n">
        <v>0</v>
      </c>
      <c r="T2251" s="168">
        <f>S2251*H2251</f>
        <v/>
      </c>
      <c r="U2251" s="174" t="n"/>
      <c r="V2251" s="174" t="n"/>
      <c r="W2251" s="174" t="n"/>
      <c r="X2251" s="174" t="n"/>
      <c r="Y2251" s="174" t="n"/>
      <c r="Z2251" s="174" t="n"/>
      <c r="AA2251" s="174" t="n"/>
      <c r="AB2251" s="174" t="n"/>
      <c r="AC2251" s="174" t="n"/>
      <c r="AD2251" s="174" t="n"/>
      <c r="AE2251" s="174" t="n"/>
      <c r="AR2251" s="169" t="inlineStr">
        <is>
          <t>16</t>
        </is>
      </c>
      <c r="AT2251" s="169" t="inlineStr">
        <is>
          <t>K</t>
        </is>
      </c>
      <c r="AU2251" s="169" t="inlineStr">
        <is>
          <t>2</t>
        </is>
      </c>
      <c r="AY2251" s="19" t="inlineStr">
        <is>
          <t>ROZPOCET</t>
        </is>
      </c>
      <c r="BE2251" s="170">
        <f>IF(N2251="základní",J2251,0)</f>
        <v/>
      </c>
      <c r="BF2251" s="170">
        <f>IF(N2251="snížená",J2251,0)</f>
        <v/>
      </c>
      <c r="BG2251" s="170">
        <f>IF(N2251="zákl. přenesená",J2251,0)</f>
        <v/>
      </c>
      <c r="BH2251" s="170">
        <f>IF(N2251="sníž. přenesená",J2251,0)</f>
        <v/>
      </c>
      <c r="BI2251" s="170">
        <f>IF(N2251="nulová",J2251,0)</f>
        <v/>
      </c>
      <c r="BJ2251" s="19" t="inlineStr">
        <is>
          <t>2</t>
        </is>
      </c>
      <c r="BK2251" s="170">
        <f>ROUND(I2251*H2251,2)</f>
        <v/>
      </c>
      <c r="BL2251" s="19" t="inlineStr">
        <is>
          <t>16</t>
        </is>
      </c>
      <c r="BM2251" s="169" t="inlineStr">
        <is>
          <t>-581848237</t>
        </is>
      </c>
    </row>
    <row r="2252" customFormat="1" s="174">
      <c r="A2252" s="174" t="n"/>
      <c r="B2252" s="48" t="n"/>
      <c r="C2252" s="174" t="n"/>
      <c r="D2252" s="171" t="inlineStr">
        <is>
          <t>PP</t>
        </is>
      </c>
      <c r="E2252" s="174" t="n"/>
      <c r="F2252" s="172" t="inlineStr">
        <is>
          <t>Příprava podkladu skládaných podlah vysátí podlah</t>
        </is>
      </c>
      <c r="G2252" s="174" t="n"/>
      <c r="H2252" s="174" t="n"/>
      <c r="I2252" s="174" t="n"/>
      <c r="J2252" s="174" t="n"/>
      <c r="K2252" s="174" t="n"/>
      <c r="L2252" s="48" t="n"/>
      <c r="M2252" s="173" t="n"/>
      <c r="N2252" s="174" t="n"/>
      <c r="O2252" s="174" t="n"/>
      <c r="P2252" s="174" t="n"/>
      <c r="Q2252" s="174" t="n"/>
      <c r="R2252" s="174" t="n"/>
      <c r="S2252" s="174" t="n"/>
      <c r="T2252" s="71" t="n"/>
      <c r="U2252" s="174" t="n"/>
      <c r="V2252" s="174" t="n"/>
      <c r="W2252" s="174" t="n"/>
      <c r="X2252" s="174" t="n"/>
      <c r="Y2252" s="174" t="n"/>
      <c r="Z2252" s="174" t="n"/>
      <c r="AA2252" s="174" t="n"/>
      <c r="AB2252" s="174" t="n"/>
      <c r="AC2252" s="174" t="n"/>
      <c r="AD2252" s="174" t="n"/>
      <c r="AE2252" s="174" t="n"/>
      <c r="AT2252" s="19" t="inlineStr">
        <is>
          <t>PP</t>
        </is>
      </c>
      <c r="AU2252" s="19" t="inlineStr">
        <is>
          <t>2</t>
        </is>
      </c>
    </row>
    <row r="2253" customFormat="1" s="174">
      <c r="A2253" s="174" t="n"/>
      <c r="B2253" s="48" t="n"/>
      <c r="C2253" s="174" t="n"/>
      <c r="D2253" s="175" t="inlineStr">
        <is>
          <t>Online PSC</t>
        </is>
      </c>
      <c r="E2253" s="174" t="n"/>
      <c r="F2253" s="176" t="inlineStr">
        <is>
          <t>https://podminky.urs.cz/item/CS_URS_2026_02/775111311</t>
        </is>
      </c>
      <c r="G2253" s="174" t="n"/>
      <c r="H2253" s="174" t="n"/>
      <c r="I2253" s="174" t="n"/>
      <c r="J2253" s="174" t="n"/>
      <c r="K2253" s="174" t="n"/>
      <c r="L2253" s="48" t="n"/>
      <c r="M2253" s="173" t="n"/>
      <c r="N2253" s="174" t="n"/>
      <c r="O2253" s="174" t="n"/>
      <c r="P2253" s="174" t="n"/>
      <c r="Q2253" s="174" t="n"/>
      <c r="R2253" s="174" t="n"/>
      <c r="S2253" s="174" t="n"/>
      <c r="T2253" s="71" t="n"/>
      <c r="U2253" s="174" t="n"/>
      <c r="V2253" s="174" t="n"/>
      <c r="W2253" s="174" t="n"/>
      <c r="X2253" s="174" t="n"/>
      <c r="Y2253" s="174" t="n"/>
      <c r="Z2253" s="174" t="n"/>
      <c r="AA2253" s="174" t="n"/>
      <c r="AB2253" s="174" t="n"/>
      <c r="AC2253" s="174" t="n"/>
      <c r="AD2253" s="174" t="n"/>
      <c r="AE2253" s="174" t="n"/>
      <c r="AT2253" s="19" t="inlineStr">
        <is>
          <t>Online PSC</t>
        </is>
      </c>
      <c r="AU2253" s="19" t="inlineStr">
        <is>
          <t>2</t>
        </is>
      </c>
    </row>
    <row r="2254" customFormat="1" s="181">
      <c r="A2254" s="181" t="n"/>
      <c r="B2254" s="177" t="n"/>
      <c r="C2254" s="181" t="n"/>
      <c r="D2254" s="171" t="inlineStr">
        <is>
          <t>VV</t>
        </is>
      </c>
      <c r="E2254" s="178" t="inlineStr"/>
      <c r="F2254" s="179" t="inlineStr">
        <is>
          <t>1. np</t>
        </is>
      </c>
      <c r="G2254" s="181" t="n"/>
      <c r="H2254" s="178" t="inlineStr"/>
      <c r="I2254" s="181" t="n"/>
      <c r="J2254" s="181" t="n"/>
      <c r="K2254" s="181" t="n"/>
      <c r="L2254" s="177" t="n"/>
      <c r="M2254" s="180" t="n"/>
      <c r="N2254" s="181" t="n"/>
      <c r="O2254" s="181" t="n"/>
      <c r="P2254" s="181" t="n"/>
      <c r="Q2254" s="181" t="n"/>
      <c r="R2254" s="181" t="n"/>
      <c r="S2254" s="181" t="n"/>
      <c r="T2254" s="182" t="n"/>
      <c r="U2254" s="181" t="n"/>
      <c r="V2254" s="181" t="n"/>
      <c r="W2254" s="181" t="n"/>
      <c r="X2254" s="181" t="n"/>
      <c r="Y2254" s="181" t="n"/>
      <c r="Z2254" s="181" t="n"/>
      <c r="AA2254" s="181" t="n"/>
      <c r="AB2254" s="181" t="n"/>
      <c r="AC2254" s="181" t="n"/>
      <c r="AD2254" s="181" t="n"/>
      <c r="AE2254" s="181" t="n"/>
      <c r="AT2254" s="178" t="inlineStr">
        <is>
          <t>VV</t>
        </is>
      </c>
      <c r="AU2254" s="178" t="inlineStr">
        <is>
          <t>2</t>
        </is>
      </c>
      <c r="AV2254" s="181" t="inlineStr">
        <is>
          <t>1</t>
        </is>
      </c>
      <c r="AW2254" s="181" t="inlineStr">
        <is>
          <t>True</t>
        </is>
      </c>
      <c r="AX2254" s="181" t="inlineStr">
        <is>
          <t>0</t>
        </is>
      </c>
      <c r="AY2254" s="178" t="inlineStr">
        <is>
          <t>ROZPOCET</t>
        </is>
      </c>
    </row>
    <row r="2255" customFormat="1" s="188">
      <c r="A2255" s="188" t="n"/>
      <c r="B2255" s="183" t="n"/>
      <c r="C2255" s="188" t="n"/>
      <c r="D2255" s="171" t="inlineStr">
        <is>
          <t>VV</t>
        </is>
      </c>
      <c r="E2255" s="184" t="inlineStr"/>
      <c r="F2255" s="185" t="inlineStr">
        <is>
          <t>29,38+15,14+19,95+33,47</t>
        </is>
      </c>
      <c r="G2255" s="188" t="n"/>
      <c r="H2255" s="186" t="n">
        <v>97.94</v>
      </c>
      <c r="I2255" s="188" t="n"/>
      <c r="J2255" s="188" t="n"/>
      <c r="K2255" s="188" t="n"/>
      <c r="L2255" s="183" t="n"/>
      <c r="M2255" s="187" t="n"/>
      <c r="N2255" s="188" t="n"/>
      <c r="O2255" s="188" t="n"/>
      <c r="P2255" s="188" t="n"/>
      <c r="Q2255" s="188" t="n"/>
      <c r="R2255" s="188" t="n"/>
      <c r="S2255" s="188" t="n"/>
      <c r="T2255" s="189" t="n"/>
      <c r="U2255" s="188" t="n"/>
      <c r="V2255" s="188" t="n"/>
      <c r="W2255" s="188" t="n"/>
      <c r="X2255" s="188" t="n"/>
      <c r="Y2255" s="188" t="n"/>
      <c r="Z2255" s="188" t="n"/>
      <c r="AA2255" s="188" t="n"/>
      <c r="AB2255" s="188" t="n"/>
      <c r="AC2255" s="188" t="n"/>
      <c r="AD2255" s="188" t="n"/>
      <c r="AE2255" s="188" t="n"/>
      <c r="AT2255" s="184" t="inlineStr">
        <is>
          <t>VV</t>
        </is>
      </c>
      <c r="AU2255" s="184" t="inlineStr">
        <is>
          <t>2</t>
        </is>
      </c>
      <c r="AV2255" s="188" t="inlineStr">
        <is>
          <t>2</t>
        </is>
      </c>
      <c r="AW2255" s="188" t="inlineStr">
        <is>
          <t>True</t>
        </is>
      </c>
      <c r="AX2255" s="188" t="inlineStr">
        <is>
          <t>0</t>
        </is>
      </c>
      <c r="AY2255" s="184" t="inlineStr">
        <is>
          <t>ROZPOCET</t>
        </is>
      </c>
    </row>
    <row r="2256" customFormat="1" s="181">
      <c r="A2256" s="181" t="n"/>
      <c r="B2256" s="177" t="n"/>
      <c r="C2256" s="181" t="n"/>
      <c r="D2256" s="171" t="inlineStr">
        <is>
          <t>VV</t>
        </is>
      </c>
      <c r="E2256" s="178" t="inlineStr"/>
      <c r="F2256" s="179" t="inlineStr">
        <is>
          <t>2. np</t>
        </is>
      </c>
      <c r="G2256" s="181" t="n"/>
      <c r="H2256" s="178" t="inlineStr"/>
      <c r="I2256" s="181" t="n"/>
      <c r="J2256" s="181" t="n"/>
      <c r="K2256" s="181" t="n"/>
      <c r="L2256" s="177" t="n"/>
      <c r="M2256" s="180" t="n"/>
      <c r="N2256" s="181" t="n"/>
      <c r="O2256" s="181" t="n"/>
      <c r="P2256" s="181" t="n"/>
      <c r="Q2256" s="181" t="n"/>
      <c r="R2256" s="181" t="n"/>
      <c r="S2256" s="181" t="n"/>
      <c r="T2256" s="182" t="n"/>
      <c r="U2256" s="181" t="n"/>
      <c r="V2256" s="181" t="n"/>
      <c r="W2256" s="181" t="n"/>
      <c r="X2256" s="181" t="n"/>
      <c r="Y2256" s="181" t="n"/>
      <c r="Z2256" s="181" t="n"/>
      <c r="AA2256" s="181" t="n"/>
      <c r="AB2256" s="181" t="n"/>
      <c r="AC2256" s="181" t="n"/>
      <c r="AD2256" s="181" t="n"/>
      <c r="AE2256" s="181" t="n"/>
      <c r="AT2256" s="178" t="inlineStr">
        <is>
          <t>VV</t>
        </is>
      </c>
      <c r="AU2256" s="178" t="inlineStr">
        <is>
          <t>2</t>
        </is>
      </c>
      <c r="AV2256" s="181" t="inlineStr">
        <is>
          <t>1</t>
        </is>
      </c>
      <c r="AW2256" s="181" t="inlineStr">
        <is>
          <t>True</t>
        </is>
      </c>
      <c r="AX2256" s="181" t="inlineStr">
        <is>
          <t>0</t>
        </is>
      </c>
      <c r="AY2256" s="178" t="inlineStr">
        <is>
          <t>ROZPOCET</t>
        </is>
      </c>
    </row>
    <row r="2257" customFormat="1" s="188">
      <c r="A2257" s="188" t="n"/>
      <c r="B2257" s="183" t="n"/>
      <c r="C2257" s="188" t="n"/>
      <c r="D2257" s="171" t="inlineStr">
        <is>
          <t>VV</t>
        </is>
      </c>
      <c r="E2257" s="184" t="inlineStr"/>
      <c r="F2257" s="185" t="inlineStr">
        <is>
          <t>29,68+12,44+22,79+15,67+24,35+12,77+23,49+12,31</t>
        </is>
      </c>
      <c r="G2257" s="188" t="n"/>
      <c r="H2257" s="186" t="n">
        <v>153.5</v>
      </c>
      <c r="I2257" s="188" t="n"/>
      <c r="J2257" s="188" t="n"/>
      <c r="K2257" s="188" t="n"/>
      <c r="L2257" s="183" t="n"/>
      <c r="M2257" s="187" t="n"/>
      <c r="N2257" s="188" t="n"/>
      <c r="O2257" s="188" t="n"/>
      <c r="P2257" s="188" t="n"/>
      <c r="Q2257" s="188" t="n"/>
      <c r="R2257" s="188" t="n"/>
      <c r="S2257" s="188" t="n"/>
      <c r="T2257" s="189" t="n"/>
      <c r="U2257" s="188" t="n"/>
      <c r="V2257" s="188" t="n"/>
      <c r="W2257" s="188" t="n"/>
      <c r="X2257" s="188" t="n"/>
      <c r="Y2257" s="188" t="n"/>
      <c r="Z2257" s="188" t="n"/>
      <c r="AA2257" s="188" t="n"/>
      <c r="AB2257" s="188" t="n"/>
      <c r="AC2257" s="188" t="n"/>
      <c r="AD2257" s="188" t="n"/>
      <c r="AE2257" s="188" t="n"/>
      <c r="AT2257" s="184" t="inlineStr">
        <is>
          <t>VV</t>
        </is>
      </c>
      <c r="AU2257" s="184" t="inlineStr">
        <is>
          <t>2</t>
        </is>
      </c>
      <c r="AV2257" s="188" t="inlineStr">
        <is>
          <t>2</t>
        </is>
      </c>
      <c r="AW2257" s="188" t="inlineStr">
        <is>
          <t>True</t>
        </is>
      </c>
      <c r="AX2257" s="188" t="inlineStr">
        <is>
          <t>0</t>
        </is>
      </c>
      <c r="AY2257" s="184" t="inlineStr">
        <is>
          <t>ROZPOCET</t>
        </is>
      </c>
    </row>
    <row r="2258" customFormat="1" s="195">
      <c r="A2258" s="195" t="n"/>
      <c r="B2258" s="190" t="n"/>
      <c r="C2258" s="195" t="n"/>
      <c r="D2258" s="171" t="inlineStr">
        <is>
          <t>VV</t>
        </is>
      </c>
      <c r="E2258" s="191" t="inlineStr"/>
      <c r="F2258" s="192" t="inlineStr">
        <is>
          <t>Součet</t>
        </is>
      </c>
      <c r="G2258" s="195" t="n"/>
      <c r="H2258" s="193" t="n">
        <v>251.44</v>
      </c>
      <c r="I2258" s="195" t="n"/>
      <c r="J2258" s="195" t="n"/>
      <c r="K2258" s="195" t="n"/>
      <c r="L2258" s="190" t="n"/>
      <c r="M2258" s="194" t="n"/>
      <c r="N2258" s="195" t="n"/>
      <c r="O2258" s="195" t="n"/>
      <c r="P2258" s="195" t="n"/>
      <c r="Q2258" s="195" t="n"/>
      <c r="R2258" s="195" t="n"/>
      <c r="S2258" s="195" t="n"/>
      <c r="T2258" s="196" t="n"/>
      <c r="U2258" s="195" t="n"/>
      <c r="V2258" s="195" t="n"/>
      <c r="W2258" s="195" t="n"/>
      <c r="X2258" s="195" t="n"/>
      <c r="Y2258" s="195" t="n"/>
      <c r="Z2258" s="195" t="n"/>
      <c r="AA2258" s="195" t="n"/>
      <c r="AB2258" s="195" t="n"/>
      <c r="AC2258" s="195" t="n"/>
      <c r="AD2258" s="195" t="n"/>
      <c r="AE2258" s="195" t="n"/>
      <c r="AT2258" s="191" t="inlineStr">
        <is>
          <t>VV</t>
        </is>
      </c>
      <c r="AU2258" s="191" t="inlineStr">
        <is>
          <t>2</t>
        </is>
      </c>
      <c r="AV2258" s="195" t="inlineStr">
        <is>
          <t>4</t>
        </is>
      </c>
      <c r="AW2258" s="195" t="inlineStr">
        <is>
          <t>True</t>
        </is>
      </c>
      <c r="AX2258" s="195" t="inlineStr">
        <is>
          <t>1</t>
        </is>
      </c>
      <c r="AY2258" s="191" t="inlineStr">
        <is>
          <t>ROZPOCET</t>
        </is>
      </c>
    </row>
    <row r="2259" ht="33" customFormat="1" customHeight="1" s="174">
      <c r="A2259" s="174" t="n"/>
      <c r="B2259" s="158" t="n"/>
      <c r="C2259" s="159" t="inlineStr">
        <is>
          <t>396</t>
        </is>
      </c>
      <c r="D2259" s="159" t="inlineStr">
        <is>
          <t>K</t>
        </is>
      </c>
      <c r="E2259" s="160" t="inlineStr">
        <is>
          <t>775141121</t>
        </is>
      </c>
      <c r="F2259" s="161" t="inlineStr">
        <is>
          <t>Stěrka podlahová nivelační pro vyrovnání podkladu skládaných podlah pevnosti 30 MPa tl do 3 mm</t>
        </is>
      </c>
      <c r="G2259" s="162" t="inlineStr">
        <is>
          <t>m2</t>
        </is>
      </c>
      <c r="H2259" s="163" t="n">
        <v>251.44</v>
      </c>
      <c r="I2259" s="164" t="n"/>
      <c r="J2259" s="164">
        <f>ROUND(I2259*H2259,2)</f>
        <v/>
      </c>
      <c r="K2259" s="161" t="inlineStr">
        <is>
          <t>CS ÚRS 2026 02</t>
        </is>
      </c>
      <c r="L2259" s="48" t="n"/>
      <c r="M2259" s="165" t="inlineStr"/>
      <c r="N2259" s="166" t="inlineStr">
        <is>
          <t>snížená</t>
        </is>
      </c>
      <c r="O2259" s="167" t="n">
        <v>0.192</v>
      </c>
      <c r="P2259" s="167">
        <f>O2259*H2259</f>
        <v/>
      </c>
      <c r="Q2259" s="167" t="n">
        <v>0.0045</v>
      </c>
      <c r="R2259" s="167">
        <f>Q2259*H2259</f>
        <v/>
      </c>
      <c r="S2259" s="167" t="n">
        <v>0</v>
      </c>
      <c r="T2259" s="168">
        <f>S2259*H2259</f>
        <v/>
      </c>
      <c r="U2259" s="174" t="n"/>
      <c r="V2259" s="174" t="n"/>
      <c r="W2259" s="174" t="n"/>
      <c r="X2259" s="174" t="n"/>
      <c r="Y2259" s="174" t="n"/>
      <c r="Z2259" s="174" t="n"/>
      <c r="AA2259" s="174" t="n"/>
      <c r="AB2259" s="174" t="n"/>
      <c r="AC2259" s="174" t="n"/>
      <c r="AD2259" s="174" t="n"/>
      <c r="AE2259" s="174" t="n"/>
      <c r="AR2259" s="169" t="inlineStr">
        <is>
          <t>16</t>
        </is>
      </c>
      <c r="AT2259" s="169" t="inlineStr">
        <is>
          <t>K</t>
        </is>
      </c>
      <c r="AU2259" s="169" t="inlineStr">
        <is>
          <t>2</t>
        </is>
      </c>
      <c r="AY2259" s="19" t="inlineStr">
        <is>
          <t>ROZPOCET</t>
        </is>
      </c>
      <c r="BE2259" s="170">
        <f>IF(N2259="základní",J2259,0)</f>
        <v/>
      </c>
      <c r="BF2259" s="170">
        <f>IF(N2259="snížená",J2259,0)</f>
        <v/>
      </c>
      <c r="BG2259" s="170">
        <f>IF(N2259="zákl. přenesená",J2259,0)</f>
        <v/>
      </c>
      <c r="BH2259" s="170">
        <f>IF(N2259="sníž. přenesená",J2259,0)</f>
        <v/>
      </c>
      <c r="BI2259" s="170">
        <f>IF(N2259="nulová",J2259,0)</f>
        <v/>
      </c>
      <c r="BJ2259" s="19" t="inlineStr">
        <is>
          <t>2</t>
        </is>
      </c>
      <c r="BK2259" s="170">
        <f>ROUND(I2259*H2259,2)</f>
        <v/>
      </c>
      <c r="BL2259" s="19" t="inlineStr">
        <is>
          <t>16</t>
        </is>
      </c>
      <c r="BM2259" s="169" t="inlineStr">
        <is>
          <t>-1136966878</t>
        </is>
      </c>
    </row>
    <row r="2260" customFormat="1" s="174">
      <c r="A2260" s="174" t="n"/>
      <c r="B2260" s="48" t="n"/>
      <c r="C2260" s="174" t="n"/>
      <c r="D2260" s="171" t="inlineStr">
        <is>
          <t>PP</t>
        </is>
      </c>
      <c r="E2260" s="174" t="n"/>
      <c r="F2260" s="172" t="inlineStr">
        <is>
          <t>Příprava podkladu skládaných podlah vyrovnání samonivelační stěrkou podlah pevnosti 30 MPa, tloušťky do 3 mm</t>
        </is>
      </c>
      <c r="G2260" s="174" t="n"/>
      <c r="H2260" s="174" t="n"/>
      <c r="I2260" s="174" t="n"/>
      <c r="J2260" s="174" t="n"/>
      <c r="K2260" s="174" t="n"/>
      <c r="L2260" s="48" t="n"/>
      <c r="M2260" s="173" t="n"/>
      <c r="N2260" s="174" t="n"/>
      <c r="O2260" s="174" t="n"/>
      <c r="P2260" s="174" t="n"/>
      <c r="Q2260" s="174" t="n"/>
      <c r="R2260" s="174" t="n"/>
      <c r="S2260" s="174" t="n"/>
      <c r="T2260" s="71" t="n"/>
      <c r="U2260" s="174" t="n"/>
      <c r="V2260" s="174" t="n"/>
      <c r="W2260" s="174" t="n"/>
      <c r="X2260" s="174" t="n"/>
      <c r="Y2260" s="174" t="n"/>
      <c r="Z2260" s="174" t="n"/>
      <c r="AA2260" s="174" t="n"/>
      <c r="AB2260" s="174" t="n"/>
      <c r="AC2260" s="174" t="n"/>
      <c r="AD2260" s="174" t="n"/>
      <c r="AE2260" s="174" t="n"/>
      <c r="AT2260" s="19" t="inlineStr">
        <is>
          <t>PP</t>
        </is>
      </c>
      <c r="AU2260" s="19" t="inlineStr">
        <is>
          <t>2</t>
        </is>
      </c>
    </row>
    <row r="2261" customFormat="1" s="174">
      <c r="A2261" s="174" t="n"/>
      <c r="B2261" s="48" t="n"/>
      <c r="C2261" s="174" t="n"/>
      <c r="D2261" s="175" t="inlineStr">
        <is>
          <t>Online PSC</t>
        </is>
      </c>
      <c r="E2261" s="174" t="n"/>
      <c r="F2261" s="176" t="inlineStr">
        <is>
          <t>https://podminky.urs.cz/item/CS_URS_2026_02/775141121</t>
        </is>
      </c>
      <c r="G2261" s="174" t="n"/>
      <c r="H2261" s="174" t="n"/>
      <c r="I2261" s="174" t="n"/>
      <c r="J2261" s="174" t="n"/>
      <c r="K2261" s="174" t="n"/>
      <c r="L2261" s="48" t="n"/>
      <c r="M2261" s="173" t="n"/>
      <c r="N2261" s="174" t="n"/>
      <c r="O2261" s="174" t="n"/>
      <c r="P2261" s="174" t="n"/>
      <c r="Q2261" s="174" t="n"/>
      <c r="R2261" s="174" t="n"/>
      <c r="S2261" s="174" t="n"/>
      <c r="T2261" s="71" t="n"/>
      <c r="U2261" s="174" t="n"/>
      <c r="V2261" s="174" t="n"/>
      <c r="W2261" s="174" t="n"/>
      <c r="X2261" s="174" t="n"/>
      <c r="Y2261" s="174" t="n"/>
      <c r="Z2261" s="174" t="n"/>
      <c r="AA2261" s="174" t="n"/>
      <c r="AB2261" s="174" t="n"/>
      <c r="AC2261" s="174" t="n"/>
      <c r="AD2261" s="174" t="n"/>
      <c r="AE2261" s="174" t="n"/>
      <c r="AT2261" s="19" t="inlineStr">
        <is>
          <t>Online PSC</t>
        </is>
      </c>
      <c r="AU2261" s="19" t="inlineStr">
        <is>
          <t>2</t>
        </is>
      </c>
    </row>
    <row r="2262" customFormat="1" s="181">
      <c r="A2262" s="181" t="n"/>
      <c r="B2262" s="177" t="n"/>
      <c r="C2262" s="181" t="n"/>
      <c r="D2262" s="171" t="inlineStr">
        <is>
          <t>VV</t>
        </is>
      </c>
      <c r="E2262" s="178" t="inlineStr"/>
      <c r="F2262" s="179" t="inlineStr">
        <is>
          <t>1. np</t>
        </is>
      </c>
      <c r="G2262" s="181" t="n"/>
      <c r="H2262" s="178" t="inlineStr"/>
      <c r="I2262" s="181" t="n"/>
      <c r="J2262" s="181" t="n"/>
      <c r="K2262" s="181" t="n"/>
      <c r="L2262" s="177" t="n"/>
      <c r="M2262" s="180" t="n"/>
      <c r="N2262" s="181" t="n"/>
      <c r="O2262" s="181" t="n"/>
      <c r="P2262" s="181" t="n"/>
      <c r="Q2262" s="181" t="n"/>
      <c r="R2262" s="181" t="n"/>
      <c r="S2262" s="181" t="n"/>
      <c r="T2262" s="182" t="n"/>
      <c r="U2262" s="181" t="n"/>
      <c r="V2262" s="181" t="n"/>
      <c r="W2262" s="181" t="n"/>
      <c r="X2262" s="181" t="n"/>
      <c r="Y2262" s="181" t="n"/>
      <c r="Z2262" s="181" t="n"/>
      <c r="AA2262" s="181" t="n"/>
      <c r="AB2262" s="181" t="n"/>
      <c r="AC2262" s="181" t="n"/>
      <c r="AD2262" s="181" t="n"/>
      <c r="AE2262" s="181" t="n"/>
      <c r="AT2262" s="178" t="inlineStr">
        <is>
          <t>VV</t>
        </is>
      </c>
      <c r="AU2262" s="178" t="inlineStr">
        <is>
          <t>2</t>
        </is>
      </c>
      <c r="AV2262" s="181" t="inlineStr">
        <is>
          <t>1</t>
        </is>
      </c>
      <c r="AW2262" s="181" t="inlineStr">
        <is>
          <t>True</t>
        </is>
      </c>
      <c r="AX2262" s="181" t="inlineStr">
        <is>
          <t>0</t>
        </is>
      </c>
      <c r="AY2262" s="178" t="inlineStr">
        <is>
          <t>ROZPOCET</t>
        </is>
      </c>
    </row>
    <row r="2263" customFormat="1" s="188">
      <c r="A2263" s="188" t="n"/>
      <c r="B2263" s="183" t="n"/>
      <c r="C2263" s="188" t="n"/>
      <c r="D2263" s="171" t="inlineStr">
        <is>
          <t>VV</t>
        </is>
      </c>
      <c r="E2263" s="184" t="inlineStr"/>
      <c r="F2263" s="185" t="inlineStr">
        <is>
          <t>29,38+15,14+19,95+33,47</t>
        </is>
      </c>
      <c r="G2263" s="188" t="n"/>
      <c r="H2263" s="186" t="n">
        <v>97.94</v>
      </c>
      <c r="I2263" s="188" t="n"/>
      <c r="J2263" s="188" t="n"/>
      <c r="K2263" s="188" t="n"/>
      <c r="L2263" s="183" t="n"/>
      <c r="M2263" s="187" t="n"/>
      <c r="N2263" s="188" t="n"/>
      <c r="O2263" s="188" t="n"/>
      <c r="P2263" s="188" t="n"/>
      <c r="Q2263" s="188" t="n"/>
      <c r="R2263" s="188" t="n"/>
      <c r="S2263" s="188" t="n"/>
      <c r="T2263" s="189" t="n"/>
      <c r="U2263" s="188" t="n"/>
      <c r="V2263" s="188" t="n"/>
      <c r="W2263" s="188" t="n"/>
      <c r="X2263" s="188" t="n"/>
      <c r="Y2263" s="188" t="n"/>
      <c r="Z2263" s="188" t="n"/>
      <c r="AA2263" s="188" t="n"/>
      <c r="AB2263" s="188" t="n"/>
      <c r="AC2263" s="188" t="n"/>
      <c r="AD2263" s="188" t="n"/>
      <c r="AE2263" s="188" t="n"/>
      <c r="AT2263" s="184" t="inlineStr">
        <is>
          <t>VV</t>
        </is>
      </c>
      <c r="AU2263" s="184" t="inlineStr">
        <is>
          <t>2</t>
        </is>
      </c>
      <c r="AV2263" s="188" t="inlineStr">
        <is>
          <t>2</t>
        </is>
      </c>
      <c r="AW2263" s="188" t="inlineStr">
        <is>
          <t>True</t>
        </is>
      </c>
      <c r="AX2263" s="188" t="inlineStr">
        <is>
          <t>0</t>
        </is>
      </c>
      <c r="AY2263" s="184" t="inlineStr">
        <is>
          <t>ROZPOCET</t>
        </is>
      </c>
    </row>
    <row r="2264" customFormat="1" s="181">
      <c r="A2264" s="181" t="n"/>
      <c r="B2264" s="177" t="n"/>
      <c r="C2264" s="181" t="n"/>
      <c r="D2264" s="171" t="inlineStr">
        <is>
          <t>VV</t>
        </is>
      </c>
      <c r="E2264" s="178" t="inlineStr"/>
      <c r="F2264" s="179" t="inlineStr">
        <is>
          <t>2. np</t>
        </is>
      </c>
      <c r="G2264" s="181" t="n"/>
      <c r="H2264" s="178" t="inlineStr"/>
      <c r="I2264" s="181" t="n"/>
      <c r="J2264" s="181" t="n"/>
      <c r="K2264" s="181" t="n"/>
      <c r="L2264" s="177" t="n"/>
      <c r="M2264" s="180" t="n"/>
      <c r="N2264" s="181" t="n"/>
      <c r="O2264" s="181" t="n"/>
      <c r="P2264" s="181" t="n"/>
      <c r="Q2264" s="181" t="n"/>
      <c r="R2264" s="181" t="n"/>
      <c r="S2264" s="181" t="n"/>
      <c r="T2264" s="182" t="n"/>
      <c r="U2264" s="181" t="n"/>
      <c r="V2264" s="181" t="n"/>
      <c r="W2264" s="181" t="n"/>
      <c r="X2264" s="181" t="n"/>
      <c r="Y2264" s="181" t="n"/>
      <c r="Z2264" s="181" t="n"/>
      <c r="AA2264" s="181" t="n"/>
      <c r="AB2264" s="181" t="n"/>
      <c r="AC2264" s="181" t="n"/>
      <c r="AD2264" s="181" t="n"/>
      <c r="AE2264" s="181" t="n"/>
      <c r="AT2264" s="178" t="inlineStr">
        <is>
          <t>VV</t>
        </is>
      </c>
      <c r="AU2264" s="178" t="inlineStr">
        <is>
          <t>2</t>
        </is>
      </c>
      <c r="AV2264" s="181" t="inlineStr">
        <is>
          <t>1</t>
        </is>
      </c>
      <c r="AW2264" s="181" t="inlineStr">
        <is>
          <t>True</t>
        </is>
      </c>
      <c r="AX2264" s="181" t="inlineStr">
        <is>
          <t>0</t>
        </is>
      </c>
      <c r="AY2264" s="178" t="inlineStr">
        <is>
          <t>ROZPOCET</t>
        </is>
      </c>
    </row>
    <row r="2265" customFormat="1" s="188">
      <c r="A2265" s="188" t="n"/>
      <c r="B2265" s="183" t="n"/>
      <c r="C2265" s="188" t="n"/>
      <c r="D2265" s="171" t="inlineStr">
        <is>
          <t>VV</t>
        </is>
      </c>
      <c r="E2265" s="184" t="inlineStr"/>
      <c r="F2265" s="185" t="inlineStr">
        <is>
          <t>29,68+12,44+22,79+15,67+24,35+12,77+23,49+12,31</t>
        </is>
      </c>
      <c r="G2265" s="188" t="n"/>
      <c r="H2265" s="186" t="n">
        <v>153.5</v>
      </c>
      <c r="I2265" s="188" t="n"/>
      <c r="J2265" s="188" t="n"/>
      <c r="K2265" s="188" t="n"/>
      <c r="L2265" s="183" t="n"/>
      <c r="M2265" s="187" t="n"/>
      <c r="N2265" s="188" t="n"/>
      <c r="O2265" s="188" t="n"/>
      <c r="P2265" s="188" t="n"/>
      <c r="Q2265" s="188" t="n"/>
      <c r="R2265" s="188" t="n"/>
      <c r="S2265" s="188" t="n"/>
      <c r="T2265" s="189" t="n"/>
      <c r="U2265" s="188" t="n"/>
      <c r="V2265" s="188" t="n"/>
      <c r="W2265" s="188" t="n"/>
      <c r="X2265" s="188" t="n"/>
      <c r="Y2265" s="188" t="n"/>
      <c r="Z2265" s="188" t="n"/>
      <c r="AA2265" s="188" t="n"/>
      <c r="AB2265" s="188" t="n"/>
      <c r="AC2265" s="188" t="n"/>
      <c r="AD2265" s="188" t="n"/>
      <c r="AE2265" s="188" t="n"/>
      <c r="AT2265" s="184" t="inlineStr">
        <is>
          <t>VV</t>
        </is>
      </c>
      <c r="AU2265" s="184" t="inlineStr">
        <is>
          <t>2</t>
        </is>
      </c>
      <c r="AV2265" s="188" t="inlineStr">
        <is>
          <t>2</t>
        </is>
      </c>
      <c r="AW2265" s="188" t="inlineStr">
        <is>
          <t>True</t>
        </is>
      </c>
      <c r="AX2265" s="188" t="inlineStr">
        <is>
          <t>0</t>
        </is>
      </c>
      <c r="AY2265" s="184" t="inlineStr">
        <is>
          <t>ROZPOCET</t>
        </is>
      </c>
    </row>
    <row r="2266" customFormat="1" s="195">
      <c r="A2266" s="195" t="n"/>
      <c r="B2266" s="190" t="n"/>
      <c r="C2266" s="195" t="n"/>
      <c r="D2266" s="171" t="inlineStr">
        <is>
          <t>VV</t>
        </is>
      </c>
      <c r="E2266" s="191" t="inlineStr"/>
      <c r="F2266" s="192" t="inlineStr">
        <is>
          <t>Součet</t>
        </is>
      </c>
      <c r="G2266" s="195" t="n"/>
      <c r="H2266" s="193" t="n">
        <v>251.44</v>
      </c>
      <c r="I2266" s="195" t="n"/>
      <c r="J2266" s="195" t="n"/>
      <c r="K2266" s="195" t="n"/>
      <c r="L2266" s="190" t="n"/>
      <c r="M2266" s="194" t="n"/>
      <c r="N2266" s="195" t="n"/>
      <c r="O2266" s="195" t="n"/>
      <c r="P2266" s="195" t="n"/>
      <c r="Q2266" s="195" t="n"/>
      <c r="R2266" s="195" t="n"/>
      <c r="S2266" s="195" t="n"/>
      <c r="T2266" s="196" t="n"/>
      <c r="U2266" s="195" t="n"/>
      <c r="V2266" s="195" t="n"/>
      <c r="W2266" s="195" t="n"/>
      <c r="X2266" s="195" t="n"/>
      <c r="Y2266" s="195" t="n"/>
      <c r="Z2266" s="195" t="n"/>
      <c r="AA2266" s="195" t="n"/>
      <c r="AB2266" s="195" t="n"/>
      <c r="AC2266" s="195" t="n"/>
      <c r="AD2266" s="195" t="n"/>
      <c r="AE2266" s="195" t="n"/>
      <c r="AT2266" s="191" t="inlineStr">
        <is>
          <t>VV</t>
        </is>
      </c>
      <c r="AU2266" s="191" t="inlineStr">
        <is>
          <t>2</t>
        </is>
      </c>
      <c r="AV2266" s="195" t="inlineStr">
        <is>
          <t>4</t>
        </is>
      </c>
      <c r="AW2266" s="195" t="inlineStr">
        <is>
          <t>True</t>
        </is>
      </c>
      <c r="AX2266" s="195" t="inlineStr">
        <is>
          <t>1</t>
        </is>
      </c>
      <c r="AY2266" s="191" t="inlineStr">
        <is>
          <t>ROZPOCET</t>
        </is>
      </c>
    </row>
    <row r="2267" ht="24.15" customFormat="1" customHeight="1" s="174">
      <c r="A2267" s="174" t="n"/>
      <c r="B2267" s="158" t="n"/>
      <c r="C2267" s="159" t="inlineStr">
        <is>
          <t>350</t>
        </is>
      </c>
      <c r="D2267" s="159" t="inlineStr">
        <is>
          <t>K</t>
        </is>
      </c>
      <c r="E2267" s="160" t="inlineStr">
        <is>
          <t>775511800</t>
        </is>
      </c>
      <c r="F2267" s="161" t="inlineStr">
        <is>
          <t>Demontáž podlah vlysových masivních lepených s lištami do suti</t>
        </is>
      </c>
      <c r="G2267" s="162" t="inlineStr">
        <is>
          <t>m2</t>
        </is>
      </c>
      <c r="H2267" s="163" t="n">
        <v>81.11</v>
      </c>
      <c r="I2267" s="164" t="n"/>
      <c r="J2267" s="164">
        <f>ROUND(I2267*H2267,2)</f>
        <v/>
      </c>
      <c r="K2267" s="161" t="inlineStr">
        <is>
          <t>CS ÚRS 2026 02</t>
        </is>
      </c>
      <c r="L2267" s="48" t="n"/>
      <c r="M2267" s="165" t="inlineStr"/>
      <c r="N2267" s="166" t="inlineStr">
        <is>
          <t>snížená</t>
        </is>
      </c>
      <c r="O2267" s="167" t="n">
        <v>0.2</v>
      </c>
      <c r="P2267" s="167">
        <f>O2267*H2267</f>
        <v/>
      </c>
      <c r="Q2267" s="167" t="n">
        <v>0</v>
      </c>
      <c r="R2267" s="167">
        <f>Q2267*H2267</f>
        <v/>
      </c>
      <c r="S2267" s="167" t="n">
        <v>0.025</v>
      </c>
      <c r="T2267" s="168">
        <f>S2267*H2267</f>
        <v/>
      </c>
      <c r="U2267" s="174" t="n"/>
      <c r="V2267" s="174" t="n"/>
      <c r="W2267" s="174" t="n"/>
      <c r="X2267" s="174" t="n"/>
      <c r="Y2267" s="174" t="n"/>
      <c r="Z2267" s="174" t="n"/>
      <c r="AA2267" s="174" t="n"/>
      <c r="AB2267" s="174" t="n"/>
      <c r="AC2267" s="174" t="n"/>
      <c r="AD2267" s="174" t="n"/>
      <c r="AE2267" s="174" t="n"/>
      <c r="AR2267" s="169" t="inlineStr">
        <is>
          <t>16</t>
        </is>
      </c>
      <c r="AT2267" s="169" t="inlineStr">
        <is>
          <t>K</t>
        </is>
      </c>
      <c r="AU2267" s="169" t="inlineStr">
        <is>
          <t>2</t>
        </is>
      </c>
      <c r="AY2267" s="19" t="inlineStr">
        <is>
          <t>ROZPOCET</t>
        </is>
      </c>
      <c r="BE2267" s="170">
        <f>IF(N2267="základní",J2267,0)</f>
        <v/>
      </c>
      <c r="BF2267" s="170">
        <f>IF(N2267="snížená",J2267,0)</f>
        <v/>
      </c>
      <c r="BG2267" s="170">
        <f>IF(N2267="zákl. přenesená",J2267,0)</f>
        <v/>
      </c>
      <c r="BH2267" s="170">
        <f>IF(N2267="sníž. přenesená",J2267,0)</f>
        <v/>
      </c>
      <c r="BI2267" s="170">
        <f>IF(N2267="nulová",J2267,0)</f>
        <v/>
      </c>
      <c r="BJ2267" s="19" t="inlineStr">
        <is>
          <t>2</t>
        </is>
      </c>
      <c r="BK2267" s="170">
        <f>ROUND(I2267*H2267,2)</f>
        <v/>
      </c>
      <c r="BL2267" s="19" t="inlineStr">
        <is>
          <t>16</t>
        </is>
      </c>
      <c r="BM2267" s="169" t="inlineStr">
        <is>
          <t>-1992003270</t>
        </is>
      </c>
    </row>
    <row r="2268" customFormat="1" s="174">
      <c r="A2268" s="174" t="n"/>
      <c r="B2268" s="48" t="n"/>
      <c r="C2268" s="174" t="n"/>
      <c r="D2268" s="171" t="inlineStr">
        <is>
          <t>PP</t>
        </is>
      </c>
      <c r="E2268" s="174" t="n"/>
      <c r="F2268" s="172" t="inlineStr">
        <is>
          <t>Demontáž podlah vlysových masivních do suti s lištami lepených</t>
        </is>
      </c>
      <c r="G2268" s="174" t="n"/>
      <c r="H2268" s="174" t="n"/>
      <c r="I2268" s="174" t="n"/>
      <c r="J2268" s="174" t="n"/>
      <c r="K2268" s="174" t="n"/>
      <c r="L2268" s="48" t="n"/>
      <c r="M2268" s="173" t="n"/>
      <c r="N2268" s="174" t="n"/>
      <c r="O2268" s="174" t="n"/>
      <c r="P2268" s="174" t="n"/>
      <c r="Q2268" s="174" t="n"/>
      <c r="R2268" s="174" t="n"/>
      <c r="S2268" s="174" t="n"/>
      <c r="T2268" s="71" t="n"/>
      <c r="U2268" s="174" t="n"/>
      <c r="V2268" s="174" t="n"/>
      <c r="W2268" s="174" t="n"/>
      <c r="X2268" s="174" t="n"/>
      <c r="Y2268" s="174" t="n"/>
      <c r="Z2268" s="174" t="n"/>
      <c r="AA2268" s="174" t="n"/>
      <c r="AB2268" s="174" t="n"/>
      <c r="AC2268" s="174" t="n"/>
      <c r="AD2268" s="174" t="n"/>
      <c r="AE2268" s="174" t="n"/>
      <c r="AT2268" s="19" t="inlineStr">
        <is>
          <t>PP</t>
        </is>
      </c>
      <c r="AU2268" s="19" t="inlineStr">
        <is>
          <t>2</t>
        </is>
      </c>
    </row>
    <row r="2269" customFormat="1" s="174">
      <c r="A2269" s="174" t="n"/>
      <c r="B2269" s="48" t="n"/>
      <c r="C2269" s="174" t="n"/>
      <c r="D2269" s="175" t="inlineStr">
        <is>
          <t>Online PSC</t>
        </is>
      </c>
      <c r="E2269" s="174" t="n"/>
      <c r="F2269" s="176" t="inlineStr">
        <is>
          <t>https://podminky.urs.cz/item/CS_URS_2026_02/775511800</t>
        </is>
      </c>
      <c r="G2269" s="174" t="n"/>
      <c r="H2269" s="174" t="n"/>
      <c r="I2269" s="174" t="n"/>
      <c r="J2269" s="174" t="n"/>
      <c r="K2269" s="174" t="n"/>
      <c r="L2269" s="48" t="n"/>
      <c r="M2269" s="173" t="n"/>
      <c r="N2269" s="174" t="n"/>
      <c r="O2269" s="174" t="n"/>
      <c r="P2269" s="174" t="n"/>
      <c r="Q2269" s="174" t="n"/>
      <c r="R2269" s="174" t="n"/>
      <c r="S2269" s="174" t="n"/>
      <c r="T2269" s="71" t="n"/>
      <c r="U2269" s="174" t="n"/>
      <c r="V2269" s="174" t="n"/>
      <c r="W2269" s="174" t="n"/>
      <c r="X2269" s="174" t="n"/>
      <c r="Y2269" s="174" t="n"/>
      <c r="Z2269" s="174" t="n"/>
      <c r="AA2269" s="174" t="n"/>
      <c r="AB2269" s="174" t="n"/>
      <c r="AC2269" s="174" t="n"/>
      <c r="AD2269" s="174" t="n"/>
      <c r="AE2269" s="174" t="n"/>
      <c r="AT2269" s="19" t="inlineStr">
        <is>
          <t>Online PSC</t>
        </is>
      </c>
      <c r="AU2269" s="19" t="inlineStr">
        <is>
          <t>2</t>
        </is>
      </c>
    </row>
    <row r="2270" customFormat="1" s="181">
      <c r="A2270" s="181" t="n"/>
      <c r="B2270" s="177" t="n"/>
      <c r="C2270" s="181" t="n"/>
      <c r="D2270" s="171" t="inlineStr">
        <is>
          <t>VV</t>
        </is>
      </c>
      <c r="E2270" s="178" t="inlineStr"/>
      <c r="F2270" s="179" t="inlineStr">
        <is>
          <t>2. np</t>
        </is>
      </c>
      <c r="G2270" s="181" t="n"/>
      <c r="H2270" s="178" t="inlineStr"/>
      <c r="I2270" s="181" t="n"/>
      <c r="J2270" s="181" t="n"/>
      <c r="K2270" s="181" t="n"/>
      <c r="L2270" s="177" t="n"/>
      <c r="M2270" s="180" t="n"/>
      <c r="N2270" s="181" t="n"/>
      <c r="O2270" s="181" t="n"/>
      <c r="P2270" s="181" t="n"/>
      <c r="Q2270" s="181" t="n"/>
      <c r="R2270" s="181" t="n"/>
      <c r="S2270" s="181" t="n"/>
      <c r="T2270" s="182" t="n"/>
      <c r="U2270" s="181" t="n"/>
      <c r="V2270" s="181" t="n"/>
      <c r="W2270" s="181" t="n"/>
      <c r="X2270" s="181" t="n"/>
      <c r="Y2270" s="181" t="n"/>
      <c r="Z2270" s="181" t="n"/>
      <c r="AA2270" s="181" t="n"/>
      <c r="AB2270" s="181" t="n"/>
      <c r="AC2270" s="181" t="n"/>
      <c r="AD2270" s="181" t="n"/>
      <c r="AE2270" s="181" t="n"/>
      <c r="AT2270" s="178" t="inlineStr">
        <is>
          <t>VV</t>
        </is>
      </c>
      <c r="AU2270" s="178" t="inlineStr">
        <is>
          <t>2</t>
        </is>
      </c>
      <c r="AV2270" s="181" t="inlineStr">
        <is>
          <t>1</t>
        </is>
      </c>
      <c r="AW2270" s="181" t="inlineStr">
        <is>
          <t>True</t>
        </is>
      </c>
      <c r="AX2270" s="181" t="inlineStr">
        <is>
          <t>0</t>
        </is>
      </c>
      <c r="AY2270" s="178" t="inlineStr">
        <is>
          <t>ROZPOCET</t>
        </is>
      </c>
    </row>
    <row r="2271" customFormat="1" s="181">
      <c r="A2271" s="181" t="n"/>
      <c r="B2271" s="177" t="n"/>
      <c r="C2271" s="181" t="n"/>
      <c r="D2271" s="171" t="inlineStr">
        <is>
          <t>VV</t>
        </is>
      </c>
      <c r="E2271" s="178" t="inlineStr"/>
      <c r="F2271" s="179" t="inlineStr">
        <is>
          <t>m 2,10, 02, 03</t>
        </is>
      </c>
      <c r="G2271" s="181" t="n"/>
      <c r="H2271" s="178" t="inlineStr"/>
      <c r="I2271" s="181" t="n"/>
      <c r="J2271" s="181" t="n"/>
      <c r="K2271" s="181" t="n"/>
      <c r="L2271" s="177" t="n"/>
      <c r="M2271" s="180" t="n"/>
      <c r="N2271" s="181" t="n"/>
      <c r="O2271" s="181" t="n"/>
      <c r="P2271" s="181" t="n"/>
      <c r="Q2271" s="181" t="n"/>
      <c r="R2271" s="181" t="n"/>
      <c r="S2271" s="181" t="n"/>
      <c r="T2271" s="182" t="n"/>
      <c r="U2271" s="181" t="n"/>
      <c r="V2271" s="181" t="n"/>
      <c r="W2271" s="181" t="n"/>
      <c r="X2271" s="181" t="n"/>
      <c r="Y2271" s="181" t="n"/>
      <c r="Z2271" s="181" t="n"/>
      <c r="AA2271" s="181" t="n"/>
      <c r="AB2271" s="181" t="n"/>
      <c r="AC2271" s="181" t="n"/>
      <c r="AD2271" s="181" t="n"/>
      <c r="AE2271" s="181" t="n"/>
      <c r="AT2271" s="178" t="inlineStr">
        <is>
          <t>VV</t>
        </is>
      </c>
      <c r="AU2271" s="178" t="inlineStr">
        <is>
          <t>2</t>
        </is>
      </c>
      <c r="AV2271" s="181" t="inlineStr">
        <is>
          <t>1</t>
        </is>
      </c>
      <c r="AW2271" s="181" t="inlineStr">
        <is>
          <t>True</t>
        </is>
      </c>
      <c r="AX2271" s="181" t="inlineStr">
        <is>
          <t>0</t>
        </is>
      </c>
      <c r="AY2271" s="178" t="inlineStr">
        <is>
          <t>ROZPOCET</t>
        </is>
      </c>
    </row>
    <row r="2272" customFormat="1" s="188">
      <c r="A2272" s="188" t="n"/>
      <c r="B2272" s="183" t="n"/>
      <c r="C2272" s="188" t="n"/>
      <c r="D2272" s="171" t="inlineStr">
        <is>
          <t>VV</t>
        </is>
      </c>
      <c r="E2272" s="184" t="inlineStr"/>
      <c r="F2272" s="185" t="inlineStr">
        <is>
          <t>35,06+23,11+22,94</t>
        </is>
      </c>
      <c r="G2272" s="188" t="n"/>
      <c r="H2272" s="186" t="n">
        <v>81.11</v>
      </c>
      <c r="I2272" s="188" t="n"/>
      <c r="J2272" s="188" t="n"/>
      <c r="K2272" s="188" t="n"/>
      <c r="L2272" s="183" t="n"/>
      <c r="M2272" s="187" t="n"/>
      <c r="N2272" s="188" t="n"/>
      <c r="O2272" s="188" t="n"/>
      <c r="P2272" s="188" t="n"/>
      <c r="Q2272" s="188" t="n"/>
      <c r="R2272" s="188" t="n"/>
      <c r="S2272" s="188" t="n"/>
      <c r="T2272" s="189" t="n"/>
      <c r="U2272" s="188" t="n"/>
      <c r="V2272" s="188" t="n"/>
      <c r="W2272" s="188" t="n"/>
      <c r="X2272" s="188" t="n"/>
      <c r="Y2272" s="188" t="n"/>
      <c r="Z2272" s="188" t="n"/>
      <c r="AA2272" s="188" t="n"/>
      <c r="AB2272" s="188" t="n"/>
      <c r="AC2272" s="188" t="n"/>
      <c r="AD2272" s="188" t="n"/>
      <c r="AE2272" s="188" t="n"/>
      <c r="AT2272" s="184" t="inlineStr">
        <is>
          <t>VV</t>
        </is>
      </c>
      <c r="AU2272" s="184" t="inlineStr">
        <is>
          <t>2</t>
        </is>
      </c>
      <c r="AV2272" s="188" t="inlineStr">
        <is>
          <t>2</t>
        </is>
      </c>
      <c r="AW2272" s="188" t="inlineStr">
        <is>
          <t>True</t>
        </is>
      </c>
      <c r="AX2272" s="188" t="inlineStr">
        <is>
          <t>0</t>
        </is>
      </c>
      <c r="AY2272" s="184" t="inlineStr">
        <is>
          <t>ROZPOCET</t>
        </is>
      </c>
    </row>
    <row r="2273" customFormat="1" s="195">
      <c r="A2273" s="195" t="n"/>
      <c r="B2273" s="190" t="n"/>
      <c r="C2273" s="195" t="n"/>
      <c r="D2273" s="171" t="inlineStr">
        <is>
          <t>VV</t>
        </is>
      </c>
      <c r="E2273" s="191" t="inlineStr"/>
      <c r="F2273" s="192" t="inlineStr">
        <is>
          <t>Součet</t>
        </is>
      </c>
      <c r="G2273" s="195" t="n"/>
      <c r="H2273" s="193" t="n">
        <v>81.11</v>
      </c>
      <c r="I2273" s="195" t="n"/>
      <c r="J2273" s="195" t="n"/>
      <c r="K2273" s="195" t="n"/>
      <c r="L2273" s="190" t="n"/>
      <c r="M2273" s="194" t="n"/>
      <c r="N2273" s="195" t="n"/>
      <c r="O2273" s="195" t="n"/>
      <c r="P2273" s="195" t="n"/>
      <c r="Q2273" s="195" t="n"/>
      <c r="R2273" s="195" t="n"/>
      <c r="S2273" s="195" t="n"/>
      <c r="T2273" s="196" t="n"/>
      <c r="U2273" s="195" t="n"/>
      <c r="V2273" s="195" t="n"/>
      <c r="W2273" s="195" t="n"/>
      <c r="X2273" s="195" t="n"/>
      <c r="Y2273" s="195" t="n"/>
      <c r="Z2273" s="195" t="n"/>
      <c r="AA2273" s="195" t="n"/>
      <c r="AB2273" s="195" t="n"/>
      <c r="AC2273" s="195" t="n"/>
      <c r="AD2273" s="195" t="n"/>
      <c r="AE2273" s="195" t="n"/>
      <c r="AT2273" s="191" t="inlineStr">
        <is>
          <t>VV</t>
        </is>
      </c>
      <c r="AU2273" s="191" t="inlineStr">
        <is>
          <t>2</t>
        </is>
      </c>
      <c r="AV2273" s="195" t="inlineStr">
        <is>
          <t>4</t>
        </is>
      </c>
      <c r="AW2273" s="195" t="inlineStr">
        <is>
          <t>True</t>
        </is>
      </c>
      <c r="AX2273" s="195" t="inlineStr">
        <is>
          <t>1</t>
        </is>
      </c>
      <c r="AY2273" s="191" t="inlineStr">
        <is>
          <t>ROZPOCET</t>
        </is>
      </c>
    </row>
    <row r="2274" ht="24.15" customFormat="1" customHeight="1" s="174">
      <c r="A2274" s="174" t="n"/>
      <c r="B2274" s="158" t="n"/>
      <c r="C2274" s="159" t="inlineStr">
        <is>
          <t>398</t>
        </is>
      </c>
      <c r="D2274" s="159" t="inlineStr">
        <is>
          <t>K</t>
        </is>
      </c>
      <c r="E2274" s="160" t="inlineStr">
        <is>
          <t>775541211</t>
        </is>
      </c>
      <c r="F2274" s="161" t="inlineStr">
        <is>
          <t>Montáž podlah z vinylových dílců se zámkovým spojem zaklapnutých šířky dílce do 150 mm</t>
        </is>
      </c>
      <c r="G2274" s="162" t="inlineStr">
        <is>
          <t>m2</t>
        </is>
      </c>
      <c r="H2274" s="163" t="n">
        <v>251.44</v>
      </c>
      <c r="I2274" s="164" t="n"/>
      <c r="J2274" s="164">
        <f>ROUND(I2274*H2274,2)</f>
        <v/>
      </c>
      <c r="K2274" s="161" t="inlineStr">
        <is>
          <t>CS ÚRS 2026 02</t>
        </is>
      </c>
      <c r="L2274" s="48" t="n"/>
      <c r="M2274" s="165" t="inlineStr"/>
      <c r="N2274" s="166" t="inlineStr">
        <is>
          <t>snížená</t>
        </is>
      </c>
      <c r="O2274" s="167" t="n">
        <v>0.65</v>
      </c>
      <c r="P2274" s="167">
        <f>O2274*H2274</f>
        <v/>
      </c>
      <c r="Q2274" s="167" t="n">
        <v>0</v>
      </c>
      <c r="R2274" s="167">
        <f>Q2274*H2274</f>
        <v/>
      </c>
      <c r="S2274" s="167" t="n">
        <v>0</v>
      </c>
      <c r="T2274" s="168">
        <f>S2274*H2274</f>
        <v/>
      </c>
      <c r="U2274" s="174" t="n"/>
      <c r="V2274" s="174" t="n"/>
      <c r="W2274" s="174" t="n"/>
      <c r="X2274" s="174" t="n"/>
      <c r="Y2274" s="174" t="n"/>
      <c r="Z2274" s="174" t="n"/>
      <c r="AA2274" s="174" t="n"/>
      <c r="AB2274" s="174" t="n"/>
      <c r="AC2274" s="174" t="n"/>
      <c r="AD2274" s="174" t="n"/>
      <c r="AE2274" s="174" t="n"/>
      <c r="AR2274" s="169" t="inlineStr">
        <is>
          <t>16</t>
        </is>
      </c>
      <c r="AT2274" s="169" t="inlineStr">
        <is>
          <t>K</t>
        </is>
      </c>
      <c r="AU2274" s="169" t="inlineStr">
        <is>
          <t>2</t>
        </is>
      </c>
      <c r="AY2274" s="19" t="inlineStr">
        <is>
          <t>ROZPOCET</t>
        </is>
      </c>
      <c r="BE2274" s="170">
        <f>IF(N2274="základní",J2274,0)</f>
        <v/>
      </c>
      <c r="BF2274" s="170">
        <f>IF(N2274="snížená",J2274,0)</f>
        <v/>
      </c>
      <c r="BG2274" s="170">
        <f>IF(N2274="zákl. přenesená",J2274,0)</f>
        <v/>
      </c>
      <c r="BH2274" s="170">
        <f>IF(N2274="sníž. přenesená",J2274,0)</f>
        <v/>
      </c>
      <c r="BI2274" s="170">
        <f>IF(N2274="nulová",J2274,0)</f>
        <v/>
      </c>
      <c r="BJ2274" s="19" t="inlineStr">
        <is>
          <t>2</t>
        </is>
      </c>
      <c r="BK2274" s="170">
        <f>ROUND(I2274*H2274,2)</f>
        <v/>
      </c>
      <c r="BL2274" s="19" t="inlineStr">
        <is>
          <t>16</t>
        </is>
      </c>
      <c r="BM2274" s="169" t="inlineStr">
        <is>
          <t>536871880</t>
        </is>
      </c>
    </row>
    <row r="2275" customFormat="1" s="174">
      <c r="A2275" s="174" t="n"/>
      <c r="B2275" s="48" t="n"/>
      <c r="C2275" s="174" t="n"/>
      <c r="D2275" s="171" t="inlineStr">
        <is>
          <t>PP</t>
        </is>
      </c>
      <c r="E2275" s="174" t="n"/>
      <c r="F2275" s="172" t="inlineStr">
        <is>
          <t>Montáž podlah z vinylových dílců se zámkovým spojem (click systém) zaklapnutím šířky dílce do 150 mm</t>
        </is>
      </c>
      <c r="G2275" s="174" t="n"/>
      <c r="H2275" s="174" t="n"/>
      <c r="I2275" s="174" t="n"/>
      <c r="J2275" s="174" t="n"/>
      <c r="K2275" s="174" t="n"/>
      <c r="L2275" s="48" t="n"/>
      <c r="M2275" s="173" t="n"/>
      <c r="N2275" s="174" t="n"/>
      <c r="O2275" s="174" t="n"/>
      <c r="P2275" s="174" t="n"/>
      <c r="Q2275" s="174" t="n"/>
      <c r="R2275" s="174" t="n"/>
      <c r="S2275" s="174" t="n"/>
      <c r="T2275" s="71" t="n"/>
      <c r="U2275" s="174" t="n"/>
      <c r="V2275" s="174" t="n"/>
      <c r="W2275" s="174" t="n"/>
      <c r="X2275" s="174" t="n"/>
      <c r="Y2275" s="174" t="n"/>
      <c r="Z2275" s="174" t="n"/>
      <c r="AA2275" s="174" t="n"/>
      <c r="AB2275" s="174" t="n"/>
      <c r="AC2275" s="174" t="n"/>
      <c r="AD2275" s="174" t="n"/>
      <c r="AE2275" s="174" t="n"/>
      <c r="AT2275" s="19" t="inlineStr">
        <is>
          <t>PP</t>
        </is>
      </c>
      <c r="AU2275" s="19" t="inlineStr">
        <is>
          <t>2</t>
        </is>
      </c>
    </row>
    <row r="2276" customFormat="1" s="174">
      <c r="A2276" s="174" t="n"/>
      <c r="B2276" s="48" t="n"/>
      <c r="C2276" s="174" t="n"/>
      <c r="D2276" s="175" t="inlineStr">
        <is>
          <t>Online PSC</t>
        </is>
      </c>
      <c r="E2276" s="174" t="n"/>
      <c r="F2276" s="176" t="inlineStr">
        <is>
          <t>https://podminky.urs.cz/item/CS_URS_2026_02/775541211</t>
        </is>
      </c>
      <c r="G2276" s="174" t="n"/>
      <c r="H2276" s="174" t="n"/>
      <c r="I2276" s="174" t="n"/>
      <c r="J2276" s="174" t="n"/>
      <c r="K2276" s="174" t="n"/>
      <c r="L2276" s="48" t="n"/>
      <c r="M2276" s="173" t="n"/>
      <c r="N2276" s="174" t="n"/>
      <c r="O2276" s="174" t="n"/>
      <c r="P2276" s="174" t="n"/>
      <c r="Q2276" s="174" t="n"/>
      <c r="R2276" s="174" t="n"/>
      <c r="S2276" s="174" t="n"/>
      <c r="T2276" s="71" t="n"/>
      <c r="U2276" s="174" t="n"/>
      <c r="V2276" s="174" t="n"/>
      <c r="W2276" s="174" t="n"/>
      <c r="X2276" s="174" t="n"/>
      <c r="Y2276" s="174" t="n"/>
      <c r="Z2276" s="174" t="n"/>
      <c r="AA2276" s="174" t="n"/>
      <c r="AB2276" s="174" t="n"/>
      <c r="AC2276" s="174" t="n"/>
      <c r="AD2276" s="174" t="n"/>
      <c r="AE2276" s="174" t="n"/>
      <c r="AT2276" s="19" t="inlineStr">
        <is>
          <t>Online PSC</t>
        </is>
      </c>
      <c r="AU2276" s="19" t="inlineStr">
        <is>
          <t>2</t>
        </is>
      </c>
    </row>
    <row r="2277" customFormat="1" s="181">
      <c r="A2277" s="181" t="n"/>
      <c r="B2277" s="177" t="n"/>
      <c r="C2277" s="181" t="n"/>
      <c r="D2277" s="171" t="inlineStr">
        <is>
          <t>VV</t>
        </is>
      </c>
      <c r="E2277" s="178" t="inlineStr"/>
      <c r="F2277" s="179" t="inlineStr">
        <is>
          <t>1. np</t>
        </is>
      </c>
      <c r="G2277" s="181" t="n"/>
      <c r="H2277" s="178" t="inlineStr"/>
      <c r="I2277" s="181" t="n"/>
      <c r="J2277" s="181" t="n"/>
      <c r="K2277" s="181" t="n"/>
      <c r="L2277" s="177" t="n"/>
      <c r="M2277" s="180" t="n"/>
      <c r="N2277" s="181" t="n"/>
      <c r="O2277" s="181" t="n"/>
      <c r="P2277" s="181" t="n"/>
      <c r="Q2277" s="181" t="n"/>
      <c r="R2277" s="181" t="n"/>
      <c r="S2277" s="181" t="n"/>
      <c r="T2277" s="182" t="n"/>
      <c r="U2277" s="181" t="n"/>
      <c r="V2277" s="181" t="n"/>
      <c r="W2277" s="181" t="n"/>
      <c r="X2277" s="181" t="n"/>
      <c r="Y2277" s="181" t="n"/>
      <c r="Z2277" s="181" t="n"/>
      <c r="AA2277" s="181" t="n"/>
      <c r="AB2277" s="181" t="n"/>
      <c r="AC2277" s="181" t="n"/>
      <c r="AD2277" s="181" t="n"/>
      <c r="AE2277" s="181" t="n"/>
      <c r="AT2277" s="178" t="inlineStr">
        <is>
          <t>VV</t>
        </is>
      </c>
      <c r="AU2277" s="178" t="inlineStr">
        <is>
          <t>2</t>
        </is>
      </c>
      <c r="AV2277" s="181" t="inlineStr">
        <is>
          <t>1</t>
        </is>
      </c>
      <c r="AW2277" s="181" t="inlineStr">
        <is>
          <t>True</t>
        </is>
      </c>
      <c r="AX2277" s="181" t="inlineStr">
        <is>
          <t>0</t>
        </is>
      </c>
      <c r="AY2277" s="178" t="inlineStr">
        <is>
          <t>ROZPOCET</t>
        </is>
      </c>
    </row>
    <row r="2278" customFormat="1" s="188">
      <c r="A2278" s="188" t="n"/>
      <c r="B2278" s="183" t="n"/>
      <c r="C2278" s="188" t="n"/>
      <c r="D2278" s="171" t="inlineStr">
        <is>
          <t>VV</t>
        </is>
      </c>
      <c r="E2278" s="184" t="inlineStr"/>
      <c r="F2278" s="185" t="inlineStr">
        <is>
          <t>29,38+15,14+19,95+33,47</t>
        </is>
      </c>
      <c r="G2278" s="188" t="n"/>
      <c r="H2278" s="186" t="n">
        <v>97.94</v>
      </c>
      <c r="I2278" s="188" t="n"/>
      <c r="J2278" s="188" t="n"/>
      <c r="K2278" s="188" t="n"/>
      <c r="L2278" s="183" t="n"/>
      <c r="M2278" s="187" t="n"/>
      <c r="N2278" s="188" t="n"/>
      <c r="O2278" s="188" t="n"/>
      <c r="P2278" s="188" t="n"/>
      <c r="Q2278" s="188" t="n"/>
      <c r="R2278" s="188" t="n"/>
      <c r="S2278" s="188" t="n"/>
      <c r="T2278" s="189" t="n"/>
      <c r="U2278" s="188" t="n"/>
      <c r="V2278" s="188" t="n"/>
      <c r="W2278" s="188" t="n"/>
      <c r="X2278" s="188" t="n"/>
      <c r="Y2278" s="188" t="n"/>
      <c r="Z2278" s="188" t="n"/>
      <c r="AA2278" s="188" t="n"/>
      <c r="AB2278" s="188" t="n"/>
      <c r="AC2278" s="188" t="n"/>
      <c r="AD2278" s="188" t="n"/>
      <c r="AE2278" s="188" t="n"/>
      <c r="AT2278" s="184" t="inlineStr">
        <is>
          <t>VV</t>
        </is>
      </c>
      <c r="AU2278" s="184" t="inlineStr">
        <is>
          <t>2</t>
        </is>
      </c>
      <c r="AV2278" s="188" t="inlineStr">
        <is>
          <t>2</t>
        </is>
      </c>
      <c r="AW2278" s="188" t="inlineStr">
        <is>
          <t>True</t>
        </is>
      </c>
      <c r="AX2278" s="188" t="inlineStr">
        <is>
          <t>0</t>
        </is>
      </c>
      <c r="AY2278" s="184" t="inlineStr">
        <is>
          <t>ROZPOCET</t>
        </is>
      </c>
    </row>
    <row r="2279" customFormat="1" s="181">
      <c r="A2279" s="181" t="n"/>
      <c r="B2279" s="177" t="n"/>
      <c r="C2279" s="181" t="n"/>
      <c r="D2279" s="171" t="inlineStr">
        <is>
          <t>VV</t>
        </is>
      </c>
      <c r="E2279" s="178" t="inlineStr"/>
      <c r="F2279" s="179" t="inlineStr">
        <is>
          <t>2. np</t>
        </is>
      </c>
      <c r="G2279" s="181" t="n"/>
      <c r="H2279" s="178" t="inlineStr"/>
      <c r="I2279" s="181" t="n"/>
      <c r="J2279" s="181" t="n"/>
      <c r="K2279" s="181" t="n"/>
      <c r="L2279" s="177" t="n"/>
      <c r="M2279" s="180" t="n"/>
      <c r="N2279" s="181" t="n"/>
      <c r="O2279" s="181" t="n"/>
      <c r="P2279" s="181" t="n"/>
      <c r="Q2279" s="181" t="n"/>
      <c r="R2279" s="181" t="n"/>
      <c r="S2279" s="181" t="n"/>
      <c r="T2279" s="182" t="n"/>
      <c r="U2279" s="181" t="n"/>
      <c r="V2279" s="181" t="n"/>
      <c r="W2279" s="181" t="n"/>
      <c r="X2279" s="181" t="n"/>
      <c r="Y2279" s="181" t="n"/>
      <c r="Z2279" s="181" t="n"/>
      <c r="AA2279" s="181" t="n"/>
      <c r="AB2279" s="181" t="n"/>
      <c r="AC2279" s="181" t="n"/>
      <c r="AD2279" s="181" t="n"/>
      <c r="AE2279" s="181" t="n"/>
      <c r="AT2279" s="178" t="inlineStr">
        <is>
          <t>VV</t>
        </is>
      </c>
      <c r="AU2279" s="178" t="inlineStr">
        <is>
          <t>2</t>
        </is>
      </c>
      <c r="AV2279" s="181" t="inlineStr">
        <is>
          <t>1</t>
        </is>
      </c>
      <c r="AW2279" s="181" t="inlineStr">
        <is>
          <t>True</t>
        </is>
      </c>
      <c r="AX2279" s="181" t="inlineStr">
        <is>
          <t>0</t>
        </is>
      </c>
      <c r="AY2279" s="178" t="inlineStr">
        <is>
          <t>ROZPOCET</t>
        </is>
      </c>
    </row>
    <row r="2280" customFormat="1" s="188">
      <c r="A2280" s="188" t="n"/>
      <c r="B2280" s="183" t="n"/>
      <c r="C2280" s="188" t="n"/>
      <c r="D2280" s="171" t="inlineStr">
        <is>
          <t>VV</t>
        </is>
      </c>
      <c r="E2280" s="184" t="inlineStr"/>
      <c r="F2280" s="185" t="inlineStr">
        <is>
          <t>29,68+12,44+22,79+15,67+24,35+12,77+23,49+12,31</t>
        </is>
      </c>
      <c r="G2280" s="188" t="n"/>
      <c r="H2280" s="186" t="n">
        <v>153.5</v>
      </c>
      <c r="I2280" s="188" t="n"/>
      <c r="J2280" s="188" t="n"/>
      <c r="K2280" s="188" t="n"/>
      <c r="L2280" s="183" t="n"/>
      <c r="M2280" s="187" t="n"/>
      <c r="N2280" s="188" t="n"/>
      <c r="O2280" s="188" t="n"/>
      <c r="P2280" s="188" t="n"/>
      <c r="Q2280" s="188" t="n"/>
      <c r="R2280" s="188" t="n"/>
      <c r="S2280" s="188" t="n"/>
      <c r="T2280" s="189" t="n"/>
      <c r="U2280" s="188" t="n"/>
      <c r="V2280" s="188" t="n"/>
      <c r="W2280" s="188" t="n"/>
      <c r="X2280" s="188" t="n"/>
      <c r="Y2280" s="188" t="n"/>
      <c r="Z2280" s="188" t="n"/>
      <c r="AA2280" s="188" t="n"/>
      <c r="AB2280" s="188" t="n"/>
      <c r="AC2280" s="188" t="n"/>
      <c r="AD2280" s="188" t="n"/>
      <c r="AE2280" s="188" t="n"/>
      <c r="AT2280" s="184" t="inlineStr">
        <is>
          <t>VV</t>
        </is>
      </c>
      <c r="AU2280" s="184" t="inlineStr">
        <is>
          <t>2</t>
        </is>
      </c>
      <c r="AV2280" s="188" t="inlineStr">
        <is>
          <t>2</t>
        </is>
      </c>
      <c r="AW2280" s="188" t="inlineStr">
        <is>
          <t>True</t>
        </is>
      </c>
      <c r="AX2280" s="188" t="inlineStr">
        <is>
          <t>0</t>
        </is>
      </c>
      <c r="AY2280" s="184" t="inlineStr">
        <is>
          <t>ROZPOCET</t>
        </is>
      </c>
    </row>
    <row r="2281" customFormat="1" s="195">
      <c r="A2281" s="195" t="n"/>
      <c r="B2281" s="190" t="n"/>
      <c r="C2281" s="195" t="n"/>
      <c r="D2281" s="171" t="inlineStr">
        <is>
          <t>VV</t>
        </is>
      </c>
      <c r="E2281" s="191" t="inlineStr"/>
      <c r="F2281" s="192" t="inlineStr">
        <is>
          <t>Součet</t>
        </is>
      </c>
      <c r="G2281" s="195" t="n"/>
      <c r="H2281" s="193" t="n">
        <v>251.44</v>
      </c>
      <c r="I2281" s="195" t="n"/>
      <c r="J2281" s="195" t="n"/>
      <c r="K2281" s="195" t="n"/>
      <c r="L2281" s="190" t="n"/>
      <c r="M2281" s="194" t="n"/>
      <c r="N2281" s="195" t="n"/>
      <c r="O2281" s="195" t="n"/>
      <c r="P2281" s="195" t="n"/>
      <c r="Q2281" s="195" t="n"/>
      <c r="R2281" s="195" t="n"/>
      <c r="S2281" s="195" t="n"/>
      <c r="T2281" s="196" t="n"/>
      <c r="U2281" s="195" t="n"/>
      <c r="V2281" s="195" t="n"/>
      <c r="W2281" s="195" t="n"/>
      <c r="X2281" s="195" t="n"/>
      <c r="Y2281" s="195" t="n"/>
      <c r="Z2281" s="195" t="n"/>
      <c r="AA2281" s="195" t="n"/>
      <c r="AB2281" s="195" t="n"/>
      <c r="AC2281" s="195" t="n"/>
      <c r="AD2281" s="195" t="n"/>
      <c r="AE2281" s="195" t="n"/>
      <c r="AT2281" s="191" t="inlineStr">
        <is>
          <t>VV</t>
        </is>
      </c>
      <c r="AU2281" s="191" t="inlineStr">
        <is>
          <t>2</t>
        </is>
      </c>
      <c r="AV2281" s="195" t="inlineStr">
        <is>
          <t>4</t>
        </is>
      </c>
      <c r="AW2281" s="195" t="inlineStr">
        <is>
          <t>True</t>
        </is>
      </c>
      <c r="AX2281" s="195" t="inlineStr">
        <is>
          <t>1</t>
        </is>
      </c>
      <c r="AY2281" s="191" t="inlineStr">
        <is>
          <t>ROZPOCET</t>
        </is>
      </c>
    </row>
    <row r="2282" ht="44.25" customFormat="1" customHeight="1" s="174">
      <c r="A2282" s="174" t="n"/>
      <c r="B2282" s="158" t="n"/>
      <c r="C2282" s="197" t="inlineStr">
        <is>
          <t>399</t>
        </is>
      </c>
      <c r="D2282" s="197" t="inlineStr">
        <is>
          <t>M</t>
        </is>
      </c>
      <c r="E2282" s="198" t="inlineStr">
        <is>
          <t>28412001</t>
        </is>
      </c>
      <c r="F2282" s="199" t="inlineStr">
        <is>
          <t>dílec vinylový heterogenní plovoucí na P+D úprava PUR dřevovláknitá podložka, třída zátěže 23/33, hořlavost Bfl-s1, nášlapná vrstva 0,55mm tl 10,0mm</t>
        </is>
      </c>
      <c r="G2282" s="200" t="inlineStr">
        <is>
          <t>m2</t>
        </is>
      </c>
      <c r="H2282" s="201" t="n">
        <v>271.555</v>
      </c>
      <c r="I2282" s="202" t="n"/>
      <c r="J2282" s="202">
        <f>ROUND(I2282*H2282,2)</f>
        <v/>
      </c>
      <c r="K2282" s="199" t="inlineStr">
        <is>
          <t>CS ÚRS 2026 02</t>
        </is>
      </c>
      <c r="L2282" s="203" t="n"/>
      <c r="M2282" s="204" t="inlineStr"/>
      <c r="N2282" s="205" t="inlineStr">
        <is>
          <t>snížená</t>
        </is>
      </c>
      <c r="O2282" s="167" t="n">
        <v>0</v>
      </c>
      <c r="P2282" s="167">
        <f>O2282*H2282</f>
        <v/>
      </c>
      <c r="Q2282" s="167" t="n">
        <v>0.01</v>
      </c>
      <c r="R2282" s="167">
        <f>Q2282*H2282</f>
        <v/>
      </c>
      <c r="S2282" s="167" t="n">
        <v>0</v>
      </c>
      <c r="T2282" s="168">
        <f>S2282*H2282</f>
        <v/>
      </c>
      <c r="U2282" s="174" t="n"/>
      <c r="V2282" s="174" t="n"/>
      <c r="W2282" s="174" t="n"/>
      <c r="X2282" s="174" t="n"/>
      <c r="Y2282" s="174" t="n"/>
      <c r="Z2282" s="174" t="n"/>
      <c r="AA2282" s="174" t="n"/>
      <c r="AB2282" s="174" t="n"/>
      <c r="AC2282" s="174" t="n"/>
      <c r="AD2282" s="174" t="n"/>
      <c r="AE2282" s="174" t="n"/>
      <c r="AR2282" s="169" t="inlineStr">
        <is>
          <t>32</t>
        </is>
      </c>
      <c r="AT2282" s="169" t="inlineStr">
        <is>
          <t>M</t>
        </is>
      </c>
      <c r="AU2282" s="169" t="inlineStr">
        <is>
          <t>2</t>
        </is>
      </c>
      <c r="AY2282" s="19" t="inlineStr">
        <is>
          <t>ROZPOCET</t>
        </is>
      </c>
      <c r="BE2282" s="170">
        <f>IF(N2282="základní",J2282,0)</f>
        <v/>
      </c>
      <c r="BF2282" s="170">
        <f>IF(N2282="snížená",J2282,0)</f>
        <v/>
      </c>
      <c r="BG2282" s="170">
        <f>IF(N2282="zákl. přenesená",J2282,0)</f>
        <v/>
      </c>
      <c r="BH2282" s="170">
        <f>IF(N2282="sníž. přenesená",J2282,0)</f>
        <v/>
      </c>
      <c r="BI2282" s="170">
        <f>IF(N2282="nulová",J2282,0)</f>
        <v/>
      </c>
      <c r="BJ2282" s="19" t="inlineStr">
        <is>
          <t>2</t>
        </is>
      </c>
      <c r="BK2282" s="170">
        <f>ROUND(I2282*H2282,2)</f>
        <v/>
      </c>
      <c r="BL2282" s="19" t="inlineStr">
        <is>
          <t>16</t>
        </is>
      </c>
      <c r="BM2282" s="169" t="inlineStr">
        <is>
          <t>769052106</t>
        </is>
      </c>
    </row>
    <row r="2283" customFormat="1" s="174">
      <c r="A2283" s="174" t="n"/>
      <c r="B2283" s="48" t="n"/>
      <c r="C2283" s="174" t="n"/>
      <c r="D2283" s="171" t="inlineStr">
        <is>
          <t>PP</t>
        </is>
      </c>
      <c r="E2283" s="174" t="n"/>
      <c r="F2283" s="172" t="inlineStr">
        <is>
          <t>dílec vinylový heterogenní plovoucí na P+D úprava PUR dřevovláknitá podložka, třída zátěže 23/33, hořlavost Bfl-s1, nášlapná vrstva 0,55mm tl 10,0mm</t>
        </is>
      </c>
      <c r="G2283" s="174" t="n"/>
      <c r="H2283" s="174" t="n"/>
      <c r="I2283" s="174" t="n"/>
      <c r="J2283" s="174" t="n"/>
      <c r="K2283" s="174" t="n"/>
      <c r="L2283" s="48" t="n"/>
      <c r="M2283" s="173" t="n"/>
      <c r="N2283" s="174" t="n"/>
      <c r="O2283" s="174" t="n"/>
      <c r="P2283" s="174" t="n"/>
      <c r="Q2283" s="174" t="n"/>
      <c r="R2283" s="174" t="n"/>
      <c r="S2283" s="174" t="n"/>
      <c r="T2283" s="71" t="n"/>
      <c r="U2283" s="174" t="n"/>
      <c r="V2283" s="174" t="n"/>
      <c r="W2283" s="174" t="n"/>
      <c r="X2283" s="174" t="n"/>
      <c r="Y2283" s="174" t="n"/>
      <c r="Z2283" s="174" t="n"/>
      <c r="AA2283" s="174" t="n"/>
      <c r="AB2283" s="174" t="n"/>
      <c r="AC2283" s="174" t="n"/>
      <c r="AD2283" s="174" t="n"/>
      <c r="AE2283" s="174" t="n"/>
      <c r="AT2283" s="19" t="inlineStr">
        <is>
          <t>PP</t>
        </is>
      </c>
      <c r="AU2283" s="19" t="inlineStr">
        <is>
          <t>2</t>
        </is>
      </c>
    </row>
    <row r="2284" customFormat="1" s="188">
      <c r="A2284" s="188" t="n"/>
      <c r="B2284" s="183" t="n"/>
      <c r="C2284" s="188" t="n"/>
      <c r="D2284" s="171" t="inlineStr">
        <is>
          <t>VV</t>
        </is>
      </c>
      <c r="E2284" s="188" t="n"/>
      <c r="F2284" s="185" t="inlineStr">
        <is>
          <t>251,44*1,08 'Přepočtené koeficientem množství</t>
        </is>
      </c>
      <c r="G2284" s="188" t="n"/>
      <c r="H2284" s="186" t="n">
        <v>271.555</v>
      </c>
      <c r="I2284" s="188" t="n"/>
      <c r="J2284" s="188" t="n"/>
      <c r="K2284" s="188" t="n"/>
      <c r="L2284" s="183" t="n"/>
      <c r="M2284" s="187" t="n"/>
      <c r="N2284" s="188" t="n"/>
      <c r="O2284" s="188" t="n"/>
      <c r="P2284" s="188" t="n"/>
      <c r="Q2284" s="188" t="n"/>
      <c r="R2284" s="188" t="n"/>
      <c r="S2284" s="188" t="n"/>
      <c r="T2284" s="189" t="n"/>
      <c r="U2284" s="188" t="n"/>
      <c r="V2284" s="188" t="n"/>
      <c r="W2284" s="188" t="n"/>
      <c r="X2284" s="188" t="n"/>
      <c r="Y2284" s="188" t="n"/>
      <c r="Z2284" s="188" t="n"/>
      <c r="AA2284" s="188" t="n"/>
      <c r="AB2284" s="188" t="n"/>
      <c r="AC2284" s="188" t="n"/>
      <c r="AD2284" s="188" t="n"/>
      <c r="AE2284" s="188" t="n"/>
      <c r="AT2284" s="184" t="inlineStr">
        <is>
          <t>VV</t>
        </is>
      </c>
      <c r="AU2284" s="184" t="inlineStr">
        <is>
          <t>2</t>
        </is>
      </c>
      <c r="AV2284" s="188" t="inlineStr">
        <is>
          <t>2</t>
        </is>
      </c>
      <c r="AW2284" s="188" t="inlineStr">
        <is>
          <t>False</t>
        </is>
      </c>
      <c r="AX2284" s="188" t="inlineStr">
        <is>
          <t>1</t>
        </is>
      </c>
      <c r="AY2284" s="184" t="inlineStr">
        <is>
          <t>ROZPOCET</t>
        </is>
      </c>
    </row>
    <row r="2285" ht="24.15" customFormat="1" customHeight="1" s="174">
      <c r="A2285" s="174" t="n"/>
      <c r="B2285" s="158" t="n"/>
      <c r="C2285" s="159" t="inlineStr">
        <is>
          <t>353</t>
        </is>
      </c>
      <c r="D2285" s="159" t="inlineStr">
        <is>
          <t>K</t>
        </is>
      </c>
      <c r="E2285" s="160" t="inlineStr">
        <is>
          <t>775591191</t>
        </is>
      </c>
      <c r="F2285" s="161" t="inlineStr">
        <is>
          <t>Montáž podložky vyrovnávací a tlumící skládaných podlah</t>
        </is>
      </c>
      <c r="G2285" s="162" t="inlineStr">
        <is>
          <t>m2</t>
        </is>
      </c>
      <c r="H2285" s="163" t="n">
        <v>251.44</v>
      </c>
      <c r="I2285" s="164" t="n"/>
      <c r="J2285" s="164">
        <f>ROUND(I2285*H2285,2)</f>
        <v/>
      </c>
      <c r="K2285" s="161" t="inlineStr">
        <is>
          <t>CS ÚRS 2026 02</t>
        </is>
      </c>
      <c r="L2285" s="48" t="n"/>
      <c r="M2285" s="165" t="inlineStr"/>
      <c r="N2285" s="166" t="inlineStr">
        <is>
          <t>snížená</t>
        </is>
      </c>
      <c r="O2285" s="167" t="n">
        <v>0.045</v>
      </c>
      <c r="P2285" s="167">
        <f>O2285*H2285</f>
        <v/>
      </c>
      <c r="Q2285" s="167" t="n">
        <v>0</v>
      </c>
      <c r="R2285" s="167">
        <f>Q2285*H2285</f>
        <v/>
      </c>
      <c r="S2285" s="167" t="n">
        <v>0</v>
      </c>
      <c r="T2285" s="168">
        <f>S2285*H2285</f>
        <v/>
      </c>
      <c r="U2285" s="174" t="n"/>
      <c r="V2285" s="174" t="n"/>
      <c r="W2285" s="174" t="n"/>
      <c r="X2285" s="174" t="n"/>
      <c r="Y2285" s="174" t="n"/>
      <c r="Z2285" s="174" t="n"/>
      <c r="AA2285" s="174" t="n"/>
      <c r="AB2285" s="174" t="n"/>
      <c r="AC2285" s="174" t="n"/>
      <c r="AD2285" s="174" t="n"/>
      <c r="AE2285" s="174" t="n"/>
      <c r="AR2285" s="169" t="inlineStr">
        <is>
          <t>16</t>
        </is>
      </c>
      <c r="AT2285" s="169" t="inlineStr">
        <is>
          <t>K</t>
        </is>
      </c>
      <c r="AU2285" s="169" t="inlineStr">
        <is>
          <t>2</t>
        </is>
      </c>
      <c r="AY2285" s="19" t="inlineStr">
        <is>
          <t>ROZPOCET</t>
        </is>
      </c>
      <c r="BE2285" s="170">
        <f>IF(N2285="základní",J2285,0)</f>
        <v/>
      </c>
      <c r="BF2285" s="170">
        <f>IF(N2285="snížená",J2285,0)</f>
        <v/>
      </c>
      <c r="BG2285" s="170">
        <f>IF(N2285="zákl. přenesená",J2285,0)</f>
        <v/>
      </c>
      <c r="BH2285" s="170">
        <f>IF(N2285="sníž. přenesená",J2285,0)</f>
        <v/>
      </c>
      <c r="BI2285" s="170">
        <f>IF(N2285="nulová",J2285,0)</f>
        <v/>
      </c>
      <c r="BJ2285" s="19" t="inlineStr">
        <is>
          <t>2</t>
        </is>
      </c>
      <c r="BK2285" s="170">
        <f>ROUND(I2285*H2285,2)</f>
        <v/>
      </c>
      <c r="BL2285" s="19" t="inlineStr">
        <is>
          <t>16</t>
        </is>
      </c>
      <c r="BM2285" s="169" t="inlineStr">
        <is>
          <t>-525367311</t>
        </is>
      </c>
    </row>
    <row r="2286" customFormat="1" s="174">
      <c r="A2286" s="174" t="n"/>
      <c r="B2286" s="48" t="n"/>
      <c r="C2286" s="174" t="n"/>
      <c r="D2286" s="171" t="inlineStr">
        <is>
          <t>PP</t>
        </is>
      </c>
      <c r="E2286" s="174" t="n"/>
      <c r="F2286" s="172" t="inlineStr">
        <is>
          <t>Příprava podkladu skládaných podlah montáž podložky vyrovnávací a tlumící</t>
        </is>
      </c>
      <c r="G2286" s="174" t="n"/>
      <c r="H2286" s="174" t="n"/>
      <c r="I2286" s="174" t="n"/>
      <c r="J2286" s="174" t="n"/>
      <c r="K2286" s="174" t="n"/>
      <c r="L2286" s="48" t="n"/>
      <c r="M2286" s="173" t="n"/>
      <c r="N2286" s="174" t="n"/>
      <c r="O2286" s="174" t="n"/>
      <c r="P2286" s="174" t="n"/>
      <c r="Q2286" s="174" t="n"/>
      <c r="R2286" s="174" t="n"/>
      <c r="S2286" s="174" t="n"/>
      <c r="T2286" s="71" t="n"/>
      <c r="U2286" s="174" t="n"/>
      <c r="V2286" s="174" t="n"/>
      <c r="W2286" s="174" t="n"/>
      <c r="X2286" s="174" t="n"/>
      <c r="Y2286" s="174" t="n"/>
      <c r="Z2286" s="174" t="n"/>
      <c r="AA2286" s="174" t="n"/>
      <c r="AB2286" s="174" t="n"/>
      <c r="AC2286" s="174" t="n"/>
      <c r="AD2286" s="174" t="n"/>
      <c r="AE2286" s="174" t="n"/>
      <c r="AT2286" s="19" t="inlineStr">
        <is>
          <t>PP</t>
        </is>
      </c>
      <c r="AU2286" s="19" t="inlineStr">
        <is>
          <t>2</t>
        </is>
      </c>
    </row>
    <row r="2287" customFormat="1" s="174">
      <c r="A2287" s="174" t="n"/>
      <c r="B2287" s="48" t="n"/>
      <c r="C2287" s="174" t="n"/>
      <c r="D2287" s="175" t="inlineStr">
        <is>
          <t>Online PSC</t>
        </is>
      </c>
      <c r="E2287" s="174" t="n"/>
      <c r="F2287" s="176" t="inlineStr">
        <is>
          <t>https://podminky.urs.cz/item/CS_URS_2026_02/775591191</t>
        </is>
      </c>
      <c r="G2287" s="174" t="n"/>
      <c r="H2287" s="174" t="n"/>
      <c r="I2287" s="174" t="n"/>
      <c r="J2287" s="174" t="n"/>
      <c r="K2287" s="174" t="n"/>
      <c r="L2287" s="48" t="n"/>
      <c r="M2287" s="173" t="n"/>
      <c r="N2287" s="174" t="n"/>
      <c r="O2287" s="174" t="n"/>
      <c r="P2287" s="174" t="n"/>
      <c r="Q2287" s="174" t="n"/>
      <c r="R2287" s="174" t="n"/>
      <c r="S2287" s="174" t="n"/>
      <c r="T2287" s="71" t="n"/>
      <c r="U2287" s="174" t="n"/>
      <c r="V2287" s="174" t="n"/>
      <c r="W2287" s="174" t="n"/>
      <c r="X2287" s="174" t="n"/>
      <c r="Y2287" s="174" t="n"/>
      <c r="Z2287" s="174" t="n"/>
      <c r="AA2287" s="174" t="n"/>
      <c r="AB2287" s="174" t="n"/>
      <c r="AC2287" s="174" t="n"/>
      <c r="AD2287" s="174" t="n"/>
      <c r="AE2287" s="174" t="n"/>
      <c r="AT2287" s="19" t="inlineStr">
        <is>
          <t>Online PSC</t>
        </is>
      </c>
      <c r="AU2287" s="19" t="inlineStr">
        <is>
          <t>2</t>
        </is>
      </c>
    </row>
    <row r="2288" ht="16.5" customFormat="1" customHeight="1" s="174">
      <c r="A2288" s="174" t="n"/>
      <c r="B2288" s="158" t="n"/>
      <c r="C2288" s="197" t="inlineStr">
        <is>
          <t>354</t>
        </is>
      </c>
      <c r="D2288" s="197" t="inlineStr">
        <is>
          <t>M</t>
        </is>
      </c>
      <c r="E2288" s="198" t="inlineStr">
        <is>
          <t>61155351</t>
        </is>
      </c>
      <c r="F2288" s="199" t="inlineStr">
        <is>
          <t>podložka izolační z pěnového PE 3mm</t>
        </is>
      </c>
      <c r="G2288" s="200" t="inlineStr">
        <is>
          <t>m2</t>
        </is>
      </c>
      <c r="H2288" s="201" t="n">
        <v>271.555</v>
      </c>
      <c r="I2288" s="202" t="n"/>
      <c r="J2288" s="202">
        <f>ROUND(I2288*H2288,2)</f>
        <v/>
      </c>
      <c r="K2288" s="199" t="inlineStr">
        <is>
          <t>CS ÚRS 2026 02</t>
        </is>
      </c>
      <c r="L2288" s="203" t="n"/>
      <c r="M2288" s="204" t="inlineStr"/>
      <c r="N2288" s="205" t="inlineStr">
        <is>
          <t>snížená</t>
        </is>
      </c>
      <c r="O2288" s="167" t="n">
        <v>0</v>
      </c>
      <c r="P2288" s="167">
        <f>O2288*H2288</f>
        <v/>
      </c>
      <c r="Q2288" s="167" t="n">
        <v>0.0005999999999999999</v>
      </c>
      <c r="R2288" s="167">
        <f>Q2288*H2288</f>
        <v/>
      </c>
      <c r="S2288" s="167" t="n">
        <v>0</v>
      </c>
      <c r="T2288" s="168">
        <f>S2288*H2288</f>
        <v/>
      </c>
      <c r="U2288" s="174" t="n"/>
      <c r="V2288" s="174" t="n"/>
      <c r="W2288" s="174" t="n"/>
      <c r="X2288" s="174" t="n"/>
      <c r="Y2288" s="174" t="n"/>
      <c r="Z2288" s="174" t="n"/>
      <c r="AA2288" s="174" t="n"/>
      <c r="AB2288" s="174" t="n"/>
      <c r="AC2288" s="174" t="n"/>
      <c r="AD2288" s="174" t="n"/>
      <c r="AE2288" s="174" t="n"/>
      <c r="AR2288" s="169" t="inlineStr">
        <is>
          <t>32</t>
        </is>
      </c>
      <c r="AT2288" s="169" t="inlineStr">
        <is>
          <t>M</t>
        </is>
      </c>
      <c r="AU2288" s="169" t="inlineStr">
        <is>
          <t>2</t>
        </is>
      </c>
      <c r="AY2288" s="19" t="inlineStr">
        <is>
          <t>ROZPOCET</t>
        </is>
      </c>
      <c r="BE2288" s="170">
        <f>IF(N2288="základní",J2288,0)</f>
        <v/>
      </c>
      <c r="BF2288" s="170">
        <f>IF(N2288="snížená",J2288,0)</f>
        <v/>
      </c>
      <c r="BG2288" s="170">
        <f>IF(N2288="zákl. přenesená",J2288,0)</f>
        <v/>
      </c>
      <c r="BH2288" s="170">
        <f>IF(N2288="sníž. přenesená",J2288,0)</f>
        <v/>
      </c>
      <c r="BI2288" s="170">
        <f>IF(N2288="nulová",J2288,0)</f>
        <v/>
      </c>
      <c r="BJ2288" s="19" t="inlineStr">
        <is>
          <t>2</t>
        </is>
      </c>
      <c r="BK2288" s="170">
        <f>ROUND(I2288*H2288,2)</f>
        <v/>
      </c>
      <c r="BL2288" s="19" t="inlineStr">
        <is>
          <t>16</t>
        </is>
      </c>
      <c r="BM2288" s="169" t="inlineStr">
        <is>
          <t>-184365875</t>
        </is>
      </c>
    </row>
    <row r="2289" customFormat="1" s="174">
      <c r="A2289" s="174" t="n"/>
      <c r="B2289" s="48" t="n"/>
      <c r="C2289" s="174" t="n"/>
      <c r="D2289" s="171" t="inlineStr">
        <is>
          <t>PP</t>
        </is>
      </c>
      <c r="E2289" s="174" t="n"/>
      <c r="F2289" s="172" t="inlineStr">
        <is>
          <t>podložka izolační z pěnového PE 3mm</t>
        </is>
      </c>
      <c r="G2289" s="174" t="n"/>
      <c r="H2289" s="174" t="n"/>
      <c r="I2289" s="174" t="n"/>
      <c r="J2289" s="174" t="n"/>
      <c r="K2289" s="174" t="n"/>
      <c r="L2289" s="48" t="n"/>
      <c r="M2289" s="173" t="n"/>
      <c r="N2289" s="174" t="n"/>
      <c r="O2289" s="174" t="n"/>
      <c r="P2289" s="174" t="n"/>
      <c r="Q2289" s="174" t="n"/>
      <c r="R2289" s="174" t="n"/>
      <c r="S2289" s="174" t="n"/>
      <c r="T2289" s="71" t="n"/>
      <c r="U2289" s="174" t="n"/>
      <c r="V2289" s="174" t="n"/>
      <c r="W2289" s="174" t="n"/>
      <c r="X2289" s="174" t="n"/>
      <c r="Y2289" s="174" t="n"/>
      <c r="Z2289" s="174" t="n"/>
      <c r="AA2289" s="174" t="n"/>
      <c r="AB2289" s="174" t="n"/>
      <c r="AC2289" s="174" t="n"/>
      <c r="AD2289" s="174" t="n"/>
      <c r="AE2289" s="174" t="n"/>
      <c r="AT2289" s="19" t="inlineStr">
        <is>
          <t>PP</t>
        </is>
      </c>
      <c r="AU2289" s="19" t="inlineStr">
        <is>
          <t>2</t>
        </is>
      </c>
    </row>
    <row r="2290" customFormat="1" s="188">
      <c r="A2290" s="188" t="n"/>
      <c r="B2290" s="183" t="n"/>
      <c r="C2290" s="188" t="n"/>
      <c r="D2290" s="171" t="inlineStr">
        <is>
          <t>VV</t>
        </is>
      </c>
      <c r="E2290" s="188" t="n"/>
      <c r="F2290" s="185" t="inlineStr">
        <is>
          <t>251,44*1,08 'Přepočtené koeficientem množství</t>
        </is>
      </c>
      <c r="G2290" s="188" t="n"/>
      <c r="H2290" s="186" t="n">
        <v>271.555</v>
      </c>
      <c r="I2290" s="188" t="n"/>
      <c r="J2290" s="188" t="n"/>
      <c r="K2290" s="188" t="n"/>
      <c r="L2290" s="183" t="n"/>
      <c r="M2290" s="187" t="n"/>
      <c r="N2290" s="188" t="n"/>
      <c r="O2290" s="188" t="n"/>
      <c r="P2290" s="188" t="n"/>
      <c r="Q2290" s="188" t="n"/>
      <c r="R2290" s="188" t="n"/>
      <c r="S2290" s="188" t="n"/>
      <c r="T2290" s="189" t="n"/>
      <c r="U2290" s="188" t="n"/>
      <c r="V2290" s="188" t="n"/>
      <c r="W2290" s="188" t="n"/>
      <c r="X2290" s="188" t="n"/>
      <c r="Y2290" s="188" t="n"/>
      <c r="Z2290" s="188" t="n"/>
      <c r="AA2290" s="188" t="n"/>
      <c r="AB2290" s="188" t="n"/>
      <c r="AC2290" s="188" t="n"/>
      <c r="AD2290" s="188" t="n"/>
      <c r="AE2290" s="188" t="n"/>
      <c r="AT2290" s="184" t="inlineStr">
        <is>
          <t>VV</t>
        </is>
      </c>
      <c r="AU2290" s="184" t="inlineStr">
        <is>
          <t>2</t>
        </is>
      </c>
      <c r="AV2290" s="188" t="inlineStr">
        <is>
          <t>2</t>
        </is>
      </c>
      <c r="AW2290" s="188" t="inlineStr">
        <is>
          <t>False</t>
        </is>
      </c>
      <c r="AX2290" s="188" t="inlineStr">
        <is>
          <t>1</t>
        </is>
      </c>
      <c r="AY2290" s="184" t="inlineStr">
        <is>
          <t>ROZPOCET</t>
        </is>
      </c>
    </row>
    <row r="2291" ht="24.15" customFormat="1" customHeight="1" s="174">
      <c r="A2291" s="174" t="n"/>
      <c r="B2291" s="158" t="n"/>
      <c r="C2291" s="159" t="inlineStr">
        <is>
          <t>355</t>
        </is>
      </c>
      <c r="D2291" s="159" t="inlineStr">
        <is>
          <t>K</t>
        </is>
      </c>
      <c r="E2291" s="160" t="inlineStr">
        <is>
          <t>998775122</t>
        </is>
      </c>
      <c r="F2291" s="161" t="inlineStr">
        <is>
          <t>Přesun hmot tonážní pro podlahy a obklady skládané ruční v objektech v přes 6 do 12 m</t>
        </is>
      </c>
      <c r="G2291" s="162" t="inlineStr">
        <is>
          <t>t</t>
        </is>
      </c>
      <c r="H2291" s="163" t="n">
        <v>4.01</v>
      </c>
      <c r="I2291" s="164" t="n"/>
      <c r="J2291" s="164">
        <f>ROUND(I2291*H2291,2)</f>
        <v/>
      </c>
      <c r="K2291" s="161" t="inlineStr">
        <is>
          <t>CS ÚRS 2026 02</t>
        </is>
      </c>
      <c r="L2291" s="48" t="n"/>
      <c r="M2291" s="165" t="inlineStr"/>
      <c r="N2291" s="166" t="inlineStr">
        <is>
          <t>snížená</t>
        </is>
      </c>
      <c r="O2291" s="167" t="n">
        <v>6.214</v>
      </c>
      <c r="P2291" s="167">
        <f>O2291*H2291</f>
        <v/>
      </c>
      <c r="Q2291" s="167" t="n">
        <v>0</v>
      </c>
      <c r="R2291" s="167">
        <f>Q2291*H2291</f>
        <v/>
      </c>
      <c r="S2291" s="167" t="n">
        <v>0</v>
      </c>
      <c r="T2291" s="168">
        <f>S2291*H2291</f>
        <v/>
      </c>
      <c r="U2291" s="174" t="n"/>
      <c r="V2291" s="174" t="n"/>
      <c r="W2291" s="174" t="n"/>
      <c r="X2291" s="174" t="n"/>
      <c r="Y2291" s="174" t="n"/>
      <c r="Z2291" s="174" t="n"/>
      <c r="AA2291" s="174" t="n"/>
      <c r="AB2291" s="174" t="n"/>
      <c r="AC2291" s="174" t="n"/>
      <c r="AD2291" s="174" t="n"/>
      <c r="AE2291" s="174" t="n"/>
      <c r="AR2291" s="169" t="inlineStr">
        <is>
          <t>16</t>
        </is>
      </c>
      <c r="AT2291" s="169" t="inlineStr">
        <is>
          <t>K</t>
        </is>
      </c>
      <c r="AU2291" s="169" t="inlineStr">
        <is>
          <t>2</t>
        </is>
      </c>
      <c r="AY2291" s="19" t="inlineStr">
        <is>
          <t>ROZPOCET</t>
        </is>
      </c>
      <c r="BE2291" s="170">
        <f>IF(N2291="základní",J2291,0)</f>
        <v/>
      </c>
      <c r="BF2291" s="170">
        <f>IF(N2291="snížená",J2291,0)</f>
        <v/>
      </c>
      <c r="BG2291" s="170">
        <f>IF(N2291="zákl. přenesená",J2291,0)</f>
        <v/>
      </c>
      <c r="BH2291" s="170">
        <f>IF(N2291="sníž. přenesená",J2291,0)</f>
        <v/>
      </c>
      <c r="BI2291" s="170">
        <f>IF(N2291="nulová",J2291,0)</f>
        <v/>
      </c>
      <c r="BJ2291" s="19" t="inlineStr">
        <is>
          <t>2</t>
        </is>
      </c>
      <c r="BK2291" s="170">
        <f>ROUND(I2291*H2291,2)</f>
        <v/>
      </c>
      <c r="BL2291" s="19" t="inlineStr">
        <is>
          <t>16</t>
        </is>
      </c>
      <c r="BM2291" s="169" t="inlineStr">
        <is>
          <t>1488118802</t>
        </is>
      </c>
    </row>
    <row r="2292" customFormat="1" s="174">
      <c r="A2292" s="174" t="n"/>
      <c r="B2292" s="48" t="n"/>
      <c r="C2292" s="174" t="n"/>
      <c r="D2292" s="171" t="inlineStr">
        <is>
          <t>PP</t>
        </is>
      </c>
      <c r="E2292" s="174" t="n"/>
      <c r="F2292" s="172" t="inlineStr">
        <is>
          <t>Přesun hmot pro podlahy a obklady skládané stanovený z hmotnosti přesunovaného materiálu vodorovná dopravní vzdálenost do 50 m ruční (bez užití mechanizace) v objektech výšky přes 6 do 12 m</t>
        </is>
      </c>
      <c r="G2292" s="174" t="n"/>
      <c r="H2292" s="174" t="n"/>
      <c r="I2292" s="174" t="n"/>
      <c r="J2292" s="174" t="n"/>
      <c r="K2292" s="174" t="n"/>
      <c r="L2292" s="48" t="n"/>
      <c r="M2292" s="173" t="n"/>
      <c r="N2292" s="174" t="n"/>
      <c r="O2292" s="174" t="n"/>
      <c r="P2292" s="174" t="n"/>
      <c r="Q2292" s="174" t="n"/>
      <c r="R2292" s="174" t="n"/>
      <c r="S2292" s="174" t="n"/>
      <c r="T2292" s="71" t="n"/>
      <c r="U2292" s="174" t="n"/>
      <c r="V2292" s="174" t="n"/>
      <c r="W2292" s="174" t="n"/>
      <c r="X2292" s="174" t="n"/>
      <c r="Y2292" s="174" t="n"/>
      <c r="Z2292" s="174" t="n"/>
      <c r="AA2292" s="174" t="n"/>
      <c r="AB2292" s="174" t="n"/>
      <c r="AC2292" s="174" t="n"/>
      <c r="AD2292" s="174" t="n"/>
      <c r="AE2292" s="174" t="n"/>
      <c r="AT2292" s="19" t="inlineStr">
        <is>
          <t>PP</t>
        </is>
      </c>
      <c r="AU2292" s="19" t="inlineStr">
        <is>
          <t>2</t>
        </is>
      </c>
    </row>
    <row r="2293" customFormat="1" s="174">
      <c r="A2293" s="174" t="n"/>
      <c r="B2293" s="48" t="n"/>
      <c r="C2293" s="174" t="n"/>
      <c r="D2293" s="175" t="inlineStr">
        <is>
          <t>Online PSC</t>
        </is>
      </c>
      <c r="E2293" s="174" t="n"/>
      <c r="F2293" s="176" t="inlineStr">
        <is>
          <t>https://podminky.urs.cz/item/CS_URS_2026_02/998775122</t>
        </is>
      </c>
      <c r="G2293" s="174" t="n"/>
      <c r="H2293" s="174" t="n"/>
      <c r="I2293" s="174" t="n"/>
      <c r="J2293" s="174" t="n"/>
      <c r="K2293" s="174" t="n"/>
      <c r="L2293" s="48" t="n"/>
      <c r="M2293" s="173" t="n"/>
      <c r="N2293" s="174" t="n"/>
      <c r="O2293" s="174" t="n"/>
      <c r="P2293" s="174" t="n"/>
      <c r="Q2293" s="174" t="n"/>
      <c r="R2293" s="174" t="n"/>
      <c r="S2293" s="174" t="n"/>
      <c r="T2293" s="71" t="n"/>
      <c r="U2293" s="174" t="n"/>
      <c r="V2293" s="174" t="n"/>
      <c r="W2293" s="174" t="n"/>
      <c r="X2293" s="174" t="n"/>
      <c r="Y2293" s="174" t="n"/>
      <c r="Z2293" s="174" t="n"/>
      <c r="AA2293" s="174" t="n"/>
      <c r="AB2293" s="174" t="n"/>
      <c r="AC2293" s="174" t="n"/>
      <c r="AD2293" s="174" t="n"/>
      <c r="AE2293" s="174" t="n"/>
      <c r="AT2293" s="19" t="inlineStr">
        <is>
          <t>Online PSC</t>
        </is>
      </c>
      <c r="AU2293" s="19" t="inlineStr">
        <is>
          <t>2</t>
        </is>
      </c>
    </row>
    <row r="2294" ht="22.8" customFormat="1" customHeight="1" s="151">
      <c r="A2294" s="151" t="n"/>
      <c r="B2294" s="146" t="n"/>
      <c r="C2294" s="151" t="n"/>
      <c r="D2294" s="147" t="inlineStr">
        <is>
          <t>D</t>
        </is>
      </c>
      <c r="E2294" s="156" t="inlineStr">
        <is>
          <t>776</t>
        </is>
      </c>
      <c r="F2294" s="156" t="inlineStr">
        <is>
          <t>Podlahy povlakové</t>
        </is>
      </c>
      <c r="G2294" s="151" t="n"/>
      <c r="H2294" s="151" t="n"/>
      <c r="I2294" s="151" t="n"/>
      <c r="J2294" s="157">
        <f>BK2294</f>
        <v/>
      </c>
      <c r="K2294" s="151" t="n"/>
      <c r="L2294" s="146" t="n"/>
      <c r="M2294" s="150" t="n"/>
      <c r="N2294" s="151" t="n"/>
      <c r="O2294" s="151" t="n"/>
      <c r="P2294" s="152">
        <f>SUM(P2295:P2299)</f>
        <v/>
      </c>
      <c r="Q2294" s="151" t="n"/>
      <c r="R2294" s="152">
        <f>SUM(R2295:R2299)</f>
        <v/>
      </c>
      <c r="S2294" s="151" t="n"/>
      <c r="T2294" s="153">
        <f>SUM(T2295:T2299)</f>
        <v/>
      </c>
      <c r="U2294" s="151" t="n"/>
      <c r="V2294" s="151" t="n"/>
      <c r="W2294" s="151" t="n"/>
      <c r="X2294" s="151" t="n"/>
      <c r="Y2294" s="151" t="n"/>
      <c r="Z2294" s="151" t="n"/>
      <c r="AA2294" s="151" t="n"/>
      <c r="AB2294" s="151" t="n"/>
      <c r="AC2294" s="151" t="n"/>
      <c r="AD2294" s="151" t="n"/>
      <c r="AE2294" s="151" t="n"/>
      <c r="AR2294" s="147" t="inlineStr">
        <is>
          <t>2</t>
        </is>
      </c>
      <c r="AT2294" s="154" t="inlineStr">
        <is>
          <t>D</t>
        </is>
      </c>
      <c r="AU2294" s="154" t="inlineStr">
        <is>
          <t>1</t>
        </is>
      </c>
      <c r="AY2294" s="147" t="inlineStr">
        <is>
          <t>ROZPOCET</t>
        </is>
      </c>
      <c r="BK2294" s="155">
        <f>SUM(BK2295:BK2299)</f>
        <v/>
      </c>
    </row>
    <row r="2295" ht="16.5" customFormat="1" customHeight="1" s="174">
      <c r="A2295" s="174" t="n"/>
      <c r="B2295" s="158" t="n"/>
      <c r="C2295" s="159" t="inlineStr">
        <is>
          <t>356</t>
        </is>
      </c>
      <c r="D2295" s="159" t="inlineStr">
        <is>
          <t>K</t>
        </is>
      </c>
      <c r="E2295" s="160" t="inlineStr">
        <is>
          <t>776221811</t>
        </is>
      </c>
      <c r="F2295" s="161" t="inlineStr">
        <is>
          <t>Demontáž pásů z PVC lepených do suti ručně</t>
        </is>
      </c>
      <c r="G2295" s="162" t="inlineStr">
        <is>
          <t>m2</t>
        </is>
      </c>
      <c r="H2295" s="163" t="n">
        <v>106.185</v>
      </c>
      <c r="I2295" s="164" t="n"/>
      <c r="J2295" s="164">
        <f>ROUND(I2295*H2295,2)</f>
        <v/>
      </c>
      <c r="K2295" s="161" t="inlineStr">
        <is>
          <t>CS ÚRS 2026 02</t>
        </is>
      </c>
      <c r="L2295" s="48" t="n"/>
      <c r="M2295" s="165" t="inlineStr"/>
      <c r="N2295" s="166" t="inlineStr">
        <is>
          <t>snížená</t>
        </is>
      </c>
      <c r="O2295" s="167" t="n">
        <v>0.08799999999999999</v>
      </c>
      <c r="P2295" s="167">
        <f>O2295*H2295</f>
        <v/>
      </c>
      <c r="Q2295" s="167" t="n">
        <v>0</v>
      </c>
      <c r="R2295" s="167">
        <f>Q2295*H2295</f>
        <v/>
      </c>
      <c r="S2295" s="167" t="n">
        <v>0.003</v>
      </c>
      <c r="T2295" s="168">
        <f>S2295*H2295</f>
        <v/>
      </c>
      <c r="U2295" s="174" t="n"/>
      <c r="V2295" s="174" t="n"/>
      <c r="W2295" s="174" t="n"/>
      <c r="X2295" s="174" t="n"/>
      <c r="Y2295" s="174" t="n"/>
      <c r="Z2295" s="174" t="n"/>
      <c r="AA2295" s="174" t="n"/>
      <c r="AB2295" s="174" t="n"/>
      <c r="AC2295" s="174" t="n"/>
      <c r="AD2295" s="174" t="n"/>
      <c r="AE2295" s="174" t="n"/>
      <c r="AR2295" s="169" t="inlineStr">
        <is>
          <t>16</t>
        </is>
      </c>
      <c r="AT2295" s="169" t="inlineStr">
        <is>
          <t>K</t>
        </is>
      </c>
      <c r="AU2295" s="169" t="inlineStr">
        <is>
          <t>2</t>
        </is>
      </c>
      <c r="AY2295" s="19" t="inlineStr">
        <is>
          <t>ROZPOCET</t>
        </is>
      </c>
      <c r="BE2295" s="170">
        <f>IF(N2295="základní",J2295,0)</f>
        <v/>
      </c>
      <c r="BF2295" s="170">
        <f>IF(N2295="snížená",J2295,0)</f>
        <v/>
      </c>
      <c r="BG2295" s="170">
        <f>IF(N2295="zákl. přenesená",J2295,0)</f>
        <v/>
      </c>
      <c r="BH2295" s="170">
        <f>IF(N2295="sníž. přenesená",J2295,0)</f>
        <v/>
      </c>
      <c r="BI2295" s="170">
        <f>IF(N2295="nulová",J2295,0)</f>
        <v/>
      </c>
      <c r="BJ2295" s="19" t="inlineStr">
        <is>
          <t>2</t>
        </is>
      </c>
      <c r="BK2295" s="170">
        <f>ROUND(I2295*H2295,2)</f>
        <v/>
      </c>
      <c r="BL2295" s="19" t="inlineStr">
        <is>
          <t>16</t>
        </is>
      </c>
      <c r="BM2295" s="169" t="inlineStr">
        <is>
          <t>577999053</t>
        </is>
      </c>
    </row>
    <row r="2296" customFormat="1" s="174">
      <c r="A2296" s="174" t="n"/>
      <c r="B2296" s="48" t="n"/>
      <c r="C2296" s="174" t="n"/>
      <c r="D2296" s="171" t="inlineStr">
        <is>
          <t>PP</t>
        </is>
      </c>
      <c r="E2296" s="174" t="n"/>
      <c r="F2296" s="172" t="inlineStr">
        <is>
          <t>Demontáž podlah z PVC do suti ručně lepených pásů</t>
        </is>
      </c>
      <c r="G2296" s="174" t="n"/>
      <c r="H2296" s="174" t="n"/>
      <c r="I2296" s="174" t="n"/>
      <c r="J2296" s="174" t="n"/>
      <c r="K2296" s="174" t="n"/>
      <c r="L2296" s="48" t="n"/>
      <c r="M2296" s="173" t="n"/>
      <c r="N2296" s="174" t="n"/>
      <c r="O2296" s="174" t="n"/>
      <c r="P2296" s="174" t="n"/>
      <c r="Q2296" s="174" t="n"/>
      <c r="R2296" s="174" t="n"/>
      <c r="S2296" s="174" t="n"/>
      <c r="T2296" s="71" t="n"/>
      <c r="U2296" s="174" t="n"/>
      <c r="V2296" s="174" t="n"/>
      <c r="W2296" s="174" t="n"/>
      <c r="X2296" s="174" t="n"/>
      <c r="Y2296" s="174" t="n"/>
      <c r="Z2296" s="174" t="n"/>
      <c r="AA2296" s="174" t="n"/>
      <c r="AB2296" s="174" t="n"/>
      <c r="AC2296" s="174" t="n"/>
      <c r="AD2296" s="174" t="n"/>
      <c r="AE2296" s="174" t="n"/>
      <c r="AT2296" s="19" t="inlineStr">
        <is>
          <t>PP</t>
        </is>
      </c>
      <c r="AU2296" s="19" t="inlineStr">
        <is>
          <t>2</t>
        </is>
      </c>
    </row>
    <row r="2297" customFormat="1" s="174">
      <c r="A2297" s="174" t="n"/>
      <c r="B2297" s="48" t="n"/>
      <c r="C2297" s="174" t="n"/>
      <c r="D2297" s="175" t="inlineStr">
        <is>
          <t>Online PSC</t>
        </is>
      </c>
      <c r="E2297" s="174" t="n"/>
      <c r="F2297" s="176" t="inlineStr">
        <is>
          <t>https://podminky.urs.cz/item/CS_URS_2026_02/776221811</t>
        </is>
      </c>
      <c r="G2297" s="174" t="n"/>
      <c r="H2297" s="174" t="n"/>
      <c r="I2297" s="174" t="n"/>
      <c r="J2297" s="174" t="n"/>
      <c r="K2297" s="174" t="n"/>
      <c r="L2297" s="48" t="n"/>
      <c r="M2297" s="173" t="n"/>
      <c r="N2297" s="174" t="n"/>
      <c r="O2297" s="174" t="n"/>
      <c r="P2297" s="174" t="n"/>
      <c r="Q2297" s="174" t="n"/>
      <c r="R2297" s="174" t="n"/>
      <c r="S2297" s="174" t="n"/>
      <c r="T2297" s="71" t="n"/>
      <c r="U2297" s="174" t="n"/>
      <c r="V2297" s="174" t="n"/>
      <c r="W2297" s="174" t="n"/>
      <c r="X2297" s="174" t="n"/>
      <c r="Y2297" s="174" t="n"/>
      <c r="Z2297" s="174" t="n"/>
      <c r="AA2297" s="174" t="n"/>
      <c r="AB2297" s="174" t="n"/>
      <c r="AC2297" s="174" t="n"/>
      <c r="AD2297" s="174" t="n"/>
      <c r="AE2297" s="174" t="n"/>
      <c r="AT2297" s="19" t="inlineStr">
        <is>
          <t>Online PSC</t>
        </is>
      </c>
      <c r="AU2297" s="19" t="inlineStr">
        <is>
          <t>2</t>
        </is>
      </c>
    </row>
    <row r="2298" customFormat="1" s="188">
      <c r="A2298" s="188" t="n"/>
      <c r="B2298" s="183" t="n"/>
      <c r="C2298" s="188" t="n"/>
      <c r="D2298" s="171" t="inlineStr">
        <is>
          <t>VV</t>
        </is>
      </c>
      <c r="E2298" s="184" t="inlineStr"/>
      <c r="F2298" s="185" t="inlineStr">
        <is>
          <t>18,63+15,84+15,985+15,74+15,45+13,41+11,13</t>
        </is>
      </c>
      <c r="G2298" s="188" t="n"/>
      <c r="H2298" s="186" t="n">
        <v>106.185</v>
      </c>
      <c r="I2298" s="188" t="n"/>
      <c r="J2298" s="188" t="n"/>
      <c r="K2298" s="188" t="n"/>
      <c r="L2298" s="183" t="n"/>
      <c r="M2298" s="187" t="n"/>
      <c r="N2298" s="188" t="n"/>
      <c r="O2298" s="188" t="n"/>
      <c r="P2298" s="188" t="n"/>
      <c r="Q2298" s="188" t="n"/>
      <c r="R2298" s="188" t="n"/>
      <c r="S2298" s="188" t="n"/>
      <c r="T2298" s="189" t="n"/>
      <c r="U2298" s="188" t="n"/>
      <c r="V2298" s="188" t="n"/>
      <c r="W2298" s="188" t="n"/>
      <c r="X2298" s="188" t="n"/>
      <c r="Y2298" s="188" t="n"/>
      <c r="Z2298" s="188" t="n"/>
      <c r="AA2298" s="188" t="n"/>
      <c r="AB2298" s="188" t="n"/>
      <c r="AC2298" s="188" t="n"/>
      <c r="AD2298" s="188" t="n"/>
      <c r="AE2298" s="188" t="n"/>
      <c r="AT2298" s="184" t="inlineStr">
        <is>
          <t>VV</t>
        </is>
      </c>
      <c r="AU2298" s="184" t="inlineStr">
        <is>
          <t>2</t>
        </is>
      </c>
      <c r="AV2298" s="188" t="inlineStr">
        <is>
          <t>2</t>
        </is>
      </c>
      <c r="AW2298" s="188" t="inlineStr">
        <is>
          <t>True</t>
        </is>
      </c>
      <c r="AX2298" s="188" t="inlineStr">
        <is>
          <t>0</t>
        </is>
      </c>
      <c r="AY2298" s="184" t="inlineStr">
        <is>
          <t>ROZPOCET</t>
        </is>
      </c>
    </row>
    <row r="2299" customFormat="1" s="195">
      <c r="A2299" s="195" t="n"/>
      <c r="B2299" s="190" t="n"/>
      <c r="C2299" s="195" t="n"/>
      <c r="D2299" s="171" t="inlineStr">
        <is>
          <t>VV</t>
        </is>
      </c>
      <c r="E2299" s="191" t="inlineStr"/>
      <c r="F2299" s="192" t="inlineStr">
        <is>
          <t>Součet</t>
        </is>
      </c>
      <c r="G2299" s="195" t="n"/>
      <c r="H2299" s="193" t="n">
        <v>106.185</v>
      </c>
      <c r="I2299" s="195" t="n"/>
      <c r="J2299" s="195" t="n"/>
      <c r="K2299" s="195" t="n"/>
      <c r="L2299" s="190" t="n"/>
      <c r="M2299" s="194" t="n"/>
      <c r="N2299" s="195" t="n"/>
      <c r="O2299" s="195" t="n"/>
      <c r="P2299" s="195" t="n"/>
      <c r="Q2299" s="195" t="n"/>
      <c r="R2299" s="195" t="n"/>
      <c r="S2299" s="195" t="n"/>
      <c r="T2299" s="196" t="n"/>
      <c r="U2299" s="195" t="n"/>
      <c r="V2299" s="195" t="n"/>
      <c r="W2299" s="195" t="n"/>
      <c r="X2299" s="195" t="n"/>
      <c r="Y2299" s="195" t="n"/>
      <c r="Z2299" s="195" t="n"/>
      <c r="AA2299" s="195" t="n"/>
      <c r="AB2299" s="195" t="n"/>
      <c r="AC2299" s="195" t="n"/>
      <c r="AD2299" s="195" t="n"/>
      <c r="AE2299" s="195" t="n"/>
      <c r="AT2299" s="191" t="inlineStr">
        <is>
          <t>VV</t>
        </is>
      </c>
      <c r="AU2299" s="191" t="inlineStr">
        <is>
          <t>2</t>
        </is>
      </c>
      <c r="AV2299" s="195" t="inlineStr">
        <is>
          <t>4</t>
        </is>
      </c>
      <c r="AW2299" s="195" t="inlineStr">
        <is>
          <t>True</t>
        </is>
      </c>
      <c r="AX2299" s="195" t="inlineStr">
        <is>
          <t>1</t>
        </is>
      </c>
      <c r="AY2299" s="191" t="inlineStr">
        <is>
          <t>ROZPOCET</t>
        </is>
      </c>
    </row>
    <row r="2300" ht="22.8" customFormat="1" customHeight="1" s="151">
      <c r="A2300" s="151" t="n"/>
      <c r="B2300" s="146" t="n"/>
      <c r="C2300" s="151" t="n"/>
      <c r="D2300" s="147" t="inlineStr">
        <is>
          <t>D</t>
        </is>
      </c>
      <c r="E2300" s="156" t="inlineStr">
        <is>
          <t>781</t>
        </is>
      </c>
      <c r="F2300" s="156" t="inlineStr">
        <is>
          <t>Dokončovací práce - obklady</t>
        </is>
      </c>
      <c r="G2300" s="151" t="n"/>
      <c r="H2300" s="151" t="n"/>
      <c r="I2300" s="151" t="n"/>
      <c r="J2300" s="157">
        <f>BK2300</f>
        <v/>
      </c>
      <c r="K2300" s="151" t="n"/>
      <c r="L2300" s="146" t="n"/>
      <c r="M2300" s="150" t="n"/>
      <c r="N2300" s="151" t="n"/>
      <c r="O2300" s="151" t="n"/>
      <c r="P2300" s="152">
        <f>SUM(P2301:P2389)</f>
        <v/>
      </c>
      <c r="Q2300" s="151" t="n"/>
      <c r="R2300" s="152">
        <f>SUM(R2301:R2389)</f>
        <v/>
      </c>
      <c r="S2300" s="151" t="n"/>
      <c r="T2300" s="153">
        <f>SUM(T2301:T2389)</f>
        <v/>
      </c>
      <c r="U2300" s="151" t="n"/>
      <c r="V2300" s="151" t="n"/>
      <c r="W2300" s="151" t="n"/>
      <c r="X2300" s="151" t="n"/>
      <c r="Y2300" s="151" t="n"/>
      <c r="Z2300" s="151" t="n"/>
      <c r="AA2300" s="151" t="n"/>
      <c r="AB2300" s="151" t="n"/>
      <c r="AC2300" s="151" t="n"/>
      <c r="AD2300" s="151" t="n"/>
      <c r="AE2300" s="151" t="n"/>
      <c r="AR2300" s="147" t="inlineStr">
        <is>
          <t>2</t>
        </is>
      </c>
      <c r="AT2300" s="154" t="inlineStr">
        <is>
          <t>D</t>
        </is>
      </c>
      <c r="AU2300" s="154" t="inlineStr">
        <is>
          <t>1</t>
        </is>
      </c>
      <c r="AY2300" s="147" t="inlineStr">
        <is>
          <t>ROZPOCET</t>
        </is>
      </c>
      <c r="BK2300" s="155">
        <f>SUM(BK2301:BK2389)</f>
        <v/>
      </c>
    </row>
    <row r="2301" ht="16.5" customFormat="1" customHeight="1" s="174">
      <c r="A2301" s="174" t="n"/>
      <c r="B2301" s="158" t="n"/>
      <c r="C2301" s="159" t="inlineStr">
        <is>
          <t>357</t>
        </is>
      </c>
      <c r="D2301" s="159" t="inlineStr">
        <is>
          <t>K</t>
        </is>
      </c>
      <c r="E2301" s="160" t="inlineStr">
        <is>
          <t>781121011</t>
        </is>
      </c>
      <c r="F2301" s="161" t="inlineStr">
        <is>
          <t>Nátěr penetrační na stěnu</t>
        </is>
      </c>
      <c r="G2301" s="162" t="inlineStr">
        <is>
          <t>m2</t>
        </is>
      </c>
      <c r="H2301" s="163" t="n">
        <v>211.868</v>
      </c>
      <c r="I2301" s="164" t="n"/>
      <c r="J2301" s="164">
        <f>ROUND(I2301*H2301,2)</f>
        <v/>
      </c>
      <c r="K2301" s="161" t="inlineStr">
        <is>
          <t>CS ÚRS 2026 02</t>
        </is>
      </c>
      <c r="L2301" s="48" t="n"/>
      <c r="M2301" s="165" t="inlineStr"/>
      <c r="N2301" s="166" t="inlineStr">
        <is>
          <t>snížená</t>
        </is>
      </c>
      <c r="O2301" s="167" t="n">
        <v>0.044</v>
      </c>
      <c r="P2301" s="167">
        <f>O2301*H2301</f>
        <v/>
      </c>
      <c r="Q2301" s="167" t="n">
        <v>0.0003</v>
      </c>
      <c r="R2301" s="167">
        <f>Q2301*H2301</f>
        <v/>
      </c>
      <c r="S2301" s="167" t="n">
        <v>0</v>
      </c>
      <c r="T2301" s="168">
        <f>S2301*H2301</f>
        <v/>
      </c>
      <c r="U2301" s="174" t="n"/>
      <c r="V2301" s="174" t="n"/>
      <c r="W2301" s="174" t="n"/>
      <c r="X2301" s="174" t="n"/>
      <c r="Y2301" s="174" t="n"/>
      <c r="Z2301" s="174" t="n"/>
      <c r="AA2301" s="174" t="n"/>
      <c r="AB2301" s="174" t="n"/>
      <c r="AC2301" s="174" t="n"/>
      <c r="AD2301" s="174" t="n"/>
      <c r="AE2301" s="174" t="n"/>
      <c r="AR2301" s="169" t="inlineStr">
        <is>
          <t>16</t>
        </is>
      </c>
      <c r="AT2301" s="169" t="inlineStr">
        <is>
          <t>K</t>
        </is>
      </c>
      <c r="AU2301" s="169" t="inlineStr">
        <is>
          <t>2</t>
        </is>
      </c>
      <c r="AY2301" s="19" t="inlineStr">
        <is>
          <t>ROZPOCET</t>
        </is>
      </c>
      <c r="BE2301" s="170">
        <f>IF(N2301="základní",J2301,0)</f>
        <v/>
      </c>
      <c r="BF2301" s="170">
        <f>IF(N2301="snížená",J2301,0)</f>
        <v/>
      </c>
      <c r="BG2301" s="170">
        <f>IF(N2301="zákl. přenesená",J2301,0)</f>
        <v/>
      </c>
      <c r="BH2301" s="170">
        <f>IF(N2301="sníž. přenesená",J2301,0)</f>
        <v/>
      </c>
      <c r="BI2301" s="170">
        <f>IF(N2301="nulová",J2301,0)</f>
        <v/>
      </c>
      <c r="BJ2301" s="19" t="inlineStr">
        <is>
          <t>2</t>
        </is>
      </c>
      <c r="BK2301" s="170">
        <f>ROUND(I2301*H2301,2)</f>
        <v/>
      </c>
      <c r="BL2301" s="19" t="inlineStr">
        <is>
          <t>16</t>
        </is>
      </c>
      <c r="BM2301" s="169" t="inlineStr">
        <is>
          <t>771852241</t>
        </is>
      </c>
    </row>
    <row r="2302" customFormat="1" s="174">
      <c r="A2302" s="174" t="n"/>
      <c r="B2302" s="48" t="n"/>
      <c r="C2302" s="174" t="n"/>
      <c r="D2302" s="171" t="inlineStr">
        <is>
          <t>PP</t>
        </is>
      </c>
      <c r="E2302" s="174" t="n"/>
      <c r="F2302" s="172" t="inlineStr">
        <is>
          <t>Příprava podkladu před provedením obkladu nátěr penetrační na stěnu</t>
        </is>
      </c>
      <c r="G2302" s="174" t="n"/>
      <c r="H2302" s="174" t="n"/>
      <c r="I2302" s="174" t="n"/>
      <c r="J2302" s="174" t="n"/>
      <c r="K2302" s="174" t="n"/>
      <c r="L2302" s="48" t="n"/>
      <c r="M2302" s="173" t="n"/>
      <c r="N2302" s="174" t="n"/>
      <c r="O2302" s="174" t="n"/>
      <c r="P2302" s="174" t="n"/>
      <c r="Q2302" s="174" t="n"/>
      <c r="R2302" s="174" t="n"/>
      <c r="S2302" s="174" t="n"/>
      <c r="T2302" s="71" t="n"/>
      <c r="U2302" s="174" t="n"/>
      <c r="V2302" s="174" t="n"/>
      <c r="W2302" s="174" t="n"/>
      <c r="X2302" s="174" t="n"/>
      <c r="Y2302" s="174" t="n"/>
      <c r="Z2302" s="174" t="n"/>
      <c r="AA2302" s="174" t="n"/>
      <c r="AB2302" s="174" t="n"/>
      <c r="AC2302" s="174" t="n"/>
      <c r="AD2302" s="174" t="n"/>
      <c r="AE2302" s="174" t="n"/>
      <c r="AT2302" s="19" t="inlineStr">
        <is>
          <t>PP</t>
        </is>
      </c>
      <c r="AU2302" s="19" t="inlineStr">
        <is>
          <t>2</t>
        </is>
      </c>
    </row>
    <row r="2303" customFormat="1" s="174">
      <c r="A2303" s="174" t="n"/>
      <c r="B2303" s="48" t="n"/>
      <c r="C2303" s="174" t="n"/>
      <c r="D2303" s="175" t="inlineStr">
        <is>
          <t>Online PSC</t>
        </is>
      </c>
      <c r="E2303" s="174" t="n"/>
      <c r="F2303" s="176" t="inlineStr">
        <is>
          <t>https://podminky.urs.cz/item/CS_URS_2026_02/781121011</t>
        </is>
      </c>
      <c r="G2303" s="174" t="n"/>
      <c r="H2303" s="174" t="n"/>
      <c r="I2303" s="174" t="n"/>
      <c r="J2303" s="174" t="n"/>
      <c r="K2303" s="174" t="n"/>
      <c r="L2303" s="48" t="n"/>
      <c r="M2303" s="173" t="n"/>
      <c r="N2303" s="174" t="n"/>
      <c r="O2303" s="174" t="n"/>
      <c r="P2303" s="174" t="n"/>
      <c r="Q2303" s="174" t="n"/>
      <c r="R2303" s="174" t="n"/>
      <c r="S2303" s="174" t="n"/>
      <c r="T2303" s="71" t="n"/>
      <c r="U2303" s="174" t="n"/>
      <c r="V2303" s="174" t="n"/>
      <c r="W2303" s="174" t="n"/>
      <c r="X2303" s="174" t="n"/>
      <c r="Y2303" s="174" t="n"/>
      <c r="Z2303" s="174" t="n"/>
      <c r="AA2303" s="174" t="n"/>
      <c r="AB2303" s="174" t="n"/>
      <c r="AC2303" s="174" t="n"/>
      <c r="AD2303" s="174" t="n"/>
      <c r="AE2303" s="174" t="n"/>
      <c r="AT2303" s="19" t="inlineStr">
        <is>
          <t>Online PSC</t>
        </is>
      </c>
      <c r="AU2303" s="19" t="inlineStr">
        <is>
          <t>2</t>
        </is>
      </c>
    </row>
    <row r="2304" customFormat="1" s="181">
      <c r="A2304" s="181" t="n"/>
      <c r="B2304" s="177" t="n"/>
      <c r="C2304" s="181" t="n"/>
      <c r="D2304" s="171" t="inlineStr">
        <is>
          <t>VV</t>
        </is>
      </c>
      <c r="E2304" s="178" t="inlineStr"/>
      <c r="F2304" s="179" t="inlineStr">
        <is>
          <t>obklady stěn</t>
        </is>
      </c>
      <c r="G2304" s="181" t="n"/>
      <c r="H2304" s="178" t="inlineStr"/>
      <c r="I2304" s="181" t="n"/>
      <c r="J2304" s="181" t="n"/>
      <c r="K2304" s="181" t="n"/>
      <c r="L2304" s="177" t="n"/>
      <c r="M2304" s="180" t="n"/>
      <c r="N2304" s="181" t="n"/>
      <c r="O2304" s="181" t="n"/>
      <c r="P2304" s="181" t="n"/>
      <c r="Q2304" s="181" t="n"/>
      <c r="R2304" s="181" t="n"/>
      <c r="S2304" s="181" t="n"/>
      <c r="T2304" s="182" t="n"/>
      <c r="U2304" s="181" t="n"/>
      <c r="V2304" s="181" t="n"/>
      <c r="W2304" s="181" t="n"/>
      <c r="X2304" s="181" t="n"/>
      <c r="Y2304" s="181" t="n"/>
      <c r="Z2304" s="181" t="n"/>
      <c r="AA2304" s="181" t="n"/>
      <c r="AB2304" s="181" t="n"/>
      <c r="AC2304" s="181" t="n"/>
      <c r="AD2304" s="181" t="n"/>
      <c r="AE2304" s="181" t="n"/>
      <c r="AT2304" s="178" t="inlineStr">
        <is>
          <t>VV</t>
        </is>
      </c>
      <c r="AU2304" s="178" t="inlineStr">
        <is>
          <t>2</t>
        </is>
      </c>
      <c r="AV2304" s="181" t="inlineStr">
        <is>
          <t>1</t>
        </is>
      </c>
      <c r="AW2304" s="181" t="inlineStr">
        <is>
          <t>True</t>
        </is>
      </c>
      <c r="AX2304" s="181" t="inlineStr">
        <is>
          <t>0</t>
        </is>
      </c>
      <c r="AY2304" s="178" t="inlineStr">
        <is>
          <t>ROZPOCET</t>
        </is>
      </c>
    </row>
    <row r="2305" customFormat="1" s="181">
      <c r="A2305" s="181" t="n"/>
      <c r="B2305" s="177" t="n"/>
      <c r="C2305" s="181" t="n"/>
      <c r="D2305" s="171" t="inlineStr">
        <is>
          <t>VV</t>
        </is>
      </c>
      <c r="E2305" s="178" t="inlineStr"/>
      <c r="F2305" s="179" t="inlineStr">
        <is>
          <t>m 1,04</t>
        </is>
      </c>
      <c r="G2305" s="181" t="n"/>
      <c r="H2305" s="178" t="inlineStr"/>
      <c r="I2305" s="181" t="n"/>
      <c r="J2305" s="181" t="n"/>
      <c r="K2305" s="181" t="n"/>
      <c r="L2305" s="177" t="n"/>
      <c r="M2305" s="180" t="n"/>
      <c r="N2305" s="181" t="n"/>
      <c r="O2305" s="181" t="n"/>
      <c r="P2305" s="181" t="n"/>
      <c r="Q2305" s="181" t="n"/>
      <c r="R2305" s="181" t="n"/>
      <c r="S2305" s="181" t="n"/>
      <c r="T2305" s="182" t="n"/>
      <c r="U2305" s="181" t="n"/>
      <c r="V2305" s="181" t="n"/>
      <c r="W2305" s="181" t="n"/>
      <c r="X2305" s="181" t="n"/>
      <c r="Y2305" s="181" t="n"/>
      <c r="Z2305" s="181" t="n"/>
      <c r="AA2305" s="181" t="n"/>
      <c r="AB2305" s="181" t="n"/>
      <c r="AC2305" s="181" t="n"/>
      <c r="AD2305" s="181" t="n"/>
      <c r="AE2305" s="181" t="n"/>
      <c r="AT2305" s="178" t="inlineStr">
        <is>
          <t>VV</t>
        </is>
      </c>
      <c r="AU2305" s="178" t="inlineStr">
        <is>
          <t>2</t>
        </is>
      </c>
      <c r="AV2305" s="181" t="inlineStr">
        <is>
          <t>1</t>
        </is>
      </c>
      <c r="AW2305" s="181" t="inlineStr">
        <is>
          <t>True</t>
        </is>
      </c>
      <c r="AX2305" s="181" t="inlineStr">
        <is>
          <t>0</t>
        </is>
      </c>
      <c r="AY2305" s="178" t="inlineStr">
        <is>
          <t>ROZPOCET</t>
        </is>
      </c>
    </row>
    <row r="2306" customFormat="1" s="188">
      <c r="A2306" s="188" t="n"/>
      <c r="B2306" s="183" t="n"/>
      <c r="C2306" s="188" t="n"/>
      <c r="D2306" s="171" t="inlineStr">
        <is>
          <t>VV</t>
        </is>
      </c>
      <c r="E2306" s="184" t="inlineStr"/>
      <c r="F2306" s="185" t="inlineStr">
        <is>
          <t>(3,359+3,225)*2*2,40</t>
        </is>
      </c>
      <c r="G2306" s="188" t="n"/>
      <c r="H2306" s="186" t="n">
        <v>31.603</v>
      </c>
      <c r="I2306" s="188" t="n"/>
      <c r="J2306" s="188" t="n"/>
      <c r="K2306" s="188" t="n"/>
      <c r="L2306" s="183" t="n"/>
      <c r="M2306" s="187" t="n"/>
      <c r="N2306" s="188" t="n"/>
      <c r="O2306" s="188" t="n"/>
      <c r="P2306" s="188" t="n"/>
      <c r="Q2306" s="188" t="n"/>
      <c r="R2306" s="188" t="n"/>
      <c r="S2306" s="188" t="n"/>
      <c r="T2306" s="189" t="n"/>
      <c r="U2306" s="188" t="n"/>
      <c r="V2306" s="188" t="n"/>
      <c r="W2306" s="188" t="n"/>
      <c r="X2306" s="188" t="n"/>
      <c r="Y2306" s="188" t="n"/>
      <c r="Z2306" s="188" t="n"/>
      <c r="AA2306" s="188" t="n"/>
      <c r="AB2306" s="188" t="n"/>
      <c r="AC2306" s="188" t="n"/>
      <c r="AD2306" s="188" t="n"/>
      <c r="AE2306" s="188" t="n"/>
      <c r="AT2306" s="184" t="inlineStr">
        <is>
          <t>VV</t>
        </is>
      </c>
      <c r="AU2306" s="184" t="inlineStr">
        <is>
          <t>2</t>
        </is>
      </c>
      <c r="AV2306" s="188" t="inlineStr">
        <is>
          <t>2</t>
        </is>
      </c>
      <c r="AW2306" s="188" t="inlineStr">
        <is>
          <t>True</t>
        </is>
      </c>
      <c r="AX2306" s="188" t="inlineStr">
        <is>
          <t>0</t>
        </is>
      </c>
      <c r="AY2306" s="184" t="inlineStr">
        <is>
          <t>ROZPOCET</t>
        </is>
      </c>
    </row>
    <row r="2307" customFormat="1" s="181">
      <c r="A2307" s="181" t="n"/>
      <c r="B2307" s="177" t="n"/>
      <c r="C2307" s="181" t="n"/>
      <c r="D2307" s="171" t="inlineStr">
        <is>
          <t>VV</t>
        </is>
      </c>
      <c r="E2307" s="178" t="inlineStr"/>
      <c r="F2307" s="179" t="inlineStr">
        <is>
          <t>m 1,05</t>
        </is>
      </c>
      <c r="G2307" s="181" t="n"/>
      <c r="H2307" s="178" t="inlineStr"/>
      <c r="I2307" s="181" t="n"/>
      <c r="J2307" s="181" t="n"/>
      <c r="K2307" s="181" t="n"/>
      <c r="L2307" s="177" t="n"/>
      <c r="M2307" s="180" t="n"/>
      <c r="N2307" s="181" t="n"/>
      <c r="O2307" s="181" t="n"/>
      <c r="P2307" s="181" t="n"/>
      <c r="Q2307" s="181" t="n"/>
      <c r="R2307" s="181" t="n"/>
      <c r="S2307" s="181" t="n"/>
      <c r="T2307" s="182" t="n"/>
      <c r="U2307" s="181" t="n"/>
      <c r="V2307" s="181" t="n"/>
      <c r="W2307" s="181" t="n"/>
      <c r="X2307" s="181" t="n"/>
      <c r="Y2307" s="181" t="n"/>
      <c r="Z2307" s="181" t="n"/>
      <c r="AA2307" s="181" t="n"/>
      <c r="AB2307" s="181" t="n"/>
      <c r="AC2307" s="181" t="n"/>
      <c r="AD2307" s="181" t="n"/>
      <c r="AE2307" s="181" t="n"/>
      <c r="AT2307" s="178" t="inlineStr">
        <is>
          <t>VV</t>
        </is>
      </c>
      <c r="AU2307" s="178" t="inlineStr">
        <is>
          <t>2</t>
        </is>
      </c>
      <c r="AV2307" s="181" t="inlineStr">
        <is>
          <t>1</t>
        </is>
      </c>
      <c r="AW2307" s="181" t="inlineStr">
        <is>
          <t>True</t>
        </is>
      </c>
      <c r="AX2307" s="181" t="inlineStr">
        <is>
          <t>0</t>
        </is>
      </c>
      <c r="AY2307" s="178" t="inlineStr">
        <is>
          <t>ROZPOCET</t>
        </is>
      </c>
    </row>
    <row r="2308" customFormat="1" s="188">
      <c r="A2308" s="188" t="n"/>
      <c r="B2308" s="183" t="n"/>
      <c r="C2308" s="188" t="n"/>
      <c r="D2308" s="171" t="inlineStr">
        <is>
          <t>VV</t>
        </is>
      </c>
      <c r="E2308" s="184" t="inlineStr"/>
      <c r="F2308" s="185" t="inlineStr">
        <is>
          <t>(0,60+4,076+0,60)*0,90</t>
        </is>
      </c>
      <c r="G2308" s="188" t="n"/>
      <c r="H2308" s="186" t="n">
        <v>4.748</v>
      </c>
      <c r="I2308" s="188" t="n"/>
      <c r="J2308" s="188" t="n"/>
      <c r="K2308" s="188" t="n"/>
      <c r="L2308" s="183" t="n"/>
      <c r="M2308" s="187" t="n"/>
      <c r="N2308" s="188" t="n"/>
      <c r="O2308" s="188" t="n"/>
      <c r="P2308" s="188" t="n"/>
      <c r="Q2308" s="188" t="n"/>
      <c r="R2308" s="188" t="n"/>
      <c r="S2308" s="188" t="n"/>
      <c r="T2308" s="189" t="n"/>
      <c r="U2308" s="188" t="n"/>
      <c r="V2308" s="188" t="n"/>
      <c r="W2308" s="188" t="n"/>
      <c r="X2308" s="188" t="n"/>
      <c r="Y2308" s="188" t="n"/>
      <c r="Z2308" s="188" t="n"/>
      <c r="AA2308" s="188" t="n"/>
      <c r="AB2308" s="188" t="n"/>
      <c r="AC2308" s="188" t="n"/>
      <c r="AD2308" s="188" t="n"/>
      <c r="AE2308" s="188" t="n"/>
      <c r="AT2308" s="184" t="inlineStr">
        <is>
          <t>VV</t>
        </is>
      </c>
      <c r="AU2308" s="184" t="inlineStr">
        <is>
          <t>2</t>
        </is>
      </c>
      <c r="AV2308" s="188" t="inlineStr">
        <is>
          <t>2</t>
        </is>
      </c>
      <c r="AW2308" s="188" t="inlineStr">
        <is>
          <t>True</t>
        </is>
      </c>
      <c r="AX2308" s="188" t="inlineStr">
        <is>
          <t>0</t>
        </is>
      </c>
      <c r="AY2308" s="184" t="inlineStr">
        <is>
          <t>ROZPOCET</t>
        </is>
      </c>
    </row>
    <row r="2309" customFormat="1" s="181">
      <c r="A2309" s="181" t="n"/>
      <c r="B2309" s="177" t="n"/>
      <c r="C2309" s="181" t="n"/>
      <c r="D2309" s="171" t="inlineStr">
        <is>
          <t>VV</t>
        </is>
      </c>
      <c r="E2309" s="178" t="inlineStr"/>
      <c r="F2309" s="179" t="inlineStr">
        <is>
          <t>m 1,09</t>
        </is>
      </c>
      <c r="G2309" s="181" t="n"/>
      <c r="H2309" s="178" t="inlineStr"/>
      <c r="I2309" s="181" t="n"/>
      <c r="J2309" s="181" t="n"/>
      <c r="K2309" s="181" t="n"/>
      <c r="L2309" s="177" t="n"/>
      <c r="M2309" s="180" t="n"/>
      <c r="N2309" s="181" t="n"/>
      <c r="O2309" s="181" t="n"/>
      <c r="P2309" s="181" t="n"/>
      <c r="Q2309" s="181" t="n"/>
      <c r="R2309" s="181" t="n"/>
      <c r="S2309" s="181" t="n"/>
      <c r="T2309" s="182" t="n"/>
      <c r="U2309" s="181" t="n"/>
      <c r="V2309" s="181" t="n"/>
      <c r="W2309" s="181" t="n"/>
      <c r="X2309" s="181" t="n"/>
      <c r="Y2309" s="181" t="n"/>
      <c r="Z2309" s="181" t="n"/>
      <c r="AA2309" s="181" t="n"/>
      <c r="AB2309" s="181" t="n"/>
      <c r="AC2309" s="181" t="n"/>
      <c r="AD2309" s="181" t="n"/>
      <c r="AE2309" s="181" t="n"/>
      <c r="AT2309" s="178" t="inlineStr">
        <is>
          <t>VV</t>
        </is>
      </c>
      <c r="AU2309" s="178" t="inlineStr">
        <is>
          <t>2</t>
        </is>
      </c>
      <c r="AV2309" s="181" t="inlineStr">
        <is>
          <t>1</t>
        </is>
      </c>
      <c r="AW2309" s="181" t="inlineStr">
        <is>
          <t>True</t>
        </is>
      </c>
      <c r="AX2309" s="181" t="inlineStr">
        <is>
          <t>0</t>
        </is>
      </c>
      <c r="AY2309" s="178" t="inlineStr">
        <is>
          <t>ROZPOCET</t>
        </is>
      </c>
    </row>
    <row r="2310" customFormat="1" s="188">
      <c r="A2310" s="188" t="n"/>
      <c r="B2310" s="183" t="n"/>
      <c r="C2310" s="188" t="n"/>
      <c r="D2310" s="171" t="inlineStr">
        <is>
          <t>VV</t>
        </is>
      </c>
      <c r="E2310" s="184" t="inlineStr"/>
      <c r="F2310" s="185" t="inlineStr">
        <is>
          <t>(0,60+4,279+0,60)*0,90</t>
        </is>
      </c>
      <c r="G2310" s="188" t="n"/>
      <c r="H2310" s="186" t="n">
        <v>4.931</v>
      </c>
      <c r="I2310" s="188" t="n"/>
      <c r="J2310" s="188" t="n"/>
      <c r="K2310" s="188" t="n"/>
      <c r="L2310" s="183" t="n"/>
      <c r="M2310" s="187" t="n"/>
      <c r="N2310" s="188" t="n"/>
      <c r="O2310" s="188" t="n"/>
      <c r="P2310" s="188" t="n"/>
      <c r="Q2310" s="188" t="n"/>
      <c r="R2310" s="188" t="n"/>
      <c r="S2310" s="188" t="n"/>
      <c r="T2310" s="189" t="n"/>
      <c r="U2310" s="188" t="n"/>
      <c r="V2310" s="188" t="n"/>
      <c r="W2310" s="188" t="n"/>
      <c r="X2310" s="188" t="n"/>
      <c r="Y2310" s="188" t="n"/>
      <c r="Z2310" s="188" t="n"/>
      <c r="AA2310" s="188" t="n"/>
      <c r="AB2310" s="188" t="n"/>
      <c r="AC2310" s="188" t="n"/>
      <c r="AD2310" s="188" t="n"/>
      <c r="AE2310" s="188" t="n"/>
      <c r="AT2310" s="184" t="inlineStr">
        <is>
          <t>VV</t>
        </is>
      </c>
      <c r="AU2310" s="184" t="inlineStr">
        <is>
          <t>2</t>
        </is>
      </c>
      <c r="AV2310" s="188" t="inlineStr">
        <is>
          <t>2</t>
        </is>
      </c>
      <c r="AW2310" s="188" t="inlineStr">
        <is>
          <t>True</t>
        </is>
      </c>
      <c r="AX2310" s="188" t="inlineStr">
        <is>
          <t>0</t>
        </is>
      </c>
      <c r="AY2310" s="184" t="inlineStr">
        <is>
          <t>ROZPOCET</t>
        </is>
      </c>
    </row>
    <row r="2311" customFormat="1" s="181">
      <c r="A2311" s="181" t="n"/>
      <c r="B2311" s="177" t="n"/>
      <c r="C2311" s="181" t="n"/>
      <c r="D2311" s="171" t="inlineStr">
        <is>
          <t>VV</t>
        </is>
      </c>
      <c r="E2311" s="178" t="inlineStr"/>
      <c r="F2311" s="179" t="inlineStr">
        <is>
          <t>m 1,10</t>
        </is>
      </c>
      <c r="G2311" s="181" t="n"/>
      <c r="H2311" s="178" t="inlineStr"/>
      <c r="I2311" s="181" t="n"/>
      <c r="J2311" s="181" t="n"/>
      <c r="K2311" s="181" t="n"/>
      <c r="L2311" s="177" t="n"/>
      <c r="M2311" s="180" t="n"/>
      <c r="N2311" s="181" t="n"/>
      <c r="O2311" s="181" t="n"/>
      <c r="P2311" s="181" t="n"/>
      <c r="Q2311" s="181" t="n"/>
      <c r="R2311" s="181" t="n"/>
      <c r="S2311" s="181" t="n"/>
      <c r="T2311" s="182" t="n"/>
      <c r="U2311" s="181" t="n"/>
      <c r="V2311" s="181" t="n"/>
      <c r="W2311" s="181" t="n"/>
      <c r="X2311" s="181" t="n"/>
      <c r="Y2311" s="181" t="n"/>
      <c r="Z2311" s="181" t="n"/>
      <c r="AA2311" s="181" t="n"/>
      <c r="AB2311" s="181" t="n"/>
      <c r="AC2311" s="181" t="n"/>
      <c r="AD2311" s="181" t="n"/>
      <c r="AE2311" s="181" t="n"/>
      <c r="AT2311" s="178" t="inlineStr">
        <is>
          <t>VV</t>
        </is>
      </c>
      <c r="AU2311" s="178" t="inlineStr">
        <is>
          <t>2</t>
        </is>
      </c>
      <c r="AV2311" s="181" t="inlineStr">
        <is>
          <t>1</t>
        </is>
      </c>
      <c r="AW2311" s="181" t="inlineStr">
        <is>
          <t>True</t>
        </is>
      </c>
      <c r="AX2311" s="181" t="inlineStr">
        <is>
          <t>0</t>
        </is>
      </c>
      <c r="AY2311" s="178" t="inlineStr">
        <is>
          <t>ROZPOCET</t>
        </is>
      </c>
    </row>
    <row r="2312" customFormat="1" s="188">
      <c r="A2312" s="188" t="n"/>
      <c r="B2312" s="183" t="n"/>
      <c r="C2312" s="188" t="n"/>
      <c r="D2312" s="171" t="inlineStr">
        <is>
          <t>VV</t>
        </is>
      </c>
      <c r="E2312" s="184" t="inlineStr"/>
      <c r="F2312" s="185" t="inlineStr">
        <is>
          <t>(4,33+2,051+0,15)*2*2,40</t>
        </is>
      </c>
      <c r="G2312" s="188" t="n"/>
      <c r="H2312" s="186" t="n">
        <v>31.349</v>
      </c>
      <c r="I2312" s="188" t="n"/>
      <c r="J2312" s="188" t="n"/>
      <c r="K2312" s="188" t="n"/>
      <c r="L2312" s="183" t="n"/>
      <c r="M2312" s="187" t="n"/>
      <c r="N2312" s="188" t="n"/>
      <c r="O2312" s="188" t="n"/>
      <c r="P2312" s="188" t="n"/>
      <c r="Q2312" s="188" t="n"/>
      <c r="R2312" s="188" t="n"/>
      <c r="S2312" s="188" t="n"/>
      <c r="T2312" s="189" t="n"/>
      <c r="U2312" s="188" t="n"/>
      <c r="V2312" s="188" t="n"/>
      <c r="W2312" s="188" t="n"/>
      <c r="X2312" s="188" t="n"/>
      <c r="Y2312" s="188" t="n"/>
      <c r="Z2312" s="188" t="n"/>
      <c r="AA2312" s="188" t="n"/>
      <c r="AB2312" s="188" t="n"/>
      <c r="AC2312" s="188" t="n"/>
      <c r="AD2312" s="188" t="n"/>
      <c r="AE2312" s="188" t="n"/>
      <c r="AT2312" s="184" t="inlineStr">
        <is>
          <t>VV</t>
        </is>
      </c>
      <c r="AU2312" s="184" t="inlineStr">
        <is>
          <t>2</t>
        </is>
      </c>
      <c r="AV2312" s="188" t="inlineStr">
        <is>
          <t>2</t>
        </is>
      </c>
      <c r="AW2312" s="188" t="inlineStr">
        <is>
          <t>True</t>
        </is>
      </c>
      <c r="AX2312" s="188" t="inlineStr">
        <is>
          <t>0</t>
        </is>
      </c>
      <c r="AY2312" s="184" t="inlineStr">
        <is>
          <t>ROZPOCET</t>
        </is>
      </c>
    </row>
    <row r="2313" customFormat="1" s="181">
      <c r="A2313" s="181" t="n"/>
      <c r="B2313" s="177" t="n"/>
      <c r="C2313" s="181" t="n"/>
      <c r="D2313" s="171" t="inlineStr">
        <is>
          <t>VV</t>
        </is>
      </c>
      <c r="E2313" s="178" t="inlineStr"/>
      <c r="F2313" s="179" t="inlineStr">
        <is>
          <t>m 1,02</t>
        </is>
      </c>
      <c r="G2313" s="181" t="n"/>
      <c r="H2313" s="178" t="inlineStr"/>
      <c r="I2313" s="181" t="n"/>
      <c r="J2313" s="181" t="n"/>
      <c r="K2313" s="181" t="n"/>
      <c r="L2313" s="177" t="n"/>
      <c r="M2313" s="180" t="n"/>
      <c r="N2313" s="181" t="n"/>
      <c r="O2313" s="181" t="n"/>
      <c r="P2313" s="181" t="n"/>
      <c r="Q2313" s="181" t="n"/>
      <c r="R2313" s="181" t="n"/>
      <c r="S2313" s="181" t="n"/>
      <c r="T2313" s="182" t="n"/>
      <c r="U2313" s="181" t="n"/>
      <c r="V2313" s="181" t="n"/>
      <c r="W2313" s="181" t="n"/>
      <c r="X2313" s="181" t="n"/>
      <c r="Y2313" s="181" t="n"/>
      <c r="Z2313" s="181" t="n"/>
      <c r="AA2313" s="181" t="n"/>
      <c r="AB2313" s="181" t="n"/>
      <c r="AC2313" s="181" t="n"/>
      <c r="AD2313" s="181" t="n"/>
      <c r="AE2313" s="181" t="n"/>
      <c r="AT2313" s="178" t="inlineStr">
        <is>
          <t>VV</t>
        </is>
      </c>
      <c r="AU2313" s="178" t="inlineStr">
        <is>
          <t>2</t>
        </is>
      </c>
      <c r="AV2313" s="181" t="inlineStr">
        <is>
          <t>1</t>
        </is>
      </c>
      <c r="AW2313" s="181" t="inlineStr">
        <is>
          <t>True</t>
        </is>
      </c>
      <c r="AX2313" s="181" t="inlineStr">
        <is>
          <t>0</t>
        </is>
      </c>
      <c r="AY2313" s="178" t="inlineStr">
        <is>
          <t>ROZPOCET</t>
        </is>
      </c>
    </row>
    <row r="2314" customFormat="1" s="188">
      <c r="A2314" s="188" t="n"/>
      <c r="B2314" s="183" t="n"/>
      <c r="C2314" s="188" t="n"/>
      <c r="D2314" s="171" t="inlineStr">
        <is>
          <t>VV</t>
        </is>
      </c>
      <c r="E2314" s="184" t="inlineStr"/>
      <c r="F2314" s="185" t="inlineStr">
        <is>
          <t>(2,384+1,36)*2*1,50</t>
        </is>
      </c>
      <c r="G2314" s="188" t="n"/>
      <c r="H2314" s="186" t="n">
        <v>11.232</v>
      </c>
      <c r="I2314" s="188" t="n"/>
      <c r="J2314" s="188" t="n"/>
      <c r="K2314" s="188" t="n"/>
      <c r="L2314" s="183" t="n"/>
      <c r="M2314" s="187" t="n"/>
      <c r="N2314" s="188" t="n"/>
      <c r="O2314" s="188" t="n"/>
      <c r="P2314" s="188" t="n"/>
      <c r="Q2314" s="188" t="n"/>
      <c r="R2314" s="188" t="n"/>
      <c r="S2314" s="188" t="n"/>
      <c r="T2314" s="189" t="n"/>
      <c r="U2314" s="188" t="n"/>
      <c r="V2314" s="188" t="n"/>
      <c r="W2314" s="188" t="n"/>
      <c r="X2314" s="188" t="n"/>
      <c r="Y2314" s="188" t="n"/>
      <c r="Z2314" s="188" t="n"/>
      <c r="AA2314" s="188" t="n"/>
      <c r="AB2314" s="188" t="n"/>
      <c r="AC2314" s="188" t="n"/>
      <c r="AD2314" s="188" t="n"/>
      <c r="AE2314" s="188" t="n"/>
      <c r="AT2314" s="184" t="inlineStr">
        <is>
          <t>VV</t>
        </is>
      </c>
      <c r="AU2314" s="184" t="inlineStr">
        <is>
          <t>2</t>
        </is>
      </c>
      <c r="AV2314" s="188" t="inlineStr">
        <is>
          <t>2</t>
        </is>
      </c>
      <c r="AW2314" s="188" t="inlineStr">
        <is>
          <t>True</t>
        </is>
      </c>
      <c r="AX2314" s="188" t="inlineStr">
        <is>
          <t>0</t>
        </is>
      </c>
      <c r="AY2314" s="184" t="inlineStr">
        <is>
          <t>ROZPOCET</t>
        </is>
      </c>
    </row>
    <row r="2315" customFormat="1" s="181">
      <c r="A2315" s="181" t="n"/>
      <c r="B2315" s="177" t="n"/>
      <c r="C2315" s="181" t="n"/>
      <c r="D2315" s="171" t="inlineStr">
        <is>
          <t>VV</t>
        </is>
      </c>
      <c r="E2315" s="178" t="inlineStr"/>
      <c r="F2315" s="179" t="inlineStr">
        <is>
          <t>m 2,03</t>
        </is>
      </c>
      <c r="G2315" s="181" t="n"/>
      <c r="H2315" s="178" t="inlineStr"/>
      <c r="I2315" s="181" t="n"/>
      <c r="J2315" s="181" t="n"/>
      <c r="K2315" s="181" t="n"/>
      <c r="L2315" s="177" t="n"/>
      <c r="M2315" s="180" t="n"/>
      <c r="N2315" s="181" t="n"/>
      <c r="O2315" s="181" t="n"/>
      <c r="P2315" s="181" t="n"/>
      <c r="Q2315" s="181" t="n"/>
      <c r="R2315" s="181" t="n"/>
      <c r="S2315" s="181" t="n"/>
      <c r="T2315" s="182" t="n"/>
      <c r="U2315" s="181" t="n"/>
      <c r="V2315" s="181" t="n"/>
      <c r="W2315" s="181" t="n"/>
      <c r="X2315" s="181" t="n"/>
      <c r="Y2315" s="181" t="n"/>
      <c r="Z2315" s="181" t="n"/>
      <c r="AA2315" s="181" t="n"/>
      <c r="AB2315" s="181" t="n"/>
      <c r="AC2315" s="181" t="n"/>
      <c r="AD2315" s="181" t="n"/>
      <c r="AE2315" s="181" t="n"/>
      <c r="AT2315" s="178" t="inlineStr">
        <is>
          <t>VV</t>
        </is>
      </c>
      <c r="AU2315" s="178" t="inlineStr">
        <is>
          <t>2</t>
        </is>
      </c>
      <c r="AV2315" s="181" t="inlineStr">
        <is>
          <t>1</t>
        </is>
      </c>
      <c r="AW2315" s="181" t="inlineStr">
        <is>
          <t>True</t>
        </is>
      </c>
      <c r="AX2315" s="181" t="inlineStr">
        <is>
          <t>0</t>
        </is>
      </c>
      <c r="AY2315" s="178" t="inlineStr">
        <is>
          <t>ROZPOCET</t>
        </is>
      </c>
    </row>
    <row r="2316" customFormat="1" s="188">
      <c r="A2316" s="188" t="n"/>
      <c r="B2316" s="183" t="n"/>
      <c r="C2316" s="188" t="n"/>
      <c r="D2316" s="171" t="inlineStr">
        <is>
          <t>VV</t>
        </is>
      </c>
      <c r="E2316" s="184" t="inlineStr"/>
      <c r="F2316" s="185" t="inlineStr">
        <is>
          <t>(3,007+2,98)*2*2,40</t>
        </is>
      </c>
      <c r="G2316" s="188" t="n"/>
      <c r="H2316" s="186" t="n">
        <v>28.738</v>
      </c>
      <c r="I2316" s="188" t="n"/>
      <c r="J2316" s="188" t="n"/>
      <c r="K2316" s="188" t="n"/>
      <c r="L2316" s="183" t="n"/>
      <c r="M2316" s="187" t="n"/>
      <c r="N2316" s="188" t="n"/>
      <c r="O2316" s="188" t="n"/>
      <c r="P2316" s="188" t="n"/>
      <c r="Q2316" s="188" t="n"/>
      <c r="R2316" s="188" t="n"/>
      <c r="S2316" s="188" t="n"/>
      <c r="T2316" s="189" t="n"/>
      <c r="U2316" s="188" t="n"/>
      <c r="V2316" s="188" t="n"/>
      <c r="W2316" s="188" t="n"/>
      <c r="X2316" s="188" t="n"/>
      <c r="Y2316" s="188" t="n"/>
      <c r="Z2316" s="188" t="n"/>
      <c r="AA2316" s="188" t="n"/>
      <c r="AB2316" s="188" t="n"/>
      <c r="AC2316" s="188" t="n"/>
      <c r="AD2316" s="188" t="n"/>
      <c r="AE2316" s="188" t="n"/>
      <c r="AT2316" s="184" t="inlineStr">
        <is>
          <t>VV</t>
        </is>
      </c>
      <c r="AU2316" s="184" t="inlineStr">
        <is>
          <t>2</t>
        </is>
      </c>
      <c r="AV2316" s="188" t="inlineStr">
        <is>
          <t>2</t>
        </is>
      </c>
      <c r="AW2316" s="188" t="inlineStr">
        <is>
          <t>True</t>
        </is>
      </c>
      <c r="AX2316" s="188" t="inlineStr">
        <is>
          <t>0</t>
        </is>
      </c>
      <c r="AY2316" s="184" t="inlineStr">
        <is>
          <t>ROZPOCET</t>
        </is>
      </c>
    </row>
    <row r="2317" customFormat="1" s="181">
      <c r="A2317" s="181" t="n"/>
      <c r="B2317" s="177" t="n"/>
      <c r="C2317" s="181" t="n"/>
      <c r="D2317" s="171" t="inlineStr">
        <is>
          <t>VV</t>
        </is>
      </c>
      <c r="E2317" s="178" t="inlineStr"/>
      <c r="F2317" s="179" t="inlineStr">
        <is>
          <t>m 2,04</t>
        </is>
      </c>
      <c r="G2317" s="181" t="n"/>
      <c r="H2317" s="178" t="inlineStr"/>
      <c r="I2317" s="181" t="n"/>
      <c r="J2317" s="181" t="n"/>
      <c r="K2317" s="181" t="n"/>
      <c r="L2317" s="177" t="n"/>
      <c r="M2317" s="180" t="n"/>
      <c r="N2317" s="181" t="n"/>
      <c r="O2317" s="181" t="n"/>
      <c r="P2317" s="181" t="n"/>
      <c r="Q2317" s="181" t="n"/>
      <c r="R2317" s="181" t="n"/>
      <c r="S2317" s="181" t="n"/>
      <c r="T2317" s="182" t="n"/>
      <c r="U2317" s="181" t="n"/>
      <c r="V2317" s="181" t="n"/>
      <c r="W2317" s="181" t="n"/>
      <c r="X2317" s="181" t="n"/>
      <c r="Y2317" s="181" t="n"/>
      <c r="Z2317" s="181" t="n"/>
      <c r="AA2317" s="181" t="n"/>
      <c r="AB2317" s="181" t="n"/>
      <c r="AC2317" s="181" t="n"/>
      <c r="AD2317" s="181" t="n"/>
      <c r="AE2317" s="181" t="n"/>
      <c r="AT2317" s="178" t="inlineStr">
        <is>
          <t>VV</t>
        </is>
      </c>
      <c r="AU2317" s="178" t="inlineStr">
        <is>
          <t>2</t>
        </is>
      </c>
      <c r="AV2317" s="181" t="inlineStr">
        <is>
          <t>1</t>
        </is>
      </c>
      <c r="AW2317" s="181" t="inlineStr">
        <is>
          <t>True</t>
        </is>
      </c>
      <c r="AX2317" s="181" t="inlineStr">
        <is>
          <t>0</t>
        </is>
      </c>
      <c r="AY2317" s="178" t="inlineStr">
        <is>
          <t>ROZPOCET</t>
        </is>
      </c>
    </row>
    <row r="2318" customFormat="1" s="188">
      <c r="A2318" s="188" t="n"/>
      <c r="B2318" s="183" t="n"/>
      <c r="C2318" s="188" t="n"/>
      <c r="D2318" s="171" t="inlineStr">
        <is>
          <t>VV</t>
        </is>
      </c>
      <c r="E2318" s="184" t="inlineStr"/>
      <c r="F2318" s="185" t="inlineStr">
        <is>
          <t>(0,60+4,116+0,60)*0,90</t>
        </is>
      </c>
      <c r="G2318" s="188" t="n"/>
      <c r="H2318" s="186" t="n">
        <v>4.784</v>
      </c>
      <c r="I2318" s="188" t="n"/>
      <c r="J2318" s="188" t="n"/>
      <c r="K2318" s="188" t="n"/>
      <c r="L2318" s="183" t="n"/>
      <c r="M2318" s="187" t="n"/>
      <c r="N2318" s="188" t="n"/>
      <c r="O2318" s="188" t="n"/>
      <c r="P2318" s="188" t="n"/>
      <c r="Q2318" s="188" t="n"/>
      <c r="R2318" s="188" t="n"/>
      <c r="S2318" s="188" t="n"/>
      <c r="T2318" s="189" t="n"/>
      <c r="U2318" s="188" t="n"/>
      <c r="V2318" s="188" t="n"/>
      <c r="W2318" s="188" t="n"/>
      <c r="X2318" s="188" t="n"/>
      <c r="Y2318" s="188" t="n"/>
      <c r="Z2318" s="188" t="n"/>
      <c r="AA2318" s="188" t="n"/>
      <c r="AB2318" s="188" t="n"/>
      <c r="AC2318" s="188" t="n"/>
      <c r="AD2318" s="188" t="n"/>
      <c r="AE2318" s="188" t="n"/>
      <c r="AT2318" s="184" t="inlineStr">
        <is>
          <t>VV</t>
        </is>
      </c>
      <c r="AU2318" s="184" t="inlineStr">
        <is>
          <t>2</t>
        </is>
      </c>
      <c r="AV2318" s="188" t="inlineStr">
        <is>
          <t>2</t>
        </is>
      </c>
      <c r="AW2318" s="188" t="inlineStr">
        <is>
          <t>True</t>
        </is>
      </c>
      <c r="AX2318" s="188" t="inlineStr">
        <is>
          <t>0</t>
        </is>
      </c>
      <c r="AY2318" s="184" t="inlineStr">
        <is>
          <t>ROZPOCET</t>
        </is>
      </c>
    </row>
    <row r="2319" customFormat="1" s="181">
      <c r="A2319" s="181" t="n"/>
      <c r="B2319" s="177" t="n"/>
      <c r="C2319" s="181" t="n"/>
      <c r="D2319" s="171" t="inlineStr">
        <is>
          <t>VV</t>
        </is>
      </c>
      <c r="E2319" s="178" t="inlineStr"/>
      <c r="F2319" s="179" t="inlineStr">
        <is>
          <t>m 2,07</t>
        </is>
      </c>
      <c r="G2319" s="181" t="n"/>
      <c r="H2319" s="178" t="inlineStr"/>
      <c r="I2319" s="181" t="n"/>
      <c r="J2319" s="181" t="n"/>
      <c r="K2319" s="181" t="n"/>
      <c r="L2319" s="177" t="n"/>
      <c r="M2319" s="180" t="n"/>
      <c r="N2319" s="181" t="n"/>
      <c r="O2319" s="181" t="n"/>
      <c r="P2319" s="181" t="n"/>
      <c r="Q2319" s="181" t="n"/>
      <c r="R2319" s="181" t="n"/>
      <c r="S2319" s="181" t="n"/>
      <c r="T2319" s="182" t="n"/>
      <c r="U2319" s="181" t="n"/>
      <c r="V2319" s="181" t="n"/>
      <c r="W2319" s="181" t="n"/>
      <c r="X2319" s="181" t="n"/>
      <c r="Y2319" s="181" t="n"/>
      <c r="Z2319" s="181" t="n"/>
      <c r="AA2319" s="181" t="n"/>
      <c r="AB2319" s="181" t="n"/>
      <c r="AC2319" s="181" t="n"/>
      <c r="AD2319" s="181" t="n"/>
      <c r="AE2319" s="181" t="n"/>
      <c r="AT2319" s="178" t="inlineStr">
        <is>
          <t>VV</t>
        </is>
      </c>
      <c r="AU2319" s="178" t="inlineStr">
        <is>
          <t>2</t>
        </is>
      </c>
      <c r="AV2319" s="181" t="inlineStr">
        <is>
          <t>1</t>
        </is>
      </c>
      <c r="AW2319" s="181" t="inlineStr">
        <is>
          <t>True</t>
        </is>
      </c>
      <c r="AX2319" s="181" t="inlineStr">
        <is>
          <t>0</t>
        </is>
      </c>
      <c r="AY2319" s="178" t="inlineStr">
        <is>
          <t>ROZPOCET</t>
        </is>
      </c>
    </row>
    <row r="2320" customFormat="1" s="188">
      <c r="A2320" s="188" t="n"/>
      <c r="B2320" s="183" t="n"/>
      <c r="C2320" s="188" t="n"/>
      <c r="D2320" s="171" t="inlineStr">
        <is>
          <t>VV</t>
        </is>
      </c>
      <c r="E2320" s="184" t="inlineStr"/>
      <c r="F2320" s="185" t="inlineStr">
        <is>
          <t>(3,484+2,564)*2*2,40</t>
        </is>
      </c>
      <c r="G2320" s="188" t="n"/>
      <c r="H2320" s="186" t="n">
        <v>29.03</v>
      </c>
      <c r="I2320" s="188" t="n"/>
      <c r="J2320" s="188" t="n"/>
      <c r="K2320" s="188" t="n"/>
      <c r="L2320" s="183" t="n"/>
      <c r="M2320" s="187" t="n"/>
      <c r="N2320" s="188" t="n"/>
      <c r="O2320" s="188" t="n"/>
      <c r="P2320" s="188" t="n"/>
      <c r="Q2320" s="188" t="n"/>
      <c r="R2320" s="188" t="n"/>
      <c r="S2320" s="188" t="n"/>
      <c r="T2320" s="189" t="n"/>
      <c r="U2320" s="188" t="n"/>
      <c r="V2320" s="188" t="n"/>
      <c r="W2320" s="188" t="n"/>
      <c r="X2320" s="188" t="n"/>
      <c r="Y2320" s="188" t="n"/>
      <c r="Z2320" s="188" t="n"/>
      <c r="AA2320" s="188" t="n"/>
      <c r="AB2320" s="188" t="n"/>
      <c r="AC2320" s="188" t="n"/>
      <c r="AD2320" s="188" t="n"/>
      <c r="AE2320" s="188" t="n"/>
      <c r="AT2320" s="184" t="inlineStr">
        <is>
          <t>VV</t>
        </is>
      </c>
      <c r="AU2320" s="184" t="inlineStr">
        <is>
          <t>2</t>
        </is>
      </c>
      <c r="AV2320" s="188" t="inlineStr">
        <is>
          <t>2</t>
        </is>
      </c>
      <c r="AW2320" s="188" t="inlineStr">
        <is>
          <t>True</t>
        </is>
      </c>
      <c r="AX2320" s="188" t="inlineStr">
        <is>
          <t>0</t>
        </is>
      </c>
      <c r="AY2320" s="184" t="inlineStr">
        <is>
          <t>ROZPOCET</t>
        </is>
      </c>
    </row>
    <row r="2321" customFormat="1" s="181">
      <c r="A2321" s="181" t="n"/>
      <c r="B2321" s="177" t="n"/>
      <c r="C2321" s="181" t="n"/>
      <c r="D2321" s="171" t="inlineStr">
        <is>
          <t>VV</t>
        </is>
      </c>
      <c r="E2321" s="178" t="inlineStr"/>
      <c r="F2321" s="179" t="inlineStr">
        <is>
          <t>m 2,08</t>
        </is>
      </c>
      <c r="G2321" s="181" t="n"/>
      <c r="H2321" s="178" t="inlineStr"/>
      <c r="I2321" s="181" t="n"/>
      <c r="J2321" s="181" t="n"/>
      <c r="K2321" s="181" t="n"/>
      <c r="L2321" s="177" t="n"/>
      <c r="M2321" s="180" t="n"/>
      <c r="N2321" s="181" t="n"/>
      <c r="O2321" s="181" t="n"/>
      <c r="P2321" s="181" t="n"/>
      <c r="Q2321" s="181" t="n"/>
      <c r="R2321" s="181" t="n"/>
      <c r="S2321" s="181" t="n"/>
      <c r="T2321" s="182" t="n"/>
      <c r="U2321" s="181" t="n"/>
      <c r="V2321" s="181" t="n"/>
      <c r="W2321" s="181" t="n"/>
      <c r="X2321" s="181" t="n"/>
      <c r="Y2321" s="181" t="n"/>
      <c r="Z2321" s="181" t="n"/>
      <c r="AA2321" s="181" t="n"/>
      <c r="AB2321" s="181" t="n"/>
      <c r="AC2321" s="181" t="n"/>
      <c r="AD2321" s="181" t="n"/>
      <c r="AE2321" s="181" t="n"/>
      <c r="AT2321" s="178" t="inlineStr">
        <is>
          <t>VV</t>
        </is>
      </c>
      <c r="AU2321" s="178" t="inlineStr">
        <is>
          <t>2</t>
        </is>
      </c>
      <c r="AV2321" s="181" t="inlineStr">
        <is>
          <t>1</t>
        </is>
      </c>
      <c r="AW2321" s="181" t="inlineStr">
        <is>
          <t>True</t>
        </is>
      </c>
      <c r="AX2321" s="181" t="inlineStr">
        <is>
          <t>0</t>
        </is>
      </c>
      <c r="AY2321" s="178" t="inlineStr">
        <is>
          <t>ROZPOCET</t>
        </is>
      </c>
    </row>
    <row r="2322" customFormat="1" s="188">
      <c r="A2322" s="188" t="n"/>
      <c r="B2322" s="183" t="n"/>
      <c r="C2322" s="188" t="n"/>
      <c r="D2322" s="171" t="inlineStr">
        <is>
          <t>VV</t>
        </is>
      </c>
      <c r="E2322" s="184" t="inlineStr"/>
      <c r="F2322" s="185" t="inlineStr">
        <is>
          <t>(1,86+2,422+1,83+0,60)*0,90</t>
        </is>
      </c>
      <c r="G2322" s="188" t="n"/>
      <c r="H2322" s="186" t="n">
        <v>6.041</v>
      </c>
      <c r="I2322" s="188" t="n"/>
      <c r="J2322" s="188" t="n"/>
      <c r="K2322" s="188" t="n"/>
      <c r="L2322" s="183" t="n"/>
      <c r="M2322" s="187" t="n"/>
      <c r="N2322" s="188" t="n"/>
      <c r="O2322" s="188" t="n"/>
      <c r="P2322" s="188" t="n"/>
      <c r="Q2322" s="188" t="n"/>
      <c r="R2322" s="188" t="n"/>
      <c r="S2322" s="188" t="n"/>
      <c r="T2322" s="189" t="n"/>
      <c r="U2322" s="188" t="n"/>
      <c r="V2322" s="188" t="n"/>
      <c r="W2322" s="188" t="n"/>
      <c r="X2322" s="188" t="n"/>
      <c r="Y2322" s="188" t="n"/>
      <c r="Z2322" s="188" t="n"/>
      <c r="AA2322" s="188" t="n"/>
      <c r="AB2322" s="188" t="n"/>
      <c r="AC2322" s="188" t="n"/>
      <c r="AD2322" s="188" t="n"/>
      <c r="AE2322" s="188" t="n"/>
      <c r="AT2322" s="184" t="inlineStr">
        <is>
          <t>VV</t>
        </is>
      </c>
      <c r="AU2322" s="184" t="inlineStr">
        <is>
          <t>2</t>
        </is>
      </c>
      <c r="AV2322" s="188" t="inlineStr">
        <is>
          <t>2</t>
        </is>
      </c>
      <c r="AW2322" s="188" t="inlineStr">
        <is>
          <t>True</t>
        </is>
      </c>
      <c r="AX2322" s="188" t="inlineStr">
        <is>
          <t>0</t>
        </is>
      </c>
      <c r="AY2322" s="184" t="inlineStr">
        <is>
          <t>ROZPOCET</t>
        </is>
      </c>
    </row>
    <row r="2323" customFormat="1" s="181">
      <c r="A2323" s="181" t="n"/>
      <c r="B2323" s="177" t="n"/>
      <c r="C2323" s="181" t="n"/>
      <c r="D2323" s="171" t="inlineStr">
        <is>
          <t>VV</t>
        </is>
      </c>
      <c r="E2323" s="178" t="inlineStr"/>
      <c r="F2323" s="179" t="inlineStr">
        <is>
          <t>m 2,11</t>
        </is>
      </c>
      <c r="G2323" s="181" t="n"/>
      <c r="H2323" s="178" t="inlineStr"/>
      <c r="I2323" s="181" t="n"/>
      <c r="J2323" s="181" t="n"/>
      <c r="K2323" s="181" t="n"/>
      <c r="L2323" s="177" t="n"/>
      <c r="M2323" s="180" t="n"/>
      <c r="N2323" s="181" t="n"/>
      <c r="O2323" s="181" t="n"/>
      <c r="P2323" s="181" t="n"/>
      <c r="Q2323" s="181" t="n"/>
      <c r="R2323" s="181" t="n"/>
      <c r="S2323" s="181" t="n"/>
      <c r="T2323" s="182" t="n"/>
      <c r="U2323" s="181" t="n"/>
      <c r="V2323" s="181" t="n"/>
      <c r="W2323" s="181" t="n"/>
      <c r="X2323" s="181" t="n"/>
      <c r="Y2323" s="181" t="n"/>
      <c r="Z2323" s="181" t="n"/>
      <c r="AA2323" s="181" t="n"/>
      <c r="AB2323" s="181" t="n"/>
      <c r="AC2323" s="181" t="n"/>
      <c r="AD2323" s="181" t="n"/>
      <c r="AE2323" s="181" t="n"/>
      <c r="AT2323" s="178" t="inlineStr">
        <is>
          <t>VV</t>
        </is>
      </c>
      <c r="AU2323" s="178" t="inlineStr">
        <is>
          <t>2</t>
        </is>
      </c>
      <c r="AV2323" s="181" t="inlineStr">
        <is>
          <t>1</t>
        </is>
      </c>
      <c r="AW2323" s="181" t="inlineStr">
        <is>
          <t>True</t>
        </is>
      </c>
      <c r="AX2323" s="181" t="inlineStr">
        <is>
          <t>0</t>
        </is>
      </c>
      <c r="AY2323" s="178" t="inlineStr">
        <is>
          <t>ROZPOCET</t>
        </is>
      </c>
    </row>
    <row r="2324" customFormat="1" s="188">
      <c r="A2324" s="188" t="n"/>
      <c r="B2324" s="183" t="n"/>
      <c r="C2324" s="188" t="n"/>
      <c r="D2324" s="171" t="inlineStr">
        <is>
          <t>VV</t>
        </is>
      </c>
      <c r="E2324" s="184" t="inlineStr"/>
      <c r="F2324" s="185" t="inlineStr">
        <is>
          <t>(3,654+1,779)*2*2,40</t>
        </is>
      </c>
      <c r="G2324" s="188" t="n"/>
      <c r="H2324" s="186" t="n">
        <v>26.078</v>
      </c>
      <c r="I2324" s="188" t="n"/>
      <c r="J2324" s="188" t="n"/>
      <c r="K2324" s="188" t="n"/>
      <c r="L2324" s="183" t="n"/>
      <c r="M2324" s="187" t="n"/>
      <c r="N2324" s="188" t="n"/>
      <c r="O2324" s="188" t="n"/>
      <c r="P2324" s="188" t="n"/>
      <c r="Q2324" s="188" t="n"/>
      <c r="R2324" s="188" t="n"/>
      <c r="S2324" s="188" t="n"/>
      <c r="T2324" s="189" t="n"/>
      <c r="U2324" s="188" t="n"/>
      <c r="V2324" s="188" t="n"/>
      <c r="W2324" s="188" t="n"/>
      <c r="X2324" s="188" t="n"/>
      <c r="Y2324" s="188" t="n"/>
      <c r="Z2324" s="188" t="n"/>
      <c r="AA2324" s="188" t="n"/>
      <c r="AB2324" s="188" t="n"/>
      <c r="AC2324" s="188" t="n"/>
      <c r="AD2324" s="188" t="n"/>
      <c r="AE2324" s="188" t="n"/>
      <c r="AT2324" s="184" t="inlineStr">
        <is>
          <t>VV</t>
        </is>
      </c>
      <c r="AU2324" s="184" t="inlineStr">
        <is>
          <t>2</t>
        </is>
      </c>
      <c r="AV2324" s="188" t="inlineStr">
        <is>
          <t>2</t>
        </is>
      </c>
      <c r="AW2324" s="188" t="inlineStr">
        <is>
          <t>True</t>
        </is>
      </c>
      <c r="AX2324" s="188" t="inlineStr">
        <is>
          <t>0</t>
        </is>
      </c>
      <c r="AY2324" s="184" t="inlineStr">
        <is>
          <t>ROZPOCET</t>
        </is>
      </c>
    </row>
    <row r="2325" customFormat="1" s="181">
      <c r="A2325" s="181" t="n"/>
      <c r="B2325" s="177" t="n"/>
      <c r="C2325" s="181" t="n"/>
      <c r="D2325" s="171" t="inlineStr">
        <is>
          <t>VV</t>
        </is>
      </c>
      <c r="E2325" s="178" t="inlineStr"/>
      <c r="F2325" s="179" t="inlineStr">
        <is>
          <t>m 2,12</t>
        </is>
      </c>
      <c r="G2325" s="181" t="n"/>
      <c r="H2325" s="178" t="inlineStr"/>
      <c r="I2325" s="181" t="n"/>
      <c r="J2325" s="181" t="n"/>
      <c r="K2325" s="181" t="n"/>
      <c r="L2325" s="177" t="n"/>
      <c r="M2325" s="180" t="n"/>
      <c r="N2325" s="181" t="n"/>
      <c r="O2325" s="181" t="n"/>
      <c r="P2325" s="181" t="n"/>
      <c r="Q2325" s="181" t="n"/>
      <c r="R2325" s="181" t="n"/>
      <c r="S2325" s="181" t="n"/>
      <c r="T2325" s="182" t="n"/>
      <c r="U2325" s="181" t="n"/>
      <c r="V2325" s="181" t="n"/>
      <c r="W2325" s="181" t="n"/>
      <c r="X2325" s="181" t="n"/>
      <c r="Y2325" s="181" t="n"/>
      <c r="Z2325" s="181" t="n"/>
      <c r="AA2325" s="181" t="n"/>
      <c r="AB2325" s="181" t="n"/>
      <c r="AC2325" s="181" t="n"/>
      <c r="AD2325" s="181" t="n"/>
      <c r="AE2325" s="181" t="n"/>
      <c r="AT2325" s="178" t="inlineStr">
        <is>
          <t>VV</t>
        </is>
      </c>
      <c r="AU2325" s="178" t="inlineStr">
        <is>
          <t>2</t>
        </is>
      </c>
      <c r="AV2325" s="181" t="inlineStr">
        <is>
          <t>1</t>
        </is>
      </c>
      <c r="AW2325" s="181" t="inlineStr">
        <is>
          <t>True</t>
        </is>
      </c>
      <c r="AX2325" s="181" t="inlineStr">
        <is>
          <t>0</t>
        </is>
      </c>
      <c r="AY2325" s="178" t="inlineStr">
        <is>
          <t>ROZPOCET</t>
        </is>
      </c>
    </row>
    <row r="2326" customFormat="1" s="188">
      <c r="A2326" s="188" t="n"/>
      <c r="B2326" s="183" t="n"/>
      <c r="C2326" s="188" t="n"/>
      <c r="D2326" s="171" t="inlineStr">
        <is>
          <t>VV</t>
        </is>
      </c>
      <c r="E2326" s="184" t="inlineStr"/>
      <c r="F2326" s="185" t="inlineStr">
        <is>
          <t>(2,00+2,50)*0,90</t>
        </is>
      </c>
      <c r="G2326" s="188" t="n"/>
      <c r="H2326" s="186" t="n">
        <v>4.05</v>
      </c>
      <c r="I2326" s="188" t="n"/>
      <c r="J2326" s="188" t="n"/>
      <c r="K2326" s="188" t="n"/>
      <c r="L2326" s="183" t="n"/>
      <c r="M2326" s="187" t="n"/>
      <c r="N2326" s="188" t="n"/>
      <c r="O2326" s="188" t="n"/>
      <c r="P2326" s="188" t="n"/>
      <c r="Q2326" s="188" t="n"/>
      <c r="R2326" s="188" t="n"/>
      <c r="S2326" s="188" t="n"/>
      <c r="T2326" s="189" t="n"/>
      <c r="U2326" s="188" t="n"/>
      <c r="V2326" s="188" t="n"/>
      <c r="W2326" s="188" t="n"/>
      <c r="X2326" s="188" t="n"/>
      <c r="Y2326" s="188" t="n"/>
      <c r="Z2326" s="188" t="n"/>
      <c r="AA2326" s="188" t="n"/>
      <c r="AB2326" s="188" t="n"/>
      <c r="AC2326" s="188" t="n"/>
      <c r="AD2326" s="188" t="n"/>
      <c r="AE2326" s="188" t="n"/>
      <c r="AT2326" s="184" t="inlineStr">
        <is>
          <t>VV</t>
        </is>
      </c>
      <c r="AU2326" s="184" t="inlineStr">
        <is>
          <t>2</t>
        </is>
      </c>
      <c r="AV2326" s="188" t="inlineStr">
        <is>
          <t>2</t>
        </is>
      </c>
      <c r="AW2326" s="188" t="inlineStr">
        <is>
          <t>True</t>
        </is>
      </c>
      <c r="AX2326" s="188" t="inlineStr">
        <is>
          <t>0</t>
        </is>
      </c>
      <c r="AY2326" s="184" t="inlineStr">
        <is>
          <t>ROZPOCET</t>
        </is>
      </c>
    </row>
    <row r="2327" customFormat="1" s="181">
      <c r="A2327" s="181" t="n"/>
      <c r="B2327" s="177" t="n"/>
      <c r="C2327" s="181" t="n"/>
      <c r="D2327" s="171" t="inlineStr">
        <is>
          <t>VV</t>
        </is>
      </c>
      <c r="E2327" s="178" t="inlineStr"/>
      <c r="F2327" s="179" t="inlineStr">
        <is>
          <t>m 2,15</t>
        </is>
      </c>
      <c r="G2327" s="181" t="n"/>
      <c r="H2327" s="178" t="inlineStr"/>
      <c r="I2327" s="181" t="n"/>
      <c r="J2327" s="181" t="n"/>
      <c r="K2327" s="181" t="n"/>
      <c r="L2327" s="177" t="n"/>
      <c r="M2327" s="180" t="n"/>
      <c r="N2327" s="181" t="n"/>
      <c r="O2327" s="181" t="n"/>
      <c r="P2327" s="181" t="n"/>
      <c r="Q2327" s="181" t="n"/>
      <c r="R2327" s="181" t="n"/>
      <c r="S2327" s="181" t="n"/>
      <c r="T2327" s="182" t="n"/>
      <c r="U2327" s="181" t="n"/>
      <c r="V2327" s="181" t="n"/>
      <c r="W2327" s="181" t="n"/>
      <c r="X2327" s="181" t="n"/>
      <c r="Y2327" s="181" t="n"/>
      <c r="Z2327" s="181" t="n"/>
      <c r="AA2327" s="181" t="n"/>
      <c r="AB2327" s="181" t="n"/>
      <c r="AC2327" s="181" t="n"/>
      <c r="AD2327" s="181" t="n"/>
      <c r="AE2327" s="181" t="n"/>
      <c r="AT2327" s="178" t="inlineStr">
        <is>
          <t>VV</t>
        </is>
      </c>
      <c r="AU2327" s="178" t="inlineStr">
        <is>
          <t>2</t>
        </is>
      </c>
      <c r="AV2327" s="181" t="inlineStr">
        <is>
          <t>1</t>
        </is>
      </c>
      <c r="AW2327" s="181" t="inlineStr">
        <is>
          <t>True</t>
        </is>
      </c>
      <c r="AX2327" s="181" t="inlineStr">
        <is>
          <t>0</t>
        </is>
      </c>
      <c r="AY2327" s="178" t="inlineStr">
        <is>
          <t>ROZPOCET</t>
        </is>
      </c>
    </row>
    <row r="2328" customFormat="1" s="188">
      <c r="A2328" s="188" t="n"/>
      <c r="B2328" s="183" t="n"/>
      <c r="C2328" s="188" t="n"/>
      <c r="D2328" s="171" t="inlineStr">
        <is>
          <t>VV</t>
        </is>
      </c>
      <c r="E2328" s="184" t="inlineStr"/>
      <c r="F2328" s="185" t="inlineStr">
        <is>
          <t>(3,636+1,621)*2*2,40</t>
        </is>
      </c>
      <c r="G2328" s="188" t="n"/>
      <c r="H2328" s="186" t="n">
        <v>25.234</v>
      </c>
      <c r="I2328" s="188" t="n"/>
      <c r="J2328" s="188" t="n"/>
      <c r="K2328" s="188" t="n"/>
      <c r="L2328" s="183" t="n"/>
      <c r="M2328" s="187" t="n"/>
      <c r="N2328" s="188" t="n"/>
      <c r="O2328" s="188" t="n"/>
      <c r="P2328" s="188" t="n"/>
      <c r="Q2328" s="188" t="n"/>
      <c r="R2328" s="188" t="n"/>
      <c r="S2328" s="188" t="n"/>
      <c r="T2328" s="189" t="n"/>
      <c r="U2328" s="188" t="n"/>
      <c r="V2328" s="188" t="n"/>
      <c r="W2328" s="188" t="n"/>
      <c r="X2328" s="188" t="n"/>
      <c r="Y2328" s="188" t="n"/>
      <c r="Z2328" s="188" t="n"/>
      <c r="AA2328" s="188" t="n"/>
      <c r="AB2328" s="188" t="n"/>
      <c r="AC2328" s="188" t="n"/>
      <c r="AD2328" s="188" t="n"/>
      <c r="AE2328" s="188" t="n"/>
      <c r="AT2328" s="184" t="inlineStr">
        <is>
          <t>VV</t>
        </is>
      </c>
      <c r="AU2328" s="184" t="inlineStr">
        <is>
          <t>2</t>
        </is>
      </c>
      <c r="AV2328" s="188" t="inlineStr">
        <is>
          <t>2</t>
        </is>
      </c>
      <c r="AW2328" s="188" t="inlineStr">
        <is>
          <t>True</t>
        </is>
      </c>
      <c r="AX2328" s="188" t="inlineStr">
        <is>
          <t>0</t>
        </is>
      </c>
      <c r="AY2328" s="184" t="inlineStr">
        <is>
          <t>ROZPOCET</t>
        </is>
      </c>
    </row>
    <row r="2329" customFormat="1" s="181">
      <c r="A2329" s="181" t="n"/>
      <c r="B2329" s="177" t="n"/>
      <c r="C2329" s="181" t="n"/>
      <c r="D2329" s="171" t="inlineStr">
        <is>
          <t>VV</t>
        </is>
      </c>
      <c r="E2329" s="178" t="inlineStr"/>
      <c r="F2329" s="179" t="inlineStr">
        <is>
          <t>m 2,16</t>
        </is>
      </c>
      <c r="G2329" s="181" t="n"/>
      <c r="H2329" s="178" t="inlineStr"/>
      <c r="I2329" s="181" t="n"/>
      <c r="J2329" s="181" t="n"/>
      <c r="K2329" s="181" t="n"/>
      <c r="L2329" s="177" t="n"/>
      <c r="M2329" s="180" t="n"/>
      <c r="N2329" s="181" t="n"/>
      <c r="O2329" s="181" t="n"/>
      <c r="P2329" s="181" t="n"/>
      <c r="Q2329" s="181" t="n"/>
      <c r="R2329" s="181" t="n"/>
      <c r="S2329" s="181" t="n"/>
      <c r="T2329" s="182" t="n"/>
      <c r="U2329" s="181" t="n"/>
      <c r="V2329" s="181" t="n"/>
      <c r="W2329" s="181" t="n"/>
      <c r="X2329" s="181" t="n"/>
      <c r="Y2329" s="181" t="n"/>
      <c r="Z2329" s="181" t="n"/>
      <c r="AA2329" s="181" t="n"/>
      <c r="AB2329" s="181" t="n"/>
      <c r="AC2329" s="181" t="n"/>
      <c r="AD2329" s="181" t="n"/>
      <c r="AE2329" s="181" t="n"/>
      <c r="AT2329" s="178" t="inlineStr">
        <is>
          <t>VV</t>
        </is>
      </c>
      <c r="AU2329" s="178" t="inlineStr">
        <is>
          <t>2</t>
        </is>
      </c>
      <c r="AV2329" s="181" t="inlineStr">
        <is>
          <t>1</t>
        </is>
      </c>
      <c r="AW2329" s="181" t="inlineStr">
        <is>
          <t>True</t>
        </is>
      </c>
      <c r="AX2329" s="181" t="inlineStr">
        <is>
          <t>0</t>
        </is>
      </c>
      <c r="AY2329" s="178" t="inlineStr">
        <is>
          <t>ROZPOCET</t>
        </is>
      </c>
    </row>
    <row r="2330" customFormat="1" s="188">
      <c r="A2330" s="188" t="n"/>
      <c r="B2330" s="183" t="n"/>
      <c r="C2330" s="188" t="n"/>
      <c r="D2330" s="171" t="inlineStr">
        <is>
          <t>VV</t>
        </is>
      </c>
      <c r="E2330" s="184" t="inlineStr"/>
      <c r="F2330" s="185" t="inlineStr">
        <is>
          <t>(2,00+2,50)*0,90</t>
        </is>
      </c>
      <c r="G2330" s="188" t="n"/>
      <c r="H2330" s="186" t="n">
        <v>4.05</v>
      </c>
      <c r="I2330" s="188" t="n"/>
      <c r="J2330" s="188" t="n"/>
      <c r="K2330" s="188" t="n"/>
      <c r="L2330" s="183" t="n"/>
      <c r="M2330" s="187" t="n"/>
      <c r="N2330" s="188" t="n"/>
      <c r="O2330" s="188" t="n"/>
      <c r="P2330" s="188" t="n"/>
      <c r="Q2330" s="188" t="n"/>
      <c r="R2330" s="188" t="n"/>
      <c r="S2330" s="188" t="n"/>
      <c r="T2330" s="189" t="n"/>
      <c r="U2330" s="188" t="n"/>
      <c r="V2330" s="188" t="n"/>
      <c r="W2330" s="188" t="n"/>
      <c r="X2330" s="188" t="n"/>
      <c r="Y2330" s="188" t="n"/>
      <c r="Z2330" s="188" t="n"/>
      <c r="AA2330" s="188" t="n"/>
      <c r="AB2330" s="188" t="n"/>
      <c r="AC2330" s="188" t="n"/>
      <c r="AD2330" s="188" t="n"/>
      <c r="AE2330" s="188" t="n"/>
      <c r="AT2330" s="184" t="inlineStr">
        <is>
          <t>VV</t>
        </is>
      </c>
      <c r="AU2330" s="184" t="inlineStr">
        <is>
          <t>2</t>
        </is>
      </c>
      <c r="AV2330" s="188" t="inlineStr">
        <is>
          <t>2</t>
        </is>
      </c>
      <c r="AW2330" s="188" t="inlineStr">
        <is>
          <t>True</t>
        </is>
      </c>
      <c r="AX2330" s="188" t="inlineStr">
        <is>
          <t>0</t>
        </is>
      </c>
      <c r="AY2330" s="184" t="inlineStr">
        <is>
          <t>ROZPOCET</t>
        </is>
      </c>
    </row>
    <row r="2331" customFormat="1" s="195">
      <c r="A2331" s="195" t="n"/>
      <c r="B2331" s="190" t="n"/>
      <c r="C2331" s="195" t="n"/>
      <c r="D2331" s="171" t="inlineStr">
        <is>
          <t>VV</t>
        </is>
      </c>
      <c r="E2331" s="191" t="inlineStr"/>
      <c r="F2331" s="192" t="inlineStr">
        <is>
          <t>Součet</t>
        </is>
      </c>
      <c r="G2331" s="195" t="n"/>
      <c r="H2331" s="193" t="n">
        <v>211.868</v>
      </c>
      <c r="I2331" s="195" t="n"/>
      <c r="J2331" s="195" t="n"/>
      <c r="K2331" s="195" t="n"/>
      <c r="L2331" s="190" t="n"/>
      <c r="M2331" s="194" t="n"/>
      <c r="N2331" s="195" t="n"/>
      <c r="O2331" s="195" t="n"/>
      <c r="P2331" s="195" t="n"/>
      <c r="Q2331" s="195" t="n"/>
      <c r="R2331" s="195" t="n"/>
      <c r="S2331" s="195" t="n"/>
      <c r="T2331" s="196" t="n"/>
      <c r="U2331" s="195" t="n"/>
      <c r="V2331" s="195" t="n"/>
      <c r="W2331" s="195" t="n"/>
      <c r="X2331" s="195" t="n"/>
      <c r="Y2331" s="195" t="n"/>
      <c r="Z2331" s="195" t="n"/>
      <c r="AA2331" s="195" t="n"/>
      <c r="AB2331" s="195" t="n"/>
      <c r="AC2331" s="195" t="n"/>
      <c r="AD2331" s="195" t="n"/>
      <c r="AE2331" s="195" t="n"/>
      <c r="AT2331" s="191" t="inlineStr">
        <is>
          <t>VV</t>
        </is>
      </c>
      <c r="AU2331" s="191" t="inlineStr">
        <is>
          <t>2</t>
        </is>
      </c>
      <c r="AV2331" s="195" t="inlineStr">
        <is>
          <t>4</t>
        </is>
      </c>
      <c r="AW2331" s="195" t="inlineStr">
        <is>
          <t>True</t>
        </is>
      </c>
      <c r="AX2331" s="195" t="inlineStr">
        <is>
          <t>1</t>
        </is>
      </c>
      <c r="AY2331" s="191" t="inlineStr">
        <is>
          <t>ROZPOCET</t>
        </is>
      </c>
    </row>
    <row r="2332" ht="33" customFormat="1" customHeight="1" s="174">
      <c r="A2332" s="174" t="n"/>
      <c r="B2332" s="158" t="n"/>
      <c r="C2332" s="159" t="inlineStr">
        <is>
          <t>358</t>
        </is>
      </c>
      <c r="D2332" s="159" t="inlineStr">
        <is>
          <t>K</t>
        </is>
      </c>
      <c r="E2332" s="160" t="inlineStr">
        <is>
          <t>781472213</t>
        </is>
      </c>
      <c r="F2332" s="161" t="inlineStr">
        <is>
          <t>Montáž obkladů keramických hladkých lepených cementovým flexibilním lepidlem přes 2 do 4 ks/m2</t>
        </is>
      </c>
      <c r="G2332" s="162" t="inlineStr">
        <is>
          <t>m2</t>
        </is>
      </c>
      <c r="H2332" s="163" t="n">
        <v>211.868</v>
      </c>
      <c r="I2332" s="164" t="n"/>
      <c r="J2332" s="164">
        <f>ROUND(I2332*H2332,2)</f>
        <v/>
      </c>
      <c r="K2332" s="161" t="inlineStr">
        <is>
          <t>CS ÚRS 2026 02</t>
        </is>
      </c>
      <c r="L2332" s="48" t="n"/>
      <c r="M2332" s="165" t="inlineStr"/>
      <c r="N2332" s="166" t="inlineStr">
        <is>
          <t>snížená</t>
        </is>
      </c>
      <c r="O2332" s="167" t="n">
        <v>1.4</v>
      </c>
      <c r="P2332" s="167">
        <f>O2332*H2332</f>
        <v/>
      </c>
      <c r="Q2332" s="167" t="n">
        <v>0.00903</v>
      </c>
      <c r="R2332" s="167">
        <f>Q2332*H2332</f>
        <v/>
      </c>
      <c r="S2332" s="167" t="n">
        <v>0</v>
      </c>
      <c r="T2332" s="168">
        <f>S2332*H2332</f>
        <v/>
      </c>
      <c r="U2332" s="174" t="n"/>
      <c r="V2332" s="174" t="n"/>
      <c r="W2332" s="174" t="n"/>
      <c r="X2332" s="174" t="n"/>
      <c r="Y2332" s="174" t="n"/>
      <c r="Z2332" s="174" t="n"/>
      <c r="AA2332" s="174" t="n"/>
      <c r="AB2332" s="174" t="n"/>
      <c r="AC2332" s="174" t="n"/>
      <c r="AD2332" s="174" t="n"/>
      <c r="AE2332" s="174" t="n"/>
      <c r="AR2332" s="169" t="inlineStr">
        <is>
          <t>16</t>
        </is>
      </c>
      <c r="AT2332" s="169" t="inlineStr">
        <is>
          <t>K</t>
        </is>
      </c>
      <c r="AU2332" s="169" t="inlineStr">
        <is>
          <t>2</t>
        </is>
      </c>
      <c r="AY2332" s="19" t="inlineStr">
        <is>
          <t>ROZPOCET</t>
        </is>
      </c>
      <c r="BE2332" s="170">
        <f>IF(N2332="základní",J2332,0)</f>
        <v/>
      </c>
      <c r="BF2332" s="170">
        <f>IF(N2332="snížená",J2332,0)</f>
        <v/>
      </c>
      <c r="BG2332" s="170">
        <f>IF(N2332="zákl. přenesená",J2332,0)</f>
        <v/>
      </c>
      <c r="BH2332" s="170">
        <f>IF(N2332="sníž. přenesená",J2332,0)</f>
        <v/>
      </c>
      <c r="BI2332" s="170">
        <f>IF(N2332="nulová",J2332,0)</f>
        <v/>
      </c>
      <c r="BJ2332" s="19" t="inlineStr">
        <is>
          <t>2</t>
        </is>
      </c>
      <c r="BK2332" s="170">
        <f>ROUND(I2332*H2332,2)</f>
        <v/>
      </c>
      <c r="BL2332" s="19" t="inlineStr">
        <is>
          <t>16</t>
        </is>
      </c>
      <c r="BM2332" s="169" t="inlineStr">
        <is>
          <t>1150123541</t>
        </is>
      </c>
    </row>
    <row r="2333" customFormat="1" s="174">
      <c r="A2333" s="174" t="n"/>
      <c r="B2333" s="48" t="n"/>
      <c r="C2333" s="174" t="n"/>
      <c r="D2333" s="171" t="inlineStr">
        <is>
          <t>PP</t>
        </is>
      </c>
      <c r="E2333" s="174" t="n"/>
      <c r="F2333" s="172" t="inlineStr">
        <is>
          <t>Montáž keramických obkladů stěn lepených cementovým flexibilním lepidlem hladkých přes 2 do 4 ks/m2</t>
        </is>
      </c>
      <c r="G2333" s="174" t="n"/>
      <c r="H2333" s="174" t="n"/>
      <c r="I2333" s="174" t="n"/>
      <c r="J2333" s="174" t="n"/>
      <c r="K2333" s="174" t="n"/>
      <c r="L2333" s="48" t="n"/>
      <c r="M2333" s="173" t="n"/>
      <c r="N2333" s="174" t="n"/>
      <c r="O2333" s="174" t="n"/>
      <c r="P2333" s="174" t="n"/>
      <c r="Q2333" s="174" t="n"/>
      <c r="R2333" s="174" t="n"/>
      <c r="S2333" s="174" t="n"/>
      <c r="T2333" s="71" t="n"/>
      <c r="U2333" s="174" t="n"/>
      <c r="V2333" s="174" t="n"/>
      <c r="W2333" s="174" t="n"/>
      <c r="X2333" s="174" t="n"/>
      <c r="Y2333" s="174" t="n"/>
      <c r="Z2333" s="174" t="n"/>
      <c r="AA2333" s="174" t="n"/>
      <c r="AB2333" s="174" t="n"/>
      <c r="AC2333" s="174" t="n"/>
      <c r="AD2333" s="174" t="n"/>
      <c r="AE2333" s="174" t="n"/>
      <c r="AT2333" s="19" t="inlineStr">
        <is>
          <t>PP</t>
        </is>
      </c>
      <c r="AU2333" s="19" t="inlineStr">
        <is>
          <t>2</t>
        </is>
      </c>
    </row>
    <row r="2334" customFormat="1" s="174">
      <c r="A2334" s="174" t="n"/>
      <c r="B2334" s="48" t="n"/>
      <c r="C2334" s="174" t="n"/>
      <c r="D2334" s="175" t="inlineStr">
        <is>
          <t>Online PSC</t>
        </is>
      </c>
      <c r="E2334" s="174" t="n"/>
      <c r="F2334" s="176" t="inlineStr">
        <is>
          <t>https://podminky.urs.cz/item/CS_URS_2026_02/781472213</t>
        </is>
      </c>
      <c r="G2334" s="174" t="n"/>
      <c r="H2334" s="174" t="n"/>
      <c r="I2334" s="174" t="n"/>
      <c r="J2334" s="174" t="n"/>
      <c r="K2334" s="174" t="n"/>
      <c r="L2334" s="48" t="n"/>
      <c r="M2334" s="173" t="n"/>
      <c r="N2334" s="174" t="n"/>
      <c r="O2334" s="174" t="n"/>
      <c r="P2334" s="174" t="n"/>
      <c r="Q2334" s="174" t="n"/>
      <c r="R2334" s="174" t="n"/>
      <c r="S2334" s="174" t="n"/>
      <c r="T2334" s="71" t="n"/>
      <c r="U2334" s="174" t="n"/>
      <c r="V2334" s="174" t="n"/>
      <c r="W2334" s="174" t="n"/>
      <c r="X2334" s="174" t="n"/>
      <c r="Y2334" s="174" t="n"/>
      <c r="Z2334" s="174" t="n"/>
      <c r="AA2334" s="174" t="n"/>
      <c r="AB2334" s="174" t="n"/>
      <c r="AC2334" s="174" t="n"/>
      <c r="AD2334" s="174" t="n"/>
      <c r="AE2334" s="174" t="n"/>
      <c r="AT2334" s="19" t="inlineStr">
        <is>
          <t>Online PSC</t>
        </is>
      </c>
      <c r="AU2334" s="19" t="inlineStr">
        <is>
          <t>2</t>
        </is>
      </c>
    </row>
    <row r="2335" customFormat="1" s="181">
      <c r="A2335" s="181" t="n"/>
      <c r="B2335" s="177" t="n"/>
      <c r="C2335" s="181" t="n"/>
      <c r="D2335" s="171" t="inlineStr">
        <is>
          <t>VV</t>
        </is>
      </c>
      <c r="E2335" s="178" t="inlineStr"/>
      <c r="F2335" s="179" t="inlineStr">
        <is>
          <t>obklady stěn</t>
        </is>
      </c>
      <c r="G2335" s="181" t="n"/>
      <c r="H2335" s="178" t="inlineStr"/>
      <c r="I2335" s="181" t="n"/>
      <c r="J2335" s="181" t="n"/>
      <c r="K2335" s="181" t="n"/>
      <c r="L2335" s="177" t="n"/>
      <c r="M2335" s="180" t="n"/>
      <c r="N2335" s="181" t="n"/>
      <c r="O2335" s="181" t="n"/>
      <c r="P2335" s="181" t="n"/>
      <c r="Q2335" s="181" t="n"/>
      <c r="R2335" s="181" t="n"/>
      <c r="S2335" s="181" t="n"/>
      <c r="T2335" s="182" t="n"/>
      <c r="U2335" s="181" t="n"/>
      <c r="V2335" s="181" t="n"/>
      <c r="W2335" s="181" t="n"/>
      <c r="X2335" s="181" t="n"/>
      <c r="Y2335" s="181" t="n"/>
      <c r="Z2335" s="181" t="n"/>
      <c r="AA2335" s="181" t="n"/>
      <c r="AB2335" s="181" t="n"/>
      <c r="AC2335" s="181" t="n"/>
      <c r="AD2335" s="181" t="n"/>
      <c r="AE2335" s="181" t="n"/>
      <c r="AT2335" s="178" t="inlineStr">
        <is>
          <t>VV</t>
        </is>
      </c>
      <c r="AU2335" s="178" t="inlineStr">
        <is>
          <t>2</t>
        </is>
      </c>
      <c r="AV2335" s="181" t="inlineStr">
        <is>
          <t>1</t>
        </is>
      </c>
      <c r="AW2335" s="181" t="inlineStr">
        <is>
          <t>True</t>
        </is>
      </c>
      <c r="AX2335" s="181" t="inlineStr">
        <is>
          <t>0</t>
        </is>
      </c>
      <c r="AY2335" s="178" t="inlineStr">
        <is>
          <t>ROZPOCET</t>
        </is>
      </c>
    </row>
    <row r="2336" customFormat="1" s="181">
      <c r="A2336" s="181" t="n"/>
      <c r="B2336" s="177" t="n"/>
      <c r="C2336" s="181" t="n"/>
      <c r="D2336" s="171" t="inlineStr">
        <is>
          <t>VV</t>
        </is>
      </c>
      <c r="E2336" s="178" t="inlineStr"/>
      <c r="F2336" s="179" t="inlineStr">
        <is>
          <t>m 1,04</t>
        </is>
      </c>
      <c r="G2336" s="181" t="n"/>
      <c r="H2336" s="178" t="inlineStr"/>
      <c r="I2336" s="181" t="n"/>
      <c r="J2336" s="181" t="n"/>
      <c r="K2336" s="181" t="n"/>
      <c r="L2336" s="177" t="n"/>
      <c r="M2336" s="180" t="n"/>
      <c r="N2336" s="181" t="n"/>
      <c r="O2336" s="181" t="n"/>
      <c r="P2336" s="181" t="n"/>
      <c r="Q2336" s="181" t="n"/>
      <c r="R2336" s="181" t="n"/>
      <c r="S2336" s="181" t="n"/>
      <c r="T2336" s="182" t="n"/>
      <c r="U2336" s="181" t="n"/>
      <c r="V2336" s="181" t="n"/>
      <c r="W2336" s="181" t="n"/>
      <c r="X2336" s="181" t="n"/>
      <c r="Y2336" s="181" t="n"/>
      <c r="Z2336" s="181" t="n"/>
      <c r="AA2336" s="181" t="n"/>
      <c r="AB2336" s="181" t="n"/>
      <c r="AC2336" s="181" t="n"/>
      <c r="AD2336" s="181" t="n"/>
      <c r="AE2336" s="181" t="n"/>
      <c r="AT2336" s="178" t="inlineStr">
        <is>
          <t>VV</t>
        </is>
      </c>
      <c r="AU2336" s="178" t="inlineStr">
        <is>
          <t>2</t>
        </is>
      </c>
      <c r="AV2336" s="181" t="inlineStr">
        <is>
          <t>1</t>
        </is>
      </c>
      <c r="AW2336" s="181" t="inlineStr">
        <is>
          <t>True</t>
        </is>
      </c>
      <c r="AX2336" s="181" t="inlineStr">
        <is>
          <t>0</t>
        </is>
      </c>
      <c r="AY2336" s="178" t="inlineStr">
        <is>
          <t>ROZPOCET</t>
        </is>
      </c>
    </row>
    <row r="2337" customFormat="1" s="188">
      <c r="A2337" s="188" t="n"/>
      <c r="B2337" s="183" t="n"/>
      <c r="C2337" s="188" t="n"/>
      <c r="D2337" s="171" t="inlineStr">
        <is>
          <t>VV</t>
        </is>
      </c>
      <c r="E2337" s="184" t="inlineStr"/>
      <c r="F2337" s="185" t="inlineStr">
        <is>
          <t>(3,359+3,225)*2*2,40</t>
        </is>
      </c>
      <c r="G2337" s="188" t="n"/>
      <c r="H2337" s="186" t="n">
        <v>31.603</v>
      </c>
      <c r="I2337" s="188" t="n"/>
      <c r="J2337" s="188" t="n"/>
      <c r="K2337" s="188" t="n"/>
      <c r="L2337" s="183" t="n"/>
      <c r="M2337" s="187" t="n"/>
      <c r="N2337" s="188" t="n"/>
      <c r="O2337" s="188" t="n"/>
      <c r="P2337" s="188" t="n"/>
      <c r="Q2337" s="188" t="n"/>
      <c r="R2337" s="188" t="n"/>
      <c r="S2337" s="188" t="n"/>
      <c r="T2337" s="189" t="n"/>
      <c r="U2337" s="188" t="n"/>
      <c r="V2337" s="188" t="n"/>
      <c r="W2337" s="188" t="n"/>
      <c r="X2337" s="188" t="n"/>
      <c r="Y2337" s="188" t="n"/>
      <c r="Z2337" s="188" t="n"/>
      <c r="AA2337" s="188" t="n"/>
      <c r="AB2337" s="188" t="n"/>
      <c r="AC2337" s="188" t="n"/>
      <c r="AD2337" s="188" t="n"/>
      <c r="AE2337" s="188" t="n"/>
      <c r="AT2337" s="184" t="inlineStr">
        <is>
          <t>VV</t>
        </is>
      </c>
      <c r="AU2337" s="184" t="inlineStr">
        <is>
          <t>2</t>
        </is>
      </c>
      <c r="AV2337" s="188" t="inlineStr">
        <is>
          <t>2</t>
        </is>
      </c>
      <c r="AW2337" s="188" t="inlineStr">
        <is>
          <t>True</t>
        </is>
      </c>
      <c r="AX2337" s="188" t="inlineStr">
        <is>
          <t>0</t>
        </is>
      </c>
      <c r="AY2337" s="184" t="inlineStr">
        <is>
          <t>ROZPOCET</t>
        </is>
      </c>
    </row>
    <row r="2338" customFormat="1" s="181">
      <c r="A2338" s="181" t="n"/>
      <c r="B2338" s="177" t="n"/>
      <c r="C2338" s="181" t="n"/>
      <c r="D2338" s="171" t="inlineStr">
        <is>
          <t>VV</t>
        </is>
      </c>
      <c r="E2338" s="178" t="inlineStr"/>
      <c r="F2338" s="179" t="inlineStr">
        <is>
          <t>m 1,05</t>
        </is>
      </c>
      <c r="G2338" s="181" t="n"/>
      <c r="H2338" s="178" t="inlineStr"/>
      <c r="I2338" s="181" t="n"/>
      <c r="J2338" s="181" t="n"/>
      <c r="K2338" s="181" t="n"/>
      <c r="L2338" s="177" t="n"/>
      <c r="M2338" s="180" t="n"/>
      <c r="N2338" s="181" t="n"/>
      <c r="O2338" s="181" t="n"/>
      <c r="P2338" s="181" t="n"/>
      <c r="Q2338" s="181" t="n"/>
      <c r="R2338" s="181" t="n"/>
      <c r="S2338" s="181" t="n"/>
      <c r="T2338" s="182" t="n"/>
      <c r="U2338" s="181" t="n"/>
      <c r="V2338" s="181" t="n"/>
      <c r="W2338" s="181" t="n"/>
      <c r="X2338" s="181" t="n"/>
      <c r="Y2338" s="181" t="n"/>
      <c r="Z2338" s="181" t="n"/>
      <c r="AA2338" s="181" t="n"/>
      <c r="AB2338" s="181" t="n"/>
      <c r="AC2338" s="181" t="n"/>
      <c r="AD2338" s="181" t="n"/>
      <c r="AE2338" s="181" t="n"/>
      <c r="AT2338" s="178" t="inlineStr">
        <is>
          <t>VV</t>
        </is>
      </c>
      <c r="AU2338" s="178" t="inlineStr">
        <is>
          <t>2</t>
        </is>
      </c>
      <c r="AV2338" s="181" t="inlineStr">
        <is>
          <t>1</t>
        </is>
      </c>
      <c r="AW2338" s="181" t="inlineStr">
        <is>
          <t>True</t>
        </is>
      </c>
      <c r="AX2338" s="181" t="inlineStr">
        <is>
          <t>0</t>
        </is>
      </c>
      <c r="AY2338" s="178" t="inlineStr">
        <is>
          <t>ROZPOCET</t>
        </is>
      </c>
    </row>
    <row r="2339" customFormat="1" s="188">
      <c r="A2339" s="188" t="n"/>
      <c r="B2339" s="183" t="n"/>
      <c r="C2339" s="188" t="n"/>
      <c r="D2339" s="171" t="inlineStr">
        <is>
          <t>VV</t>
        </is>
      </c>
      <c r="E2339" s="184" t="inlineStr"/>
      <c r="F2339" s="185" t="inlineStr">
        <is>
          <t>(0,60+4,076+0,60)*0,90</t>
        </is>
      </c>
      <c r="G2339" s="188" t="n"/>
      <c r="H2339" s="186" t="n">
        <v>4.748</v>
      </c>
      <c r="I2339" s="188" t="n"/>
      <c r="J2339" s="188" t="n"/>
      <c r="K2339" s="188" t="n"/>
      <c r="L2339" s="183" t="n"/>
      <c r="M2339" s="187" t="n"/>
      <c r="N2339" s="188" t="n"/>
      <c r="O2339" s="188" t="n"/>
      <c r="P2339" s="188" t="n"/>
      <c r="Q2339" s="188" t="n"/>
      <c r="R2339" s="188" t="n"/>
      <c r="S2339" s="188" t="n"/>
      <c r="T2339" s="189" t="n"/>
      <c r="U2339" s="188" t="n"/>
      <c r="V2339" s="188" t="n"/>
      <c r="W2339" s="188" t="n"/>
      <c r="X2339" s="188" t="n"/>
      <c r="Y2339" s="188" t="n"/>
      <c r="Z2339" s="188" t="n"/>
      <c r="AA2339" s="188" t="n"/>
      <c r="AB2339" s="188" t="n"/>
      <c r="AC2339" s="188" t="n"/>
      <c r="AD2339" s="188" t="n"/>
      <c r="AE2339" s="188" t="n"/>
      <c r="AT2339" s="184" t="inlineStr">
        <is>
          <t>VV</t>
        </is>
      </c>
      <c r="AU2339" s="184" t="inlineStr">
        <is>
          <t>2</t>
        </is>
      </c>
      <c r="AV2339" s="188" t="inlineStr">
        <is>
          <t>2</t>
        </is>
      </c>
      <c r="AW2339" s="188" t="inlineStr">
        <is>
          <t>True</t>
        </is>
      </c>
      <c r="AX2339" s="188" t="inlineStr">
        <is>
          <t>0</t>
        </is>
      </c>
      <c r="AY2339" s="184" t="inlineStr">
        <is>
          <t>ROZPOCET</t>
        </is>
      </c>
    </row>
    <row r="2340" customFormat="1" s="181">
      <c r="A2340" s="181" t="n"/>
      <c r="B2340" s="177" t="n"/>
      <c r="C2340" s="181" t="n"/>
      <c r="D2340" s="171" t="inlineStr">
        <is>
          <t>VV</t>
        </is>
      </c>
      <c r="E2340" s="178" t="inlineStr"/>
      <c r="F2340" s="179" t="inlineStr">
        <is>
          <t>m 1,09</t>
        </is>
      </c>
      <c r="G2340" s="181" t="n"/>
      <c r="H2340" s="178" t="inlineStr"/>
      <c r="I2340" s="181" t="n"/>
      <c r="J2340" s="181" t="n"/>
      <c r="K2340" s="181" t="n"/>
      <c r="L2340" s="177" t="n"/>
      <c r="M2340" s="180" t="n"/>
      <c r="N2340" s="181" t="n"/>
      <c r="O2340" s="181" t="n"/>
      <c r="P2340" s="181" t="n"/>
      <c r="Q2340" s="181" t="n"/>
      <c r="R2340" s="181" t="n"/>
      <c r="S2340" s="181" t="n"/>
      <c r="T2340" s="182" t="n"/>
      <c r="U2340" s="181" t="n"/>
      <c r="V2340" s="181" t="n"/>
      <c r="W2340" s="181" t="n"/>
      <c r="X2340" s="181" t="n"/>
      <c r="Y2340" s="181" t="n"/>
      <c r="Z2340" s="181" t="n"/>
      <c r="AA2340" s="181" t="n"/>
      <c r="AB2340" s="181" t="n"/>
      <c r="AC2340" s="181" t="n"/>
      <c r="AD2340" s="181" t="n"/>
      <c r="AE2340" s="181" t="n"/>
      <c r="AT2340" s="178" t="inlineStr">
        <is>
          <t>VV</t>
        </is>
      </c>
      <c r="AU2340" s="178" t="inlineStr">
        <is>
          <t>2</t>
        </is>
      </c>
      <c r="AV2340" s="181" t="inlineStr">
        <is>
          <t>1</t>
        </is>
      </c>
      <c r="AW2340" s="181" t="inlineStr">
        <is>
          <t>True</t>
        </is>
      </c>
      <c r="AX2340" s="181" t="inlineStr">
        <is>
          <t>0</t>
        </is>
      </c>
      <c r="AY2340" s="178" t="inlineStr">
        <is>
          <t>ROZPOCET</t>
        </is>
      </c>
    </row>
    <row r="2341" customFormat="1" s="188">
      <c r="A2341" s="188" t="n"/>
      <c r="B2341" s="183" t="n"/>
      <c r="C2341" s="188" t="n"/>
      <c r="D2341" s="171" t="inlineStr">
        <is>
          <t>VV</t>
        </is>
      </c>
      <c r="E2341" s="184" t="inlineStr"/>
      <c r="F2341" s="185" t="inlineStr">
        <is>
          <t>(0,60+4,279+0,60)*0,90</t>
        </is>
      </c>
      <c r="G2341" s="188" t="n"/>
      <c r="H2341" s="186" t="n">
        <v>4.931</v>
      </c>
      <c r="I2341" s="188" t="n"/>
      <c r="J2341" s="188" t="n"/>
      <c r="K2341" s="188" t="n"/>
      <c r="L2341" s="183" t="n"/>
      <c r="M2341" s="187" t="n"/>
      <c r="N2341" s="188" t="n"/>
      <c r="O2341" s="188" t="n"/>
      <c r="P2341" s="188" t="n"/>
      <c r="Q2341" s="188" t="n"/>
      <c r="R2341" s="188" t="n"/>
      <c r="S2341" s="188" t="n"/>
      <c r="T2341" s="189" t="n"/>
      <c r="U2341" s="188" t="n"/>
      <c r="V2341" s="188" t="n"/>
      <c r="W2341" s="188" t="n"/>
      <c r="X2341" s="188" t="n"/>
      <c r="Y2341" s="188" t="n"/>
      <c r="Z2341" s="188" t="n"/>
      <c r="AA2341" s="188" t="n"/>
      <c r="AB2341" s="188" t="n"/>
      <c r="AC2341" s="188" t="n"/>
      <c r="AD2341" s="188" t="n"/>
      <c r="AE2341" s="188" t="n"/>
      <c r="AT2341" s="184" t="inlineStr">
        <is>
          <t>VV</t>
        </is>
      </c>
      <c r="AU2341" s="184" t="inlineStr">
        <is>
          <t>2</t>
        </is>
      </c>
      <c r="AV2341" s="188" t="inlineStr">
        <is>
          <t>2</t>
        </is>
      </c>
      <c r="AW2341" s="188" t="inlineStr">
        <is>
          <t>True</t>
        </is>
      </c>
      <c r="AX2341" s="188" t="inlineStr">
        <is>
          <t>0</t>
        </is>
      </c>
      <c r="AY2341" s="184" t="inlineStr">
        <is>
          <t>ROZPOCET</t>
        </is>
      </c>
    </row>
    <row r="2342" customFormat="1" s="181">
      <c r="A2342" s="181" t="n"/>
      <c r="B2342" s="177" t="n"/>
      <c r="C2342" s="181" t="n"/>
      <c r="D2342" s="171" t="inlineStr">
        <is>
          <t>VV</t>
        </is>
      </c>
      <c r="E2342" s="178" t="inlineStr"/>
      <c r="F2342" s="179" t="inlineStr">
        <is>
          <t>m 1,10</t>
        </is>
      </c>
      <c r="G2342" s="181" t="n"/>
      <c r="H2342" s="178" t="inlineStr"/>
      <c r="I2342" s="181" t="n"/>
      <c r="J2342" s="181" t="n"/>
      <c r="K2342" s="181" t="n"/>
      <c r="L2342" s="177" t="n"/>
      <c r="M2342" s="180" t="n"/>
      <c r="N2342" s="181" t="n"/>
      <c r="O2342" s="181" t="n"/>
      <c r="P2342" s="181" t="n"/>
      <c r="Q2342" s="181" t="n"/>
      <c r="R2342" s="181" t="n"/>
      <c r="S2342" s="181" t="n"/>
      <c r="T2342" s="182" t="n"/>
      <c r="U2342" s="181" t="n"/>
      <c r="V2342" s="181" t="n"/>
      <c r="W2342" s="181" t="n"/>
      <c r="X2342" s="181" t="n"/>
      <c r="Y2342" s="181" t="n"/>
      <c r="Z2342" s="181" t="n"/>
      <c r="AA2342" s="181" t="n"/>
      <c r="AB2342" s="181" t="n"/>
      <c r="AC2342" s="181" t="n"/>
      <c r="AD2342" s="181" t="n"/>
      <c r="AE2342" s="181" t="n"/>
      <c r="AT2342" s="178" t="inlineStr">
        <is>
          <t>VV</t>
        </is>
      </c>
      <c r="AU2342" s="178" t="inlineStr">
        <is>
          <t>2</t>
        </is>
      </c>
      <c r="AV2342" s="181" t="inlineStr">
        <is>
          <t>1</t>
        </is>
      </c>
      <c r="AW2342" s="181" t="inlineStr">
        <is>
          <t>True</t>
        </is>
      </c>
      <c r="AX2342" s="181" t="inlineStr">
        <is>
          <t>0</t>
        </is>
      </c>
      <c r="AY2342" s="178" t="inlineStr">
        <is>
          <t>ROZPOCET</t>
        </is>
      </c>
    </row>
    <row r="2343" customFormat="1" s="188">
      <c r="A2343" s="188" t="n"/>
      <c r="B2343" s="183" t="n"/>
      <c r="C2343" s="188" t="n"/>
      <c r="D2343" s="171" t="inlineStr">
        <is>
          <t>VV</t>
        </is>
      </c>
      <c r="E2343" s="184" t="inlineStr"/>
      <c r="F2343" s="185" t="inlineStr">
        <is>
          <t>(4,33+2,051+0,15)*2*2,40</t>
        </is>
      </c>
      <c r="G2343" s="188" t="n"/>
      <c r="H2343" s="186" t="n">
        <v>31.349</v>
      </c>
      <c r="I2343" s="188" t="n"/>
      <c r="J2343" s="188" t="n"/>
      <c r="K2343" s="188" t="n"/>
      <c r="L2343" s="183" t="n"/>
      <c r="M2343" s="187" t="n"/>
      <c r="N2343" s="188" t="n"/>
      <c r="O2343" s="188" t="n"/>
      <c r="P2343" s="188" t="n"/>
      <c r="Q2343" s="188" t="n"/>
      <c r="R2343" s="188" t="n"/>
      <c r="S2343" s="188" t="n"/>
      <c r="T2343" s="189" t="n"/>
      <c r="U2343" s="188" t="n"/>
      <c r="V2343" s="188" t="n"/>
      <c r="W2343" s="188" t="n"/>
      <c r="X2343" s="188" t="n"/>
      <c r="Y2343" s="188" t="n"/>
      <c r="Z2343" s="188" t="n"/>
      <c r="AA2343" s="188" t="n"/>
      <c r="AB2343" s="188" t="n"/>
      <c r="AC2343" s="188" t="n"/>
      <c r="AD2343" s="188" t="n"/>
      <c r="AE2343" s="188" t="n"/>
      <c r="AT2343" s="184" t="inlineStr">
        <is>
          <t>VV</t>
        </is>
      </c>
      <c r="AU2343" s="184" t="inlineStr">
        <is>
          <t>2</t>
        </is>
      </c>
      <c r="AV2343" s="188" t="inlineStr">
        <is>
          <t>2</t>
        </is>
      </c>
      <c r="AW2343" s="188" t="inlineStr">
        <is>
          <t>True</t>
        </is>
      </c>
      <c r="AX2343" s="188" t="inlineStr">
        <is>
          <t>0</t>
        </is>
      </c>
      <c r="AY2343" s="184" t="inlineStr">
        <is>
          <t>ROZPOCET</t>
        </is>
      </c>
    </row>
    <row r="2344" customFormat="1" s="181">
      <c r="A2344" s="181" t="n"/>
      <c r="B2344" s="177" t="n"/>
      <c r="C2344" s="181" t="n"/>
      <c r="D2344" s="171" t="inlineStr">
        <is>
          <t>VV</t>
        </is>
      </c>
      <c r="E2344" s="178" t="inlineStr"/>
      <c r="F2344" s="179" t="inlineStr">
        <is>
          <t>m 1,02</t>
        </is>
      </c>
      <c r="G2344" s="181" t="n"/>
      <c r="H2344" s="178" t="inlineStr"/>
      <c r="I2344" s="181" t="n"/>
      <c r="J2344" s="181" t="n"/>
      <c r="K2344" s="181" t="n"/>
      <c r="L2344" s="177" t="n"/>
      <c r="M2344" s="180" t="n"/>
      <c r="N2344" s="181" t="n"/>
      <c r="O2344" s="181" t="n"/>
      <c r="P2344" s="181" t="n"/>
      <c r="Q2344" s="181" t="n"/>
      <c r="R2344" s="181" t="n"/>
      <c r="S2344" s="181" t="n"/>
      <c r="T2344" s="182" t="n"/>
      <c r="U2344" s="181" t="n"/>
      <c r="V2344" s="181" t="n"/>
      <c r="W2344" s="181" t="n"/>
      <c r="X2344" s="181" t="n"/>
      <c r="Y2344" s="181" t="n"/>
      <c r="Z2344" s="181" t="n"/>
      <c r="AA2344" s="181" t="n"/>
      <c r="AB2344" s="181" t="n"/>
      <c r="AC2344" s="181" t="n"/>
      <c r="AD2344" s="181" t="n"/>
      <c r="AE2344" s="181" t="n"/>
      <c r="AT2344" s="178" t="inlineStr">
        <is>
          <t>VV</t>
        </is>
      </c>
      <c r="AU2344" s="178" t="inlineStr">
        <is>
          <t>2</t>
        </is>
      </c>
      <c r="AV2344" s="181" t="inlineStr">
        <is>
          <t>1</t>
        </is>
      </c>
      <c r="AW2344" s="181" t="inlineStr">
        <is>
          <t>True</t>
        </is>
      </c>
      <c r="AX2344" s="181" t="inlineStr">
        <is>
          <t>0</t>
        </is>
      </c>
      <c r="AY2344" s="178" t="inlineStr">
        <is>
          <t>ROZPOCET</t>
        </is>
      </c>
    </row>
    <row r="2345" customFormat="1" s="188">
      <c r="A2345" s="188" t="n"/>
      <c r="B2345" s="183" t="n"/>
      <c r="C2345" s="188" t="n"/>
      <c r="D2345" s="171" t="inlineStr">
        <is>
          <t>VV</t>
        </is>
      </c>
      <c r="E2345" s="184" t="inlineStr"/>
      <c r="F2345" s="185" t="inlineStr">
        <is>
          <t>(2,384+1,36)*2*1,50</t>
        </is>
      </c>
      <c r="G2345" s="188" t="n"/>
      <c r="H2345" s="186" t="n">
        <v>11.232</v>
      </c>
      <c r="I2345" s="188" t="n"/>
      <c r="J2345" s="188" t="n"/>
      <c r="K2345" s="188" t="n"/>
      <c r="L2345" s="183" t="n"/>
      <c r="M2345" s="187" t="n"/>
      <c r="N2345" s="188" t="n"/>
      <c r="O2345" s="188" t="n"/>
      <c r="P2345" s="188" t="n"/>
      <c r="Q2345" s="188" t="n"/>
      <c r="R2345" s="188" t="n"/>
      <c r="S2345" s="188" t="n"/>
      <c r="T2345" s="189" t="n"/>
      <c r="U2345" s="188" t="n"/>
      <c r="V2345" s="188" t="n"/>
      <c r="W2345" s="188" t="n"/>
      <c r="X2345" s="188" t="n"/>
      <c r="Y2345" s="188" t="n"/>
      <c r="Z2345" s="188" t="n"/>
      <c r="AA2345" s="188" t="n"/>
      <c r="AB2345" s="188" t="n"/>
      <c r="AC2345" s="188" t="n"/>
      <c r="AD2345" s="188" t="n"/>
      <c r="AE2345" s="188" t="n"/>
      <c r="AT2345" s="184" t="inlineStr">
        <is>
          <t>VV</t>
        </is>
      </c>
      <c r="AU2345" s="184" t="inlineStr">
        <is>
          <t>2</t>
        </is>
      </c>
      <c r="AV2345" s="188" t="inlineStr">
        <is>
          <t>2</t>
        </is>
      </c>
      <c r="AW2345" s="188" t="inlineStr">
        <is>
          <t>True</t>
        </is>
      </c>
      <c r="AX2345" s="188" t="inlineStr">
        <is>
          <t>0</t>
        </is>
      </c>
      <c r="AY2345" s="184" t="inlineStr">
        <is>
          <t>ROZPOCET</t>
        </is>
      </c>
    </row>
    <row r="2346" customFormat="1" s="181">
      <c r="A2346" s="181" t="n"/>
      <c r="B2346" s="177" t="n"/>
      <c r="C2346" s="181" t="n"/>
      <c r="D2346" s="171" t="inlineStr">
        <is>
          <t>VV</t>
        </is>
      </c>
      <c r="E2346" s="178" t="inlineStr"/>
      <c r="F2346" s="179" t="inlineStr">
        <is>
          <t>m 2,03</t>
        </is>
      </c>
      <c r="G2346" s="181" t="n"/>
      <c r="H2346" s="178" t="inlineStr"/>
      <c r="I2346" s="181" t="n"/>
      <c r="J2346" s="181" t="n"/>
      <c r="K2346" s="181" t="n"/>
      <c r="L2346" s="177" t="n"/>
      <c r="M2346" s="180" t="n"/>
      <c r="N2346" s="181" t="n"/>
      <c r="O2346" s="181" t="n"/>
      <c r="P2346" s="181" t="n"/>
      <c r="Q2346" s="181" t="n"/>
      <c r="R2346" s="181" t="n"/>
      <c r="S2346" s="181" t="n"/>
      <c r="T2346" s="182" t="n"/>
      <c r="U2346" s="181" t="n"/>
      <c r="V2346" s="181" t="n"/>
      <c r="W2346" s="181" t="n"/>
      <c r="X2346" s="181" t="n"/>
      <c r="Y2346" s="181" t="n"/>
      <c r="Z2346" s="181" t="n"/>
      <c r="AA2346" s="181" t="n"/>
      <c r="AB2346" s="181" t="n"/>
      <c r="AC2346" s="181" t="n"/>
      <c r="AD2346" s="181" t="n"/>
      <c r="AE2346" s="181" t="n"/>
      <c r="AT2346" s="178" t="inlineStr">
        <is>
          <t>VV</t>
        </is>
      </c>
      <c r="AU2346" s="178" t="inlineStr">
        <is>
          <t>2</t>
        </is>
      </c>
      <c r="AV2346" s="181" t="inlineStr">
        <is>
          <t>1</t>
        </is>
      </c>
      <c r="AW2346" s="181" t="inlineStr">
        <is>
          <t>True</t>
        </is>
      </c>
      <c r="AX2346" s="181" t="inlineStr">
        <is>
          <t>0</t>
        </is>
      </c>
      <c r="AY2346" s="178" t="inlineStr">
        <is>
          <t>ROZPOCET</t>
        </is>
      </c>
    </row>
    <row r="2347" customFormat="1" s="188">
      <c r="A2347" s="188" t="n"/>
      <c r="B2347" s="183" t="n"/>
      <c r="C2347" s="188" t="n"/>
      <c r="D2347" s="171" t="inlineStr">
        <is>
          <t>VV</t>
        </is>
      </c>
      <c r="E2347" s="184" t="inlineStr"/>
      <c r="F2347" s="185" t="inlineStr">
        <is>
          <t>(3,007+2,98)*2*2,40</t>
        </is>
      </c>
      <c r="G2347" s="188" t="n"/>
      <c r="H2347" s="186" t="n">
        <v>28.738</v>
      </c>
      <c r="I2347" s="188" t="n"/>
      <c r="J2347" s="188" t="n"/>
      <c r="K2347" s="188" t="n"/>
      <c r="L2347" s="183" t="n"/>
      <c r="M2347" s="187" t="n"/>
      <c r="N2347" s="188" t="n"/>
      <c r="O2347" s="188" t="n"/>
      <c r="P2347" s="188" t="n"/>
      <c r="Q2347" s="188" t="n"/>
      <c r="R2347" s="188" t="n"/>
      <c r="S2347" s="188" t="n"/>
      <c r="T2347" s="189" t="n"/>
      <c r="U2347" s="188" t="n"/>
      <c r="V2347" s="188" t="n"/>
      <c r="W2347" s="188" t="n"/>
      <c r="X2347" s="188" t="n"/>
      <c r="Y2347" s="188" t="n"/>
      <c r="Z2347" s="188" t="n"/>
      <c r="AA2347" s="188" t="n"/>
      <c r="AB2347" s="188" t="n"/>
      <c r="AC2347" s="188" t="n"/>
      <c r="AD2347" s="188" t="n"/>
      <c r="AE2347" s="188" t="n"/>
      <c r="AT2347" s="184" t="inlineStr">
        <is>
          <t>VV</t>
        </is>
      </c>
      <c r="AU2347" s="184" t="inlineStr">
        <is>
          <t>2</t>
        </is>
      </c>
      <c r="AV2347" s="188" t="inlineStr">
        <is>
          <t>2</t>
        </is>
      </c>
      <c r="AW2347" s="188" t="inlineStr">
        <is>
          <t>True</t>
        </is>
      </c>
      <c r="AX2347" s="188" t="inlineStr">
        <is>
          <t>0</t>
        </is>
      </c>
      <c r="AY2347" s="184" t="inlineStr">
        <is>
          <t>ROZPOCET</t>
        </is>
      </c>
    </row>
    <row r="2348" customFormat="1" s="181">
      <c r="A2348" s="181" t="n"/>
      <c r="B2348" s="177" t="n"/>
      <c r="C2348" s="181" t="n"/>
      <c r="D2348" s="171" t="inlineStr">
        <is>
          <t>VV</t>
        </is>
      </c>
      <c r="E2348" s="178" t="inlineStr"/>
      <c r="F2348" s="179" t="inlineStr">
        <is>
          <t>m 2,04</t>
        </is>
      </c>
      <c r="G2348" s="181" t="n"/>
      <c r="H2348" s="178" t="inlineStr"/>
      <c r="I2348" s="181" t="n"/>
      <c r="J2348" s="181" t="n"/>
      <c r="K2348" s="181" t="n"/>
      <c r="L2348" s="177" t="n"/>
      <c r="M2348" s="180" t="n"/>
      <c r="N2348" s="181" t="n"/>
      <c r="O2348" s="181" t="n"/>
      <c r="P2348" s="181" t="n"/>
      <c r="Q2348" s="181" t="n"/>
      <c r="R2348" s="181" t="n"/>
      <c r="S2348" s="181" t="n"/>
      <c r="T2348" s="182" t="n"/>
      <c r="U2348" s="181" t="n"/>
      <c r="V2348" s="181" t="n"/>
      <c r="W2348" s="181" t="n"/>
      <c r="X2348" s="181" t="n"/>
      <c r="Y2348" s="181" t="n"/>
      <c r="Z2348" s="181" t="n"/>
      <c r="AA2348" s="181" t="n"/>
      <c r="AB2348" s="181" t="n"/>
      <c r="AC2348" s="181" t="n"/>
      <c r="AD2348" s="181" t="n"/>
      <c r="AE2348" s="181" t="n"/>
      <c r="AT2348" s="178" t="inlineStr">
        <is>
          <t>VV</t>
        </is>
      </c>
      <c r="AU2348" s="178" t="inlineStr">
        <is>
          <t>2</t>
        </is>
      </c>
      <c r="AV2348" s="181" t="inlineStr">
        <is>
          <t>1</t>
        </is>
      </c>
      <c r="AW2348" s="181" t="inlineStr">
        <is>
          <t>True</t>
        </is>
      </c>
      <c r="AX2348" s="181" t="inlineStr">
        <is>
          <t>0</t>
        </is>
      </c>
      <c r="AY2348" s="178" t="inlineStr">
        <is>
          <t>ROZPOCET</t>
        </is>
      </c>
    </row>
    <row r="2349" customFormat="1" s="188">
      <c r="A2349" s="188" t="n"/>
      <c r="B2349" s="183" t="n"/>
      <c r="C2349" s="188" t="n"/>
      <c r="D2349" s="171" t="inlineStr">
        <is>
          <t>VV</t>
        </is>
      </c>
      <c r="E2349" s="184" t="inlineStr"/>
      <c r="F2349" s="185" t="inlineStr">
        <is>
          <t>(0,60+4,116+0,60)*0,90</t>
        </is>
      </c>
      <c r="G2349" s="188" t="n"/>
      <c r="H2349" s="186" t="n">
        <v>4.784</v>
      </c>
      <c r="I2349" s="188" t="n"/>
      <c r="J2349" s="188" t="n"/>
      <c r="K2349" s="188" t="n"/>
      <c r="L2349" s="183" t="n"/>
      <c r="M2349" s="187" t="n"/>
      <c r="N2349" s="188" t="n"/>
      <c r="O2349" s="188" t="n"/>
      <c r="P2349" s="188" t="n"/>
      <c r="Q2349" s="188" t="n"/>
      <c r="R2349" s="188" t="n"/>
      <c r="S2349" s="188" t="n"/>
      <c r="T2349" s="189" t="n"/>
      <c r="U2349" s="188" t="n"/>
      <c r="V2349" s="188" t="n"/>
      <c r="W2349" s="188" t="n"/>
      <c r="X2349" s="188" t="n"/>
      <c r="Y2349" s="188" t="n"/>
      <c r="Z2349" s="188" t="n"/>
      <c r="AA2349" s="188" t="n"/>
      <c r="AB2349" s="188" t="n"/>
      <c r="AC2349" s="188" t="n"/>
      <c r="AD2349" s="188" t="n"/>
      <c r="AE2349" s="188" t="n"/>
      <c r="AT2349" s="184" t="inlineStr">
        <is>
          <t>VV</t>
        </is>
      </c>
      <c r="AU2349" s="184" t="inlineStr">
        <is>
          <t>2</t>
        </is>
      </c>
      <c r="AV2349" s="188" t="inlineStr">
        <is>
          <t>2</t>
        </is>
      </c>
      <c r="AW2349" s="188" t="inlineStr">
        <is>
          <t>True</t>
        </is>
      </c>
      <c r="AX2349" s="188" t="inlineStr">
        <is>
          <t>0</t>
        </is>
      </c>
      <c r="AY2349" s="184" t="inlineStr">
        <is>
          <t>ROZPOCET</t>
        </is>
      </c>
    </row>
    <row r="2350" customFormat="1" s="181">
      <c r="A2350" s="181" t="n"/>
      <c r="B2350" s="177" t="n"/>
      <c r="C2350" s="181" t="n"/>
      <c r="D2350" s="171" t="inlineStr">
        <is>
          <t>VV</t>
        </is>
      </c>
      <c r="E2350" s="178" t="inlineStr"/>
      <c r="F2350" s="179" t="inlineStr">
        <is>
          <t>m 2,07</t>
        </is>
      </c>
      <c r="G2350" s="181" t="n"/>
      <c r="H2350" s="178" t="inlineStr"/>
      <c r="I2350" s="181" t="n"/>
      <c r="J2350" s="181" t="n"/>
      <c r="K2350" s="181" t="n"/>
      <c r="L2350" s="177" t="n"/>
      <c r="M2350" s="180" t="n"/>
      <c r="N2350" s="181" t="n"/>
      <c r="O2350" s="181" t="n"/>
      <c r="P2350" s="181" t="n"/>
      <c r="Q2350" s="181" t="n"/>
      <c r="R2350" s="181" t="n"/>
      <c r="S2350" s="181" t="n"/>
      <c r="T2350" s="182" t="n"/>
      <c r="U2350" s="181" t="n"/>
      <c r="V2350" s="181" t="n"/>
      <c r="W2350" s="181" t="n"/>
      <c r="X2350" s="181" t="n"/>
      <c r="Y2350" s="181" t="n"/>
      <c r="Z2350" s="181" t="n"/>
      <c r="AA2350" s="181" t="n"/>
      <c r="AB2350" s="181" t="n"/>
      <c r="AC2350" s="181" t="n"/>
      <c r="AD2350" s="181" t="n"/>
      <c r="AE2350" s="181" t="n"/>
      <c r="AT2350" s="178" t="inlineStr">
        <is>
          <t>VV</t>
        </is>
      </c>
      <c r="AU2350" s="178" t="inlineStr">
        <is>
          <t>2</t>
        </is>
      </c>
      <c r="AV2350" s="181" t="inlineStr">
        <is>
          <t>1</t>
        </is>
      </c>
      <c r="AW2350" s="181" t="inlineStr">
        <is>
          <t>True</t>
        </is>
      </c>
      <c r="AX2350" s="181" t="inlineStr">
        <is>
          <t>0</t>
        </is>
      </c>
      <c r="AY2350" s="178" t="inlineStr">
        <is>
          <t>ROZPOCET</t>
        </is>
      </c>
    </row>
    <row r="2351" customFormat="1" s="188">
      <c r="A2351" s="188" t="n"/>
      <c r="B2351" s="183" t="n"/>
      <c r="C2351" s="188" t="n"/>
      <c r="D2351" s="171" t="inlineStr">
        <is>
          <t>VV</t>
        </is>
      </c>
      <c r="E2351" s="184" t="inlineStr"/>
      <c r="F2351" s="185" t="inlineStr">
        <is>
          <t>(3,484+2,564)*2*2,40</t>
        </is>
      </c>
      <c r="G2351" s="188" t="n"/>
      <c r="H2351" s="186" t="n">
        <v>29.03</v>
      </c>
      <c r="I2351" s="188" t="n"/>
      <c r="J2351" s="188" t="n"/>
      <c r="K2351" s="188" t="n"/>
      <c r="L2351" s="183" t="n"/>
      <c r="M2351" s="187" t="n"/>
      <c r="N2351" s="188" t="n"/>
      <c r="O2351" s="188" t="n"/>
      <c r="P2351" s="188" t="n"/>
      <c r="Q2351" s="188" t="n"/>
      <c r="R2351" s="188" t="n"/>
      <c r="S2351" s="188" t="n"/>
      <c r="T2351" s="189" t="n"/>
      <c r="U2351" s="188" t="n"/>
      <c r="V2351" s="188" t="n"/>
      <c r="W2351" s="188" t="n"/>
      <c r="X2351" s="188" t="n"/>
      <c r="Y2351" s="188" t="n"/>
      <c r="Z2351" s="188" t="n"/>
      <c r="AA2351" s="188" t="n"/>
      <c r="AB2351" s="188" t="n"/>
      <c r="AC2351" s="188" t="n"/>
      <c r="AD2351" s="188" t="n"/>
      <c r="AE2351" s="188" t="n"/>
      <c r="AT2351" s="184" t="inlineStr">
        <is>
          <t>VV</t>
        </is>
      </c>
      <c r="AU2351" s="184" t="inlineStr">
        <is>
          <t>2</t>
        </is>
      </c>
      <c r="AV2351" s="188" t="inlineStr">
        <is>
          <t>2</t>
        </is>
      </c>
      <c r="AW2351" s="188" t="inlineStr">
        <is>
          <t>True</t>
        </is>
      </c>
      <c r="AX2351" s="188" t="inlineStr">
        <is>
          <t>0</t>
        </is>
      </c>
      <c r="AY2351" s="184" t="inlineStr">
        <is>
          <t>ROZPOCET</t>
        </is>
      </c>
    </row>
    <row r="2352" customFormat="1" s="181">
      <c r="A2352" s="181" t="n"/>
      <c r="B2352" s="177" t="n"/>
      <c r="C2352" s="181" t="n"/>
      <c r="D2352" s="171" t="inlineStr">
        <is>
          <t>VV</t>
        </is>
      </c>
      <c r="E2352" s="178" t="inlineStr"/>
      <c r="F2352" s="179" t="inlineStr">
        <is>
          <t>m 2,08</t>
        </is>
      </c>
      <c r="G2352" s="181" t="n"/>
      <c r="H2352" s="178" t="inlineStr"/>
      <c r="I2352" s="181" t="n"/>
      <c r="J2352" s="181" t="n"/>
      <c r="K2352" s="181" t="n"/>
      <c r="L2352" s="177" t="n"/>
      <c r="M2352" s="180" t="n"/>
      <c r="N2352" s="181" t="n"/>
      <c r="O2352" s="181" t="n"/>
      <c r="P2352" s="181" t="n"/>
      <c r="Q2352" s="181" t="n"/>
      <c r="R2352" s="181" t="n"/>
      <c r="S2352" s="181" t="n"/>
      <c r="T2352" s="182" t="n"/>
      <c r="U2352" s="181" t="n"/>
      <c r="V2352" s="181" t="n"/>
      <c r="W2352" s="181" t="n"/>
      <c r="X2352" s="181" t="n"/>
      <c r="Y2352" s="181" t="n"/>
      <c r="Z2352" s="181" t="n"/>
      <c r="AA2352" s="181" t="n"/>
      <c r="AB2352" s="181" t="n"/>
      <c r="AC2352" s="181" t="n"/>
      <c r="AD2352" s="181" t="n"/>
      <c r="AE2352" s="181" t="n"/>
      <c r="AT2352" s="178" t="inlineStr">
        <is>
          <t>VV</t>
        </is>
      </c>
      <c r="AU2352" s="178" t="inlineStr">
        <is>
          <t>2</t>
        </is>
      </c>
      <c r="AV2352" s="181" t="inlineStr">
        <is>
          <t>1</t>
        </is>
      </c>
      <c r="AW2352" s="181" t="inlineStr">
        <is>
          <t>True</t>
        </is>
      </c>
      <c r="AX2352" s="181" t="inlineStr">
        <is>
          <t>0</t>
        </is>
      </c>
      <c r="AY2352" s="178" t="inlineStr">
        <is>
          <t>ROZPOCET</t>
        </is>
      </c>
    </row>
    <row r="2353" customFormat="1" s="188">
      <c r="A2353" s="188" t="n"/>
      <c r="B2353" s="183" t="n"/>
      <c r="C2353" s="188" t="n"/>
      <c r="D2353" s="171" t="inlineStr">
        <is>
          <t>VV</t>
        </is>
      </c>
      <c r="E2353" s="184" t="inlineStr"/>
      <c r="F2353" s="185" t="inlineStr">
        <is>
          <t>(1,86+2,422+1,83+0,60)*0,90</t>
        </is>
      </c>
      <c r="G2353" s="188" t="n"/>
      <c r="H2353" s="186" t="n">
        <v>6.041</v>
      </c>
      <c r="I2353" s="188" t="n"/>
      <c r="J2353" s="188" t="n"/>
      <c r="K2353" s="188" t="n"/>
      <c r="L2353" s="183" t="n"/>
      <c r="M2353" s="187" t="n"/>
      <c r="N2353" s="188" t="n"/>
      <c r="O2353" s="188" t="n"/>
      <c r="P2353" s="188" t="n"/>
      <c r="Q2353" s="188" t="n"/>
      <c r="R2353" s="188" t="n"/>
      <c r="S2353" s="188" t="n"/>
      <c r="T2353" s="189" t="n"/>
      <c r="U2353" s="188" t="n"/>
      <c r="V2353" s="188" t="n"/>
      <c r="W2353" s="188" t="n"/>
      <c r="X2353" s="188" t="n"/>
      <c r="Y2353" s="188" t="n"/>
      <c r="Z2353" s="188" t="n"/>
      <c r="AA2353" s="188" t="n"/>
      <c r="AB2353" s="188" t="n"/>
      <c r="AC2353" s="188" t="n"/>
      <c r="AD2353" s="188" t="n"/>
      <c r="AE2353" s="188" t="n"/>
      <c r="AT2353" s="184" t="inlineStr">
        <is>
          <t>VV</t>
        </is>
      </c>
      <c r="AU2353" s="184" t="inlineStr">
        <is>
          <t>2</t>
        </is>
      </c>
      <c r="AV2353" s="188" t="inlineStr">
        <is>
          <t>2</t>
        </is>
      </c>
      <c r="AW2353" s="188" t="inlineStr">
        <is>
          <t>True</t>
        </is>
      </c>
      <c r="AX2353" s="188" t="inlineStr">
        <is>
          <t>0</t>
        </is>
      </c>
      <c r="AY2353" s="184" t="inlineStr">
        <is>
          <t>ROZPOCET</t>
        </is>
      </c>
    </row>
    <row r="2354" customFormat="1" s="181">
      <c r="A2354" s="181" t="n"/>
      <c r="B2354" s="177" t="n"/>
      <c r="C2354" s="181" t="n"/>
      <c r="D2354" s="171" t="inlineStr">
        <is>
          <t>VV</t>
        </is>
      </c>
      <c r="E2354" s="178" t="inlineStr"/>
      <c r="F2354" s="179" t="inlineStr">
        <is>
          <t>m 2,11</t>
        </is>
      </c>
      <c r="G2354" s="181" t="n"/>
      <c r="H2354" s="178" t="inlineStr"/>
      <c r="I2354" s="181" t="n"/>
      <c r="J2354" s="181" t="n"/>
      <c r="K2354" s="181" t="n"/>
      <c r="L2354" s="177" t="n"/>
      <c r="M2354" s="180" t="n"/>
      <c r="N2354" s="181" t="n"/>
      <c r="O2354" s="181" t="n"/>
      <c r="P2354" s="181" t="n"/>
      <c r="Q2354" s="181" t="n"/>
      <c r="R2354" s="181" t="n"/>
      <c r="S2354" s="181" t="n"/>
      <c r="T2354" s="182" t="n"/>
      <c r="U2354" s="181" t="n"/>
      <c r="V2354" s="181" t="n"/>
      <c r="W2354" s="181" t="n"/>
      <c r="X2354" s="181" t="n"/>
      <c r="Y2354" s="181" t="n"/>
      <c r="Z2354" s="181" t="n"/>
      <c r="AA2354" s="181" t="n"/>
      <c r="AB2354" s="181" t="n"/>
      <c r="AC2354" s="181" t="n"/>
      <c r="AD2354" s="181" t="n"/>
      <c r="AE2354" s="181" t="n"/>
      <c r="AT2354" s="178" t="inlineStr">
        <is>
          <t>VV</t>
        </is>
      </c>
      <c r="AU2354" s="178" t="inlineStr">
        <is>
          <t>2</t>
        </is>
      </c>
      <c r="AV2354" s="181" t="inlineStr">
        <is>
          <t>1</t>
        </is>
      </c>
      <c r="AW2354" s="181" t="inlineStr">
        <is>
          <t>True</t>
        </is>
      </c>
      <c r="AX2354" s="181" t="inlineStr">
        <is>
          <t>0</t>
        </is>
      </c>
      <c r="AY2354" s="178" t="inlineStr">
        <is>
          <t>ROZPOCET</t>
        </is>
      </c>
    </row>
    <row r="2355" customFormat="1" s="188">
      <c r="A2355" s="188" t="n"/>
      <c r="B2355" s="183" t="n"/>
      <c r="C2355" s="188" t="n"/>
      <c r="D2355" s="171" t="inlineStr">
        <is>
          <t>VV</t>
        </is>
      </c>
      <c r="E2355" s="184" t="inlineStr"/>
      <c r="F2355" s="185" t="inlineStr">
        <is>
          <t>(3,654+1,779)*2*2,40</t>
        </is>
      </c>
      <c r="G2355" s="188" t="n"/>
      <c r="H2355" s="186" t="n">
        <v>26.078</v>
      </c>
      <c r="I2355" s="188" t="n"/>
      <c r="J2355" s="188" t="n"/>
      <c r="K2355" s="188" t="n"/>
      <c r="L2355" s="183" t="n"/>
      <c r="M2355" s="187" t="n"/>
      <c r="N2355" s="188" t="n"/>
      <c r="O2355" s="188" t="n"/>
      <c r="P2355" s="188" t="n"/>
      <c r="Q2355" s="188" t="n"/>
      <c r="R2355" s="188" t="n"/>
      <c r="S2355" s="188" t="n"/>
      <c r="T2355" s="189" t="n"/>
      <c r="U2355" s="188" t="n"/>
      <c r="V2355" s="188" t="n"/>
      <c r="W2355" s="188" t="n"/>
      <c r="X2355" s="188" t="n"/>
      <c r="Y2355" s="188" t="n"/>
      <c r="Z2355" s="188" t="n"/>
      <c r="AA2355" s="188" t="n"/>
      <c r="AB2355" s="188" t="n"/>
      <c r="AC2355" s="188" t="n"/>
      <c r="AD2355" s="188" t="n"/>
      <c r="AE2355" s="188" t="n"/>
      <c r="AT2355" s="184" t="inlineStr">
        <is>
          <t>VV</t>
        </is>
      </c>
      <c r="AU2355" s="184" t="inlineStr">
        <is>
          <t>2</t>
        </is>
      </c>
      <c r="AV2355" s="188" t="inlineStr">
        <is>
          <t>2</t>
        </is>
      </c>
      <c r="AW2355" s="188" t="inlineStr">
        <is>
          <t>True</t>
        </is>
      </c>
      <c r="AX2355" s="188" t="inlineStr">
        <is>
          <t>0</t>
        </is>
      </c>
      <c r="AY2355" s="184" t="inlineStr">
        <is>
          <t>ROZPOCET</t>
        </is>
      </c>
    </row>
    <row r="2356" customFormat="1" s="181">
      <c r="A2356" s="181" t="n"/>
      <c r="B2356" s="177" t="n"/>
      <c r="C2356" s="181" t="n"/>
      <c r="D2356" s="171" t="inlineStr">
        <is>
          <t>VV</t>
        </is>
      </c>
      <c r="E2356" s="178" t="inlineStr"/>
      <c r="F2356" s="179" t="inlineStr">
        <is>
          <t>m 2,12</t>
        </is>
      </c>
      <c r="G2356" s="181" t="n"/>
      <c r="H2356" s="178" t="inlineStr"/>
      <c r="I2356" s="181" t="n"/>
      <c r="J2356" s="181" t="n"/>
      <c r="K2356" s="181" t="n"/>
      <c r="L2356" s="177" t="n"/>
      <c r="M2356" s="180" t="n"/>
      <c r="N2356" s="181" t="n"/>
      <c r="O2356" s="181" t="n"/>
      <c r="P2356" s="181" t="n"/>
      <c r="Q2356" s="181" t="n"/>
      <c r="R2356" s="181" t="n"/>
      <c r="S2356" s="181" t="n"/>
      <c r="T2356" s="182" t="n"/>
      <c r="U2356" s="181" t="n"/>
      <c r="V2356" s="181" t="n"/>
      <c r="W2356" s="181" t="n"/>
      <c r="X2356" s="181" t="n"/>
      <c r="Y2356" s="181" t="n"/>
      <c r="Z2356" s="181" t="n"/>
      <c r="AA2356" s="181" t="n"/>
      <c r="AB2356" s="181" t="n"/>
      <c r="AC2356" s="181" t="n"/>
      <c r="AD2356" s="181" t="n"/>
      <c r="AE2356" s="181" t="n"/>
      <c r="AT2356" s="178" t="inlineStr">
        <is>
          <t>VV</t>
        </is>
      </c>
      <c r="AU2356" s="178" t="inlineStr">
        <is>
          <t>2</t>
        </is>
      </c>
      <c r="AV2356" s="181" t="inlineStr">
        <is>
          <t>1</t>
        </is>
      </c>
      <c r="AW2356" s="181" t="inlineStr">
        <is>
          <t>True</t>
        </is>
      </c>
      <c r="AX2356" s="181" t="inlineStr">
        <is>
          <t>0</t>
        </is>
      </c>
      <c r="AY2356" s="178" t="inlineStr">
        <is>
          <t>ROZPOCET</t>
        </is>
      </c>
    </row>
    <row r="2357" customFormat="1" s="188">
      <c r="A2357" s="188" t="n"/>
      <c r="B2357" s="183" t="n"/>
      <c r="C2357" s="188" t="n"/>
      <c r="D2357" s="171" t="inlineStr">
        <is>
          <t>VV</t>
        </is>
      </c>
      <c r="E2357" s="184" t="inlineStr"/>
      <c r="F2357" s="185" t="inlineStr">
        <is>
          <t>(2,00+2,50)*0,90</t>
        </is>
      </c>
      <c r="G2357" s="188" t="n"/>
      <c r="H2357" s="186" t="n">
        <v>4.05</v>
      </c>
      <c r="I2357" s="188" t="n"/>
      <c r="J2357" s="188" t="n"/>
      <c r="K2357" s="188" t="n"/>
      <c r="L2357" s="183" t="n"/>
      <c r="M2357" s="187" t="n"/>
      <c r="N2357" s="188" t="n"/>
      <c r="O2357" s="188" t="n"/>
      <c r="P2357" s="188" t="n"/>
      <c r="Q2357" s="188" t="n"/>
      <c r="R2357" s="188" t="n"/>
      <c r="S2357" s="188" t="n"/>
      <c r="T2357" s="189" t="n"/>
      <c r="U2357" s="188" t="n"/>
      <c r="V2357" s="188" t="n"/>
      <c r="W2357" s="188" t="n"/>
      <c r="X2357" s="188" t="n"/>
      <c r="Y2357" s="188" t="n"/>
      <c r="Z2357" s="188" t="n"/>
      <c r="AA2357" s="188" t="n"/>
      <c r="AB2357" s="188" t="n"/>
      <c r="AC2357" s="188" t="n"/>
      <c r="AD2357" s="188" t="n"/>
      <c r="AE2357" s="188" t="n"/>
      <c r="AT2357" s="184" t="inlineStr">
        <is>
          <t>VV</t>
        </is>
      </c>
      <c r="AU2357" s="184" t="inlineStr">
        <is>
          <t>2</t>
        </is>
      </c>
      <c r="AV2357" s="188" t="inlineStr">
        <is>
          <t>2</t>
        </is>
      </c>
      <c r="AW2357" s="188" t="inlineStr">
        <is>
          <t>True</t>
        </is>
      </c>
      <c r="AX2357" s="188" t="inlineStr">
        <is>
          <t>0</t>
        </is>
      </c>
      <c r="AY2357" s="184" t="inlineStr">
        <is>
          <t>ROZPOCET</t>
        </is>
      </c>
    </row>
    <row r="2358" customFormat="1" s="181">
      <c r="A2358" s="181" t="n"/>
      <c r="B2358" s="177" t="n"/>
      <c r="C2358" s="181" t="n"/>
      <c r="D2358" s="171" t="inlineStr">
        <is>
          <t>VV</t>
        </is>
      </c>
      <c r="E2358" s="178" t="inlineStr"/>
      <c r="F2358" s="179" t="inlineStr">
        <is>
          <t>m 2,15</t>
        </is>
      </c>
      <c r="G2358" s="181" t="n"/>
      <c r="H2358" s="178" t="inlineStr"/>
      <c r="I2358" s="181" t="n"/>
      <c r="J2358" s="181" t="n"/>
      <c r="K2358" s="181" t="n"/>
      <c r="L2358" s="177" t="n"/>
      <c r="M2358" s="180" t="n"/>
      <c r="N2358" s="181" t="n"/>
      <c r="O2358" s="181" t="n"/>
      <c r="P2358" s="181" t="n"/>
      <c r="Q2358" s="181" t="n"/>
      <c r="R2358" s="181" t="n"/>
      <c r="S2358" s="181" t="n"/>
      <c r="T2358" s="182" t="n"/>
      <c r="U2358" s="181" t="n"/>
      <c r="V2358" s="181" t="n"/>
      <c r="W2358" s="181" t="n"/>
      <c r="X2358" s="181" t="n"/>
      <c r="Y2358" s="181" t="n"/>
      <c r="Z2358" s="181" t="n"/>
      <c r="AA2358" s="181" t="n"/>
      <c r="AB2358" s="181" t="n"/>
      <c r="AC2358" s="181" t="n"/>
      <c r="AD2358" s="181" t="n"/>
      <c r="AE2358" s="181" t="n"/>
      <c r="AT2358" s="178" t="inlineStr">
        <is>
          <t>VV</t>
        </is>
      </c>
      <c r="AU2358" s="178" t="inlineStr">
        <is>
          <t>2</t>
        </is>
      </c>
      <c r="AV2358" s="181" t="inlineStr">
        <is>
          <t>1</t>
        </is>
      </c>
      <c r="AW2358" s="181" t="inlineStr">
        <is>
          <t>True</t>
        </is>
      </c>
      <c r="AX2358" s="181" t="inlineStr">
        <is>
          <t>0</t>
        </is>
      </c>
      <c r="AY2358" s="178" t="inlineStr">
        <is>
          <t>ROZPOCET</t>
        </is>
      </c>
    </row>
    <row r="2359" customFormat="1" s="188">
      <c r="A2359" s="188" t="n"/>
      <c r="B2359" s="183" t="n"/>
      <c r="C2359" s="188" t="n"/>
      <c r="D2359" s="171" t="inlineStr">
        <is>
          <t>VV</t>
        </is>
      </c>
      <c r="E2359" s="184" t="inlineStr"/>
      <c r="F2359" s="185" t="inlineStr">
        <is>
          <t>(3,636+1,621)*2*2,40</t>
        </is>
      </c>
      <c r="G2359" s="188" t="n"/>
      <c r="H2359" s="186" t="n">
        <v>25.234</v>
      </c>
      <c r="I2359" s="188" t="n"/>
      <c r="J2359" s="188" t="n"/>
      <c r="K2359" s="188" t="n"/>
      <c r="L2359" s="183" t="n"/>
      <c r="M2359" s="187" t="n"/>
      <c r="N2359" s="188" t="n"/>
      <c r="O2359" s="188" t="n"/>
      <c r="P2359" s="188" t="n"/>
      <c r="Q2359" s="188" t="n"/>
      <c r="R2359" s="188" t="n"/>
      <c r="S2359" s="188" t="n"/>
      <c r="T2359" s="189" t="n"/>
      <c r="U2359" s="188" t="n"/>
      <c r="V2359" s="188" t="n"/>
      <c r="W2359" s="188" t="n"/>
      <c r="X2359" s="188" t="n"/>
      <c r="Y2359" s="188" t="n"/>
      <c r="Z2359" s="188" t="n"/>
      <c r="AA2359" s="188" t="n"/>
      <c r="AB2359" s="188" t="n"/>
      <c r="AC2359" s="188" t="n"/>
      <c r="AD2359" s="188" t="n"/>
      <c r="AE2359" s="188" t="n"/>
      <c r="AT2359" s="184" t="inlineStr">
        <is>
          <t>VV</t>
        </is>
      </c>
      <c r="AU2359" s="184" t="inlineStr">
        <is>
          <t>2</t>
        </is>
      </c>
      <c r="AV2359" s="188" t="inlineStr">
        <is>
          <t>2</t>
        </is>
      </c>
      <c r="AW2359" s="188" t="inlineStr">
        <is>
          <t>True</t>
        </is>
      </c>
      <c r="AX2359" s="188" t="inlineStr">
        <is>
          <t>0</t>
        </is>
      </c>
      <c r="AY2359" s="184" t="inlineStr">
        <is>
          <t>ROZPOCET</t>
        </is>
      </c>
    </row>
    <row r="2360" customFormat="1" s="181">
      <c r="A2360" s="181" t="n"/>
      <c r="B2360" s="177" t="n"/>
      <c r="C2360" s="181" t="n"/>
      <c r="D2360" s="171" t="inlineStr">
        <is>
          <t>VV</t>
        </is>
      </c>
      <c r="E2360" s="178" t="inlineStr"/>
      <c r="F2360" s="179" t="inlineStr">
        <is>
          <t>m 2,16</t>
        </is>
      </c>
      <c r="G2360" s="181" t="n"/>
      <c r="H2360" s="178" t="inlineStr"/>
      <c r="I2360" s="181" t="n"/>
      <c r="J2360" s="181" t="n"/>
      <c r="K2360" s="181" t="n"/>
      <c r="L2360" s="177" t="n"/>
      <c r="M2360" s="180" t="n"/>
      <c r="N2360" s="181" t="n"/>
      <c r="O2360" s="181" t="n"/>
      <c r="P2360" s="181" t="n"/>
      <c r="Q2360" s="181" t="n"/>
      <c r="R2360" s="181" t="n"/>
      <c r="S2360" s="181" t="n"/>
      <c r="T2360" s="182" t="n"/>
      <c r="U2360" s="181" t="n"/>
      <c r="V2360" s="181" t="n"/>
      <c r="W2360" s="181" t="n"/>
      <c r="X2360" s="181" t="n"/>
      <c r="Y2360" s="181" t="n"/>
      <c r="Z2360" s="181" t="n"/>
      <c r="AA2360" s="181" t="n"/>
      <c r="AB2360" s="181" t="n"/>
      <c r="AC2360" s="181" t="n"/>
      <c r="AD2360" s="181" t="n"/>
      <c r="AE2360" s="181" t="n"/>
      <c r="AT2360" s="178" t="inlineStr">
        <is>
          <t>VV</t>
        </is>
      </c>
      <c r="AU2360" s="178" t="inlineStr">
        <is>
          <t>2</t>
        </is>
      </c>
      <c r="AV2360" s="181" t="inlineStr">
        <is>
          <t>1</t>
        </is>
      </c>
      <c r="AW2360" s="181" t="inlineStr">
        <is>
          <t>True</t>
        </is>
      </c>
      <c r="AX2360" s="181" t="inlineStr">
        <is>
          <t>0</t>
        </is>
      </c>
      <c r="AY2360" s="178" t="inlineStr">
        <is>
          <t>ROZPOCET</t>
        </is>
      </c>
    </row>
    <row r="2361" customFormat="1" s="188">
      <c r="A2361" s="188" t="n"/>
      <c r="B2361" s="183" t="n"/>
      <c r="C2361" s="188" t="n"/>
      <c r="D2361" s="171" t="inlineStr">
        <is>
          <t>VV</t>
        </is>
      </c>
      <c r="E2361" s="184" t="inlineStr"/>
      <c r="F2361" s="185" t="inlineStr">
        <is>
          <t>(2,00+2,50)*0,90</t>
        </is>
      </c>
      <c r="G2361" s="188" t="n"/>
      <c r="H2361" s="186" t="n">
        <v>4.05</v>
      </c>
      <c r="I2361" s="188" t="n"/>
      <c r="J2361" s="188" t="n"/>
      <c r="K2361" s="188" t="n"/>
      <c r="L2361" s="183" t="n"/>
      <c r="M2361" s="187" t="n"/>
      <c r="N2361" s="188" t="n"/>
      <c r="O2361" s="188" t="n"/>
      <c r="P2361" s="188" t="n"/>
      <c r="Q2361" s="188" t="n"/>
      <c r="R2361" s="188" t="n"/>
      <c r="S2361" s="188" t="n"/>
      <c r="T2361" s="189" t="n"/>
      <c r="U2361" s="188" t="n"/>
      <c r="V2361" s="188" t="n"/>
      <c r="W2361" s="188" t="n"/>
      <c r="X2361" s="188" t="n"/>
      <c r="Y2361" s="188" t="n"/>
      <c r="Z2361" s="188" t="n"/>
      <c r="AA2361" s="188" t="n"/>
      <c r="AB2361" s="188" t="n"/>
      <c r="AC2361" s="188" t="n"/>
      <c r="AD2361" s="188" t="n"/>
      <c r="AE2361" s="188" t="n"/>
      <c r="AT2361" s="184" t="inlineStr">
        <is>
          <t>VV</t>
        </is>
      </c>
      <c r="AU2361" s="184" t="inlineStr">
        <is>
          <t>2</t>
        </is>
      </c>
      <c r="AV2361" s="188" t="inlineStr">
        <is>
          <t>2</t>
        </is>
      </c>
      <c r="AW2361" s="188" t="inlineStr">
        <is>
          <t>True</t>
        </is>
      </c>
      <c r="AX2361" s="188" t="inlineStr">
        <is>
          <t>0</t>
        </is>
      </c>
      <c r="AY2361" s="184" t="inlineStr">
        <is>
          <t>ROZPOCET</t>
        </is>
      </c>
    </row>
    <row r="2362" customFormat="1" s="195">
      <c r="A2362" s="195" t="n"/>
      <c r="B2362" s="190" t="n"/>
      <c r="C2362" s="195" t="n"/>
      <c r="D2362" s="171" t="inlineStr">
        <is>
          <t>VV</t>
        </is>
      </c>
      <c r="E2362" s="191" t="inlineStr"/>
      <c r="F2362" s="192" t="inlineStr">
        <is>
          <t>Součet</t>
        </is>
      </c>
      <c r="G2362" s="195" t="n"/>
      <c r="H2362" s="193" t="n">
        <v>211.868</v>
      </c>
      <c r="I2362" s="195" t="n"/>
      <c r="J2362" s="195" t="n"/>
      <c r="K2362" s="195" t="n"/>
      <c r="L2362" s="190" t="n"/>
      <c r="M2362" s="194" t="n"/>
      <c r="N2362" s="195" t="n"/>
      <c r="O2362" s="195" t="n"/>
      <c r="P2362" s="195" t="n"/>
      <c r="Q2362" s="195" t="n"/>
      <c r="R2362" s="195" t="n"/>
      <c r="S2362" s="195" t="n"/>
      <c r="T2362" s="196" t="n"/>
      <c r="U2362" s="195" t="n"/>
      <c r="V2362" s="195" t="n"/>
      <c r="W2362" s="195" t="n"/>
      <c r="X2362" s="195" t="n"/>
      <c r="Y2362" s="195" t="n"/>
      <c r="Z2362" s="195" t="n"/>
      <c r="AA2362" s="195" t="n"/>
      <c r="AB2362" s="195" t="n"/>
      <c r="AC2362" s="195" t="n"/>
      <c r="AD2362" s="195" t="n"/>
      <c r="AE2362" s="195" t="n"/>
      <c r="AT2362" s="191" t="inlineStr">
        <is>
          <t>VV</t>
        </is>
      </c>
      <c r="AU2362" s="191" t="inlineStr">
        <is>
          <t>2</t>
        </is>
      </c>
      <c r="AV2362" s="195" t="inlineStr">
        <is>
          <t>4</t>
        </is>
      </c>
      <c r="AW2362" s="195" t="inlineStr">
        <is>
          <t>True</t>
        </is>
      </c>
      <c r="AX2362" s="195" t="inlineStr">
        <is>
          <t>1</t>
        </is>
      </c>
      <c r="AY2362" s="191" t="inlineStr">
        <is>
          <t>ROZPOCET</t>
        </is>
      </c>
    </row>
    <row r="2363" ht="24.15" customFormat="1" customHeight="1" s="174">
      <c r="A2363" s="174" t="n"/>
      <c r="B2363" s="158" t="n"/>
      <c r="C2363" s="197" t="inlineStr">
        <is>
          <t>359</t>
        </is>
      </c>
      <c r="D2363" s="197" t="inlineStr">
        <is>
          <t>M</t>
        </is>
      </c>
      <c r="E2363" s="198" t="inlineStr">
        <is>
          <t>59761703</t>
        </is>
      </c>
      <c r="F2363" s="199" t="inlineStr">
        <is>
          <t>obklad keramický nemrazuvzdorný povrch hladký/lesklý tl do 10mm přes 2 do 4ks/m2</t>
        </is>
      </c>
      <c r="G2363" s="200" t="inlineStr">
        <is>
          <t>m2</t>
        </is>
      </c>
      <c r="H2363" s="201" t="n">
        <v>243.648</v>
      </c>
      <c r="I2363" s="202" t="n"/>
      <c r="J2363" s="202">
        <f>ROUND(I2363*H2363,2)</f>
        <v/>
      </c>
      <c r="K2363" s="199" t="inlineStr">
        <is>
          <t>CS ÚRS 2026 02</t>
        </is>
      </c>
      <c r="L2363" s="203" t="n"/>
      <c r="M2363" s="204" t="inlineStr"/>
      <c r="N2363" s="205" t="inlineStr">
        <is>
          <t>snížená</t>
        </is>
      </c>
      <c r="O2363" s="167" t="n">
        <v>0</v>
      </c>
      <c r="P2363" s="167">
        <f>O2363*H2363</f>
        <v/>
      </c>
      <c r="Q2363" s="167" t="n">
        <v>0.0201</v>
      </c>
      <c r="R2363" s="167">
        <f>Q2363*H2363</f>
        <v/>
      </c>
      <c r="S2363" s="167" t="n">
        <v>0</v>
      </c>
      <c r="T2363" s="168">
        <f>S2363*H2363</f>
        <v/>
      </c>
      <c r="U2363" s="174" t="n"/>
      <c r="V2363" s="174" t="n"/>
      <c r="W2363" s="174" t="n"/>
      <c r="X2363" s="174" t="n"/>
      <c r="Y2363" s="174" t="n"/>
      <c r="Z2363" s="174" t="n"/>
      <c r="AA2363" s="174" t="n"/>
      <c r="AB2363" s="174" t="n"/>
      <c r="AC2363" s="174" t="n"/>
      <c r="AD2363" s="174" t="n"/>
      <c r="AE2363" s="174" t="n"/>
      <c r="AR2363" s="169" t="inlineStr">
        <is>
          <t>32</t>
        </is>
      </c>
      <c r="AT2363" s="169" t="inlineStr">
        <is>
          <t>M</t>
        </is>
      </c>
      <c r="AU2363" s="169" t="inlineStr">
        <is>
          <t>2</t>
        </is>
      </c>
      <c r="AY2363" s="19" t="inlineStr">
        <is>
          <t>ROZPOCET</t>
        </is>
      </c>
      <c r="BE2363" s="170">
        <f>IF(N2363="základní",J2363,0)</f>
        <v/>
      </c>
      <c r="BF2363" s="170">
        <f>IF(N2363="snížená",J2363,0)</f>
        <v/>
      </c>
      <c r="BG2363" s="170">
        <f>IF(N2363="zákl. přenesená",J2363,0)</f>
        <v/>
      </c>
      <c r="BH2363" s="170">
        <f>IF(N2363="sníž. přenesená",J2363,0)</f>
        <v/>
      </c>
      <c r="BI2363" s="170">
        <f>IF(N2363="nulová",J2363,0)</f>
        <v/>
      </c>
      <c r="BJ2363" s="19" t="inlineStr">
        <is>
          <t>2</t>
        </is>
      </c>
      <c r="BK2363" s="170">
        <f>ROUND(I2363*H2363,2)</f>
        <v/>
      </c>
      <c r="BL2363" s="19" t="inlineStr">
        <is>
          <t>16</t>
        </is>
      </c>
      <c r="BM2363" s="169" t="inlineStr">
        <is>
          <t>-1428464143</t>
        </is>
      </c>
    </row>
    <row r="2364" customFormat="1" s="174">
      <c r="A2364" s="174" t="n"/>
      <c r="B2364" s="48" t="n"/>
      <c r="C2364" s="174" t="n"/>
      <c r="D2364" s="171" t="inlineStr">
        <is>
          <t>PP</t>
        </is>
      </c>
      <c r="E2364" s="174" t="n"/>
      <c r="F2364" s="172" t="inlineStr">
        <is>
          <t>obklad keramický nemrazuvzdorný povrch hladký/lesklý tl do 10mm přes 2 do 4ks/m2</t>
        </is>
      </c>
      <c r="G2364" s="174" t="n"/>
      <c r="H2364" s="174" t="n"/>
      <c r="I2364" s="174" t="n"/>
      <c r="J2364" s="174" t="n"/>
      <c r="K2364" s="174" t="n"/>
      <c r="L2364" s="48" t="n"/>
      <c r="M2364" s="173" t="n"/>
      <c r="N2364" s="174" t="n"/>
      <c r="O2364" s="174" t="n"/>
      <c r="P2364" s="174" t="n"/>
      <c r="Q2364" s="174" t="n"/>
      <c r="R2364" s="174" t="n"/>
      <c r="S2364" s="174" t="n"/>
      <c r="T2364" s="71" t="n"/>
      <c r="U2364" s="174" t="n"/>
      <c r="V2364" s="174" t="n"/>
      <c r="W2364" s="174" t="n"/>
      <c r="X2364" s="174" t="n"/>
      <c r="Y2364" s="174" t="n"/>
      <c r="Z2364" s="174" t="n"/>
      <c r="AA2364" s="174" t="n"/>
      <c r="AB2364" s="174" t="n"/>
      <c r="AC2364" s="174" t="n"/>
      <c r="AD2364" s="174" t="n"/>
      <c r="AE2364" s="174" t="n"/>
      <c r="AT2364" s="19" t="inlineStr">
        <is>
          <t>PP</t>
        </is>
      </c>
      <c r="AU2364" s="19" t="inlineStr">
        <is>
          <t>2</t>
        </is>
      </c>
    </row>
    <row r="2365" customFormat="1" s="188">
      <c r="A2365" s="188" t="n"/>
      <c r="B2365" s="183" t="n"/>
      <c r="C2365" s="188" t="n"/>
      <c r="D2365" s="171" t="inlineStr">
        <is>
          <t>VV</t>
        </is>
      </c>
      <c r="E2365" s="188" t="n"/>
      <c r="F2365" s="185" t="inlineStr">
        <is>
          <t>211,868*1,15 'Přepočtené koeficientem množství</t>
        </is>
      </c>
      <c r="G2365" s="188" t="n"/>
      <c r="H2365" s="186" t="n">
        <v>243.648</v>
      </c>
      <c r="I2365" s="188" t="n"/>
      <c r="J2365" s="188" t="n"/>
      <c r="K2365" s="188" t="n"/>
      <c r="L2365" s="183" t="n"/>
      <c r="M2365" s="187" t="n"/>
      <c r="N2365" s="188" t="n"/>
      <c r="O2365" s="188" t="n"/>
      <c r="P2365" s="188" t="n"/>
      <c r="Q2365" s="188" t="n"/>
      <c r="R2365" s="188" t="n"/>
      <c r="S2365" s="188" t="n"/>
      <c r="T2365" s="189" t="n"/>
      <c r="U2365" s="188" t="n"/>
      <c r="V2365" s="188" t="n"/>
      <c r="W2365" s="188" t="n"/>
      <c r="X2365" s="188" t="n"/>
      <c r="Y2365" s="188" t="n"/>
      <c r="Z2365" s="188" t="n"/>
      <c r="AA2365" s="188" t="n"/>
      <c r="AB2365" s="188" t="n"/>
      <c r="AC2365" s="188" t="n"/>
      <c r="AD2365" s="188" t="n"/>
      <c r="AE2365" s="188" t="n"/>
      <c r="AT2365" s="184" t="inlineStr">
        <is>
          <t>VV</t>
        </is>
      </c>
      <c r="AU2365" s="184" t="inlineStr">
        <is>
          <t>2</t>
        </is>
      </c>
      <c r="AV2365" s="188" t="inlineStr">
        <is>
          <t>2</t>
        </is>
      </c>
      <c r="AW2365" s="188" t="inlineStr">
        <is>
          <t>False</t>
        </is>
      </c>
      <c r="AX2365" s="188" t="inlineStr">
        <is>
          <t>1</t>
        </is>
      </c>
      <c r="AY2365" s="184" t="inlineStr">
        <is>
          <t>ROZPOCET</t>
        </is>
      </c>
    </row>
    <row r="2366" ht="33" customFormat="1" customHeight="1" s="174">
      <c r="A2366" s="174" t="n"/>
      <c r="B2366" s="158" t="n"/>
      <c r="C2366" s="159" t="inlineStr">
        <is>
          <t>360</t>
        </is>
      </c>
      <c r="D2366" s="159" t="inlineStr">
        <is>
          <t>K</t>
        </is>
      </c>
      <c r="E2366" s="160" t="inlineStr">
        <is>
          <t>781472291</t>
        </is>
      </c>
      <c r="F2366" s="161" t="inlineStr">
        <is>
          <t>Příplatek k montáži obkladů keramických lepených cementovým flexibilním lepidlem za plochu do 10 m2</t>
        </is>
      </c>
      <c r="G2366" s="162" t="inlineStr">
        <is>
          <t>m2</t>
        </is>
      </c>
      <c r="H2366" s="163" t="n">
        <v>211.868</v>
      </c>
      <c r="I2366" s="164" t="n"/>
      <c r="J2366" s="164">
        <f>ROUND(I2366*H2366,2)</f>
        <v/>
      </c>
      <c r="K2366" s="161" t="inlineStr">
        <is>
          <t>CS ÚRS 2026 02</t>
        </is>
      </c>
      <c r="L2366" s="48" t="n"/>
      <c r="M2366" s="165" t="inlineStr"/>
      <c r="N2366" s="166" t="inlineStr">
        <is>
          <t>snížená</t>
        </is>
      </c>
      <c r="O2366" s="167" t="n">
        <v>0.15</v>
      </c>
      <c r="P2366" s="167">
        <f>O2366*H2366</f>
        <v/>
      </c>
      <c r="Q2366" s="167" t="n">
        <v>0</v>
      </c>
      <c r="R2366" s="167">
        <f>Q2366*H2366</f>
        <v/>
      </c>
      <c r="S2366" s="167" t="n">
        <v>0</v>
      </c>
      <c r="T2366" s="168">
        <f>S2366*H2366</f>
        <v/>
      </c>
      <c r="U2366" s="174" t="n"/>
      <c r="V2366" s="174" t="n"/>
      <c r="W2366" s="174" t="n"/>
      <c r="X2366" s="174" t="n"/>
      <c r="Y2366" s="174" t="n"/>
      <c r="Z2366" s="174" t="n"/>
      <c r="AA2366" s="174" t="n"/>
      <c r="AB2366" s="174" t="n"/>
      <c r="AC2366" s="174" t="n"/>
      <c r="AD2366" s="174" t="n"/>
      <c r="AE2366" s="174" t="n"/>
      <c r="AR2366" s="169" t="inlineStr">
        <is>
          <t>16</t>
        </is>
      </c>
      <c r="AT2366" s="169" t="inlineStr">
        <is>
          <t>K</t>
        </is>
      </c>
      <c r="AU2366" s="169" t="inlineStr">
        <is>
          <t>2</t>
        </is>
      </c>
      <c r="AY2366" s="19" t="inlineStr">
        <is>
          <t>ROZPOCET</t>
        </is>
      </c>
      <c r="BE2366" s="170">
        <f>IF(N2366="základní",J2366,0)</f>
        <v/>
      </c>
      <c r="BF2366" s="170">
        <f>IF(N2366="snížená",J2366,0)</f>
        <v/>
      </c>
      <c r="BG2366" s="170">
        <f>IF(N2366="zákl. přenesená",J2366,0)</f>
        <v/>
      </c>
      <c r="BH2366" s="170">
        <f>IF(N2366="sníž. přenesená",J2366,0)</f>
        <v/>
      </c>
      <c r="BI2366" s="170">
        <f>IF(N2366="nulová",J2366,0)</f>
        <v/>
      </c>
      <c r="BJ2366" s="19" t="inlineStr">
        <is>
          <t>2</t>
        </is>
      </c>
      <c r="BK2366" s="170">
        <f>ROUND(I2366*H2366,2)</f>
        <v/>
      </c>
      <c r="BL2366" s="19" t="inlineStr">
        <is>
          <t>16</t>
        </is>
      </c>
      <c r="BM2366" s="169" t="inlineStr">
        <is>
          <t>1002722202</t>
        </is>
      </c>
    </row>
    <row r="2367" customFormat="1" s="174">
      <c r="A2367" s="174" t="n"/>
      <c r="B2367" s="48" t="n"/>
      <c r="C2367" s="174" t="n"/>
      <c r="D2367" s="171" t="inlineStr">
        <is>
          <t>PP</t>
        </is>
      </c>
      <c r="E2367" s="174" t="n"/>
      <c r="F2367" s="172" t="inlineStr">
        <is>
          <t>Montáž keramických obkladů stěn lepených cementovým flexibilním lepidlem Příplatek k cenám za plochu do 10 m2 jednotlivě</t>
        </is>
      </c>
      <c r="G2367" s="174" t="n"/>
      <c r="H2367" s="174" t="n"/>
      <c r="I2367" s="174" t="n"/>
      <c r="J2367" s="174" t="n"/>
      <c r="K2367" s="174" t="n"/>
      <c r="L2367" s="48" t="n"/>
      <c r="M2367" s="173" t="n"/>
      <c r="N2367" s="174" t="n"/>
      <c r="O2367" s="174" t="n"/>
      <c r="P2367" s="174" t="n"/>
      <c r="Q2367" s="174" t="n"/>
      <c r="R2367" s="174" t="n"/>
      <c r="S2367" s="174" t="n"/>
      <c r="T2367" s="71" t="n"/>
      <c r="U2367" s="174" t="n"/>
      <c r="V2367" s="174" t="n"/>
      <c r="W2367" s="174" t="n"/>
      <c r="X2367" s="174" t="n"/>
      <c r="Y2367" s="174" t="n"/>
      <c r="Z2367" s="174" t="n"/>
      <c r="AA2367" s="174" t="n"/>
      <c r="AB2367" s="174" t="n"/>
      <c r="AC2367" s="174" t="n"/>
      <c r="AD2367" s="174" t="n"/>
      <c r="AE2367" s="174" t="n"/>
      <c r="AT2367" s="19" t="inlineStr">
        <is>
          <t>PP</t>
        </is>
      </c>
      <c r="AU2367" s="19" t="inlineStr">
        <is>
          <t>2</t>
        </is>
      </c>
    </row>
    <row r="2368" customFormat="1" s="174">
      <c r="A2368" s="174" t="n"/>
      <c r="B2368" s="48" t="n"/>
      <c r="C2368" s="174" t="n"/>
      <c r="D2368" s="175" t="inlineStr">
        <is>
          <t>Online PSC</t>
        </is>
      </c>
      <c r="E2368" s="174" t="n"/>
      <c r="F2368" s="176" t="inlineStr">
        <is>
          <t>https://podminky.urs.cz/item/CS_URS_2026_02/781472291</t>
        </is>
      </c>
      <c r="G2368" s="174" t="n"/>
      <c r="H2368" s="174" t="n"/>
      <c r="I2368" s="174" t="n"/>
      <c r="J2368" s="174" t="n"/>
      <c r="K2368" s="174" t="n"/>
      <c r="L2368" s="48" t="n"/>
      <c r="M2368" s="173" t="n"/>
      <c r="N2368" s="174" t="n"/>
      <c r="O2368" s="174" t="n"/>
      <c r="P2368" s="174" t="n"/>
      <c r="Q2368" s="174" t="n"/>
      <c r="R2368" s="174" t="n"/>
      <c r="S2368" s="174" t="n"/>
      <c r="T2368" s="71" t="n"/>
      <c r="U2368" s="174" t="n"/>
      <c r="V2368" s="174" t="n"/>
      <c r="W2368" s="174" t="n"/>
      <c r="X2368" s="174" t="n"/>
      <c r="Y2368" s="174" t="n"/>
      <c r="Z2368" s="174" t="n"/>
      <c r="AA2368" s="174" t="n"/>
      <c r="AB2368" s="174" t="n"/>
      <c r="AC2368" s="174" t="n"/>
      <c r="AD2368" s="174" t="n"/>
      <c r="AE2368" s="174" t="n"/>
      <c r="AT2368" s="19" t="inlineStr">
        <is>
          <t>Online PSC</t>
        </is>
      </c>
      <c r="AU2368" s="19" t="inlineStr">
        <is>
          <t>2</t>
        </is>
      </c>
    </row>
    <row r="2369" ht="24.15" customFormat="1" customHeight="1" s="174">
      <c r="A2369" s="174" t="n"/>
      <c r="B2369" s="158" t="n"/>
      <c r="C2369" s="159" t="inlineStr">
        <is>
          <t>361</t>
        </is>
      </c>
      <c r="D2369" s="159" t="inlineStr">
        <is>
          <t>K</t>
        </is>
      </c>
      <c r="E2369" s="160" t="inlineStr">
        <is>
          <t>781492211</t>
        </is>
      </c>
      <c r="F2369" s="161" t="inlineStr">
        <is>
          <t>Montáž profilů rohových lepených flexibilním cementovým lepidlem</t>
        </is>
      </c>
      <c r="G2369" s="162" t="inlineStr">
        <is>
          <t>m</t>
        </is>
      </c>
      <c r="H2369" s="163" t="n">
        <v>150</v>
      </c>
      <c r="I2369" s="164" t="n"/>
      <c r="J2369" s="164">
        <f>ROUND(I2369*H2369,2)</f>
        <v/>
      </c>
      <c r="K2369" s="161" t="inlineStr">
        <is>
          <t>CS ÚRS 2026 02</t>
        </is>
      </c>
      <c r="L2369" s="48" t="n"/>
      <c r="M2369" s="165" t="inlineStr"/>
      <c r="N2369" s="166" t="inlineStr">
        <is>
          <t>snížená</t>
        </is>
      </c>
      <c r="O2369" s="167" t="n">
        <v>0.248</v>
      </c>
      <c r="P2369" s="167">
        <f>O2369*H2369</f>
        <v/>
      </c>
      <c r="Q2369" s="167" t="n">
        <v>0.0002</v>
      </c>
      <c r="R2369" s="167">
        <f>Q2369*H2369</f>
        <v/>
      </c>
      <c r="S2369" s="167" t="n">
        <v>0</v>
      </c>
      <c r="T2369" s="168">
        <f>S2369*H2369</f>
        <v/>
      </c>
      <c r="U2369" s="174" t="n"/>
      <c r="V2369" s="174" t="n"/>
      <c r="W2369" s="174" t="n"/>
      <c r="X2369" s="174" t="n"/>
      <c r="Y2369" s="174" t="n"/>
      <c r="Z2369" s="174" t="n"/>
      <c r="AA2369" s="174" t="n"/>
      <c r="AB2369" s="174" t="n"/>
      <c r="AC2369" s="174" t="n"/>
      <c r="AD2369" s="174" t="n"/>
      <c r="AE2369" s="174" t="n"/>
      <c r="AR2369" s="169" t="inlineStr">
        <is>
          <t>16</t>
        </is>
      </c>
      <c r="AT2369" s="169" t="inlineStr">
        <is>
          <t>K</t>
        </is>
      </c>
      <c r="AU2369" s="169" t="inlineStr">
        <is>
          <t>2</t>
        </is>
      </c>
      <c r="AY2369" s="19" t="inlineStr">
        <is>
          <t>ROZPOCET</t>
        </is>
      </c>
      <c r="BE2369" s="170">
        <f>IF(N2369="základní",J2369,0)</f>
        <v/>
      </c>
      <c r="BF2369" s="170">
        <f>IF(N2369="snížená",J2369,0)</f>
        <v/>
      </c>
      <c r="BG2369" s="170">
        <f>IF(N2369="zákl. přenesená",J2369,0)</f>
        <v/>
      </c>
      <c r="BH2369" s="170">
        <f>IF(N2369="sníž. přenesená",J2369,0)</f>
        <v/>
      </c>
      <c r="BI2369" s="170">
        <f>IF(N2369="nulová",J2369,0)</f>
        <v/>
      </c>
      <c r="BJ2369" s="19" t="inlineStr">
        <is>
          <t>2</t>
        </is>
      </c>
      <c r="BK2369" s="170">
        <f>ROUND(I2369*H2369,2)</f>
        <v/>
      </c>
      <c r="BL2369" s="19" t="inlineStr">
        <is>
          <t>16</t>
        </is>
      </c>
      <c r="BM2369" s="169" t="inlineStr">
        <is>
          <t>-2069843703</t>
        </is>
      </c>
    </row>
    <row r="2370" customFormat="1" s="174">
      <c r="A2370" s="174" t="n"/>
      <c r="B2370" s="48" t="n"/>
      <c r="C2370" s="174" t="n"/>
      <c r="D2370" s="171" t="inlineStr">
        <is>
          <t>PP</t>
        </is>
      </c>
      <c r="E2370" s="174" t="n"/>
      <c r="F2370" s="172" t="inlineStr">
        <is>
          <t>Obklad - dokončující práce montáž profilu lepeného flexibilním cementovým lepidlem rohového</t>
        </is>
      </c>
      <c r="G2370" s="174" t="n"/>
      <c r="H2370" s="174" t="n"/>
      <c r="I2370" s="174" t="n"/>
      <c r="J2370" s="174" t="n"/>
      <c r="K2370" s="174" t="n"/>
      <c r="L2370" s="48" t="n"/>
      <c r="M2370" s="173" t="n"/>
      <c r="N2370" s="174" t="n"/>
      <c r="O2370" s="174" t="n"/>
      <c r="P2370" s="174" t="n"/>
      <c r="Q2370" s="174" t="n"/>
      <c r="R2370" s="174" t="n"/>
      <c r="S2370" s="174" t="n"/>
      <c r="T2370" s="71" t="n"/>
      <c r="U2370" s="174" t="n"/>
      <c r="V2370" s="174" t="n"/>
      <c r="W2370" s="174" t="n"/>
      <c r="X2370" s="174" t="n"/>
      <c r="Y2370" s="174" t="n"/>
      <c r="Z2370" s="174" t="n"/>
      <c r="AA2370" s="174" t="n"/>
      <c r="AB2370" s="174" t="n"/>
      <c r="AC2370" s="174" t="n"/>
      <c r="AD2370" s="174" t="n"/>
      <c r="AE2370" s="174" t="n"/>
      <c r="AT2370" s="19" t="inlineStr">
        <is>
          <t>PP</t>
        </is>
      </c>
      <c r="AU2370" s="19" t="inlineStr">
        <is>
          <t>2</t>
        </is>
      </c>
    </row>
    <row r="2371" customFormat="1" s="174">
      <c r="A2371" s="174" t="n"/>
      <c r="B2371" s="48" t="n"/>
      <c r="C2371" s="174" t="n"/>
      <c r="D2371" s="175" t="inlineStr">
        <is>
          <t>Online PSC</t>
        </is>
      </c>
      <c r="E2371" s="174" t="n"/>
      <c r="F2371" s="176" t="inlineStr">
        <is>
          <t>https://podminky.urs.cz/item/CS_URS_2026_02/781492211</t>
        </is>
      </c>
      <c r="G2371" s="174" t="n"/>
      <c r="H2371" s="174" t="n"/>
      <c r="I2371" s="174" t="n"/>
      <c r="J2371" s="174" t="n"/>
      <c r="K2371" s="174" t="n"/>
      <c r="L2371" s="48" t="n"/>
      <c r="M2371" s="173" t="n"/>
      <c r="N2371" s="174" t="n"/>
      <c r="O2371" s="174" t="n"/>
      <c r="P2371" s="174" t="n"/>
      <c r="Q2371" s="174" t="n"/>
      <c r="R2371" s="174" t="n"/>
      <c r="S2371" s="174" t="n"/>
      <c r="T2371" s="71" t="n"/>
      <c r="U2371" s="174" t="n"/>
      <c r="V2371" s="174" t="n"/>
      <c r="W2371" s="174" t="n"/>
      <c r="X2371" s="174" t="n"/>
      <c r="Y2371" s="174" t="n"/>
      <c r="Z2371" s="174" t="n"/>
      <c r="AA2371" s="174" t="n"/>
      <c r="AB2371" s="174" t="n"/>
      <c r="AC2371" s="174" t="n"/>
      <c r="AD2371" s="174" t="n"/>
      <c r="AE2371" s="174" t="n"/>
      <c r="AT2371" s="19" t="inlineStr">
        <is>
          <t>Online PSC</t>
        </is>
      </c>
      <c r="AU2371" s="19" t="inlineStr">
        <is>
          <t>2</t>
        </is>
      </c>
    </row>
    <row r="2372" ht="16.5" customFormat="1" customHeight="1" s="174">
      <c r="A2372" s="174" t="n"/>
      <c r="B2372" s="158" t="n"/>
      <c r="C2372" s="197" t="inlineStr">
        <is>
          <t>362</t>
        </is>
      </c>
      <c r="D2372" s="197" t="inlineStr">
        <is>
          <t>M</t>
        </is>
      </c>
      <c r="E2372" s="198" t="inlineStr">
        <is>
          <t>19416005</t>
        </is>
      </c>
      <c r="F2372" s="199" t="inlineStr">
        <is>
          <t>lišta ukončovací z eloxovaného hliníku 10mm</t>
        </is>
      </c>
      <c r="G2372" s="200" t="inlineStr">
        <is>
          <t>m</t>
        </is>
      </c>
      <c r="H2372" s="201" t="n">
        <v>157.5</v>
      </c>
      <c r="I2372" s="202" t="n"/>
      <c r="J2372" s="202">
        <f>ROUND(I2372*H2372,2)</f>
        <v/>
      </c>
      <c r="K2372" s="199" t="inlineStr">
        <is>
          <t>CS ÚRS 2026 02</t>
        </is>
      </c>
      <c r="L2372" s="203" t="n"/>
      <c r="M2372" s="204" t="inlineStr"/>
      <c r="N2372" s="205" t="inlineStr">
        <is>
          <t>snížená</t>
        </is>
      </c>
      <c r="O2372" s="167" t="n">
        <v>0</v>
      </c>
      <c r="P2372" s="167">
        <f>O2372*H2372</f>
        <v/>
      </c>
      <c r="Q2372" s="167" t="n">
        <v>0.00012</v>
      </c>
      <c r="R2372" s="167">
        <f>Q2372*H2372</f>
        <v/>
      </c>
      <c r="S2372" s="167" t="n">
        <v>0</v>
      </c>
      <c r="T2372" s="168">
        <f>S2372*H2372</f>
        <v/>
      </c>
      <c r="U2372" s="174" t="n"/>
      <c r="V2372" s="174" t="n"/>
      <c r="W2372" s="174" t="n"/>
      <c r="X2372" s="174" t="n"/>
      <c r="Y2372" s="174" t="n"/>
      <c r="Z2372" s="174" t="n"/>
      <c r="AA2372" s="174" t="n"/>
      <c r="AB2372" s="174" t="n"/>
      <c r="AC2372" s="174" t="n"/>
      <c r="AD2372" s="174" t="n"/>
      <c r="AE2372" s="174" t="n"/>
      <c r="AR2372" s="169" t="inlineStr">
        <is>
          <t>32</t>
        </is>
      </c>
      <c r="AT2372" s="169" t="inlineStr">
        <is>
          <t>M</t>
        </is>
      </c>
      <c r="AU2372" s="169" t="inlineStr">
        <is>
          <t>2</t>
        </is>
      </c>
      <c r="AY2372" s="19" t="inlineStr">
        <is>
          <t>ROZPOCET</t>
        </is>
      </c>
      <c r="BE2372" s="170">
        <f>IF(N2372="základní",J2372,0)</f>
        <v/>
      </c>
      <c r="BF2372" s="170">
        <f>IF(N2372="snížená",J2372,0)</f>
        <v/>
      </c>
      <c r="BG2372" s="170">
        <f>IF(N2372="zákl. přenesená",J2372,0)</f>
        <v/>
      </c>
      <c r="BH2372" s="170">
        <f>IF(N2372="sníž. přenesená",J2372,0)</f>
        <v/>
      </c>
      <c r="BI2372" s="170">
        <f>IF(N2372="nulová",J2372,0)</f>
        <v/>
      </c>
      <c r="BJ2372" s="19" t="inlineStr">
        <is>
          <t>2</t>
        </is>
      </c>
      <c r="BK2372" s="170">
        <f>ROUND(I2372*H2372,2)</f>
        <v/>
      </c>
      <c r="BL2372" s="19" t="inlineStr">
        <is>
          <t>16</t>
        </is>
      </c>
      <c r="BM2372" s="169" t="inlineStr">
        <is>
          <t>499279937</t>
        </is>
      </c>
    </row>
    <row r="2373" customFormat="1" s="174">
      <c r="A2373" s="174" t="n"/>
      <c r="B2373" s="48" t="n"/>
      <c r="C2373" s="174" t="n"/>
      <c r="D2373" s="171" t="inlineStr">
        <is>
          <t>PP</t>
        </is>
      </c>
      <c r="E2373" s="174" t="n"/>
      <c r="F2373" s="172" t="inlineStr">
        <is>
          <t>lišta ukončovací z eloxovaného hliníku 10mm</t>
        </is>
      </c>
      <c r="G2373" s="174" t="n"/>
      <c r="H2373" s="174" t="n"/>
      <c r="I2373" s="174" t="n"/>
      <c r="J2373" s="174" t="n"/>
      <c r="K2373" s="174" t="n"/>
      <c r="L2373" s="48" t="n"/>
      <c r="M2373" s="173" t="n"/>
      <c r="N2373" s="174" t="n"/>
      <c r="O2373" s="174" t="n"/>
      <c r="P2373" s="174" t="n"/>
      <c r="Q2373" s="174" t="n"/>
      <c r="R2373" s="174" t="n"/>
      <c r="S2373" s="174" t="n"/>
      <c r="T2373" s="71" t="n"/>
      <c r="U2373" s="174" t="n"/>
      <c r="V2373" s="174" t="n"/>
      <c r="W2373" s="174" t="n"/>
      <c r="X2373" s="174" t="n"/>
      <c r="Y2373" s="174" t="n"/>
      <c r="Z2373" s="174" t="n"/>
      <c r="AA2373" s="174" t="n"/>
      <c r="AB2373" s="174" t="n"/>
      <c r="AC2373" s="174" t="n"/>
      <c r="AD2373" s="174" t="n"/>
      <c r="AE2373" s="174" t="n"/>
      <c r="AT2373" s="19" t="inlineStr">
        <is>
          <t>PP</t>
        </is>
      </c>
      <c r="AU2373" s="19" t="inlineStr">
        <is>
          <t>2</t>
        </is>
      </c>
    </row>
    <row r="2374" customFormat="1" s="188">
      <c r="A2374" s="188" t="n"/>
      <c r="B2374" s="183" t="n"/>
      <c r="C2374" s="188" t="n"/>
      <c r="D2374" s="171" t="inlineStr">
        <is>
          <t>VV</t>
        </is>
      </c>
      <c r="E2374" s="188" t="n"/>
      <c r="F2374" s="185" t="inlineStr">
        <is>
          <t>150*1,05 'Přepočtené koeficientem množství</t>
        </is>
      </c>
      <c r="G2374" s="188" t="n"/>
      <c r="H2374" s="186" t="n">
        <v>157.5</v>
      </c>
      <c r="I2374" s="188" t="n"/>
      <c r="J2374" s="188" t="n"/>
      <c r="K2374" s="188" t="n"/>
      <c r="L2374" s="183" t="n"/>
      <c r="M2374" s="187" t="n"/>
      <c r="N2374" s="188" t="n"/>
      <c r="O2374" s="188" t="n"/>
      <c r="P2374" s="188" t="n"/>
      <c r="Q2374" s="188" t="n"/>
      <c r="R2374" s="188" t="n"/>
      <c r="S2374" s="188" t="n"/>
      <c r="T2374" s="189" t="n"/>
      <c r="U2374" s="188" t="n"/>
      <c r="V2374" s="188" t="n"/>
      <c r="W2374" s="188" t="n"/>
      <c r="X2374" s="188" t="n"/>
      <c r="Y2374" s="188" t="n"/>
      <c r="Z2374" s="188" t="n"/>
      <c r="AA2374" s="188" t="n"/>
      <c r="AB2374" s="188" t="n"/>
      <c r="AC2374" s="188" t="n"/>
      <c r="AD2374" s="188" t="n"/>
      <c r="AE2374" s="188" t="n"/>
      <c r="AT2374" s="184" t="inlineStr">
        <is>
          <t>VV</t>
        </is>
      </c>
      <c r="AU2374" s="184" t="inlineStr">
        <is>
          <t>2</t>
        </is>
      </c>
      <c r="AV2374" s="188" t="inlineStr">
        <is>
          <t>2</t>
        </is>
      </c>
      <c r="AW2374" s="188" t="inlineStr">
        <is>
          <t>False</t>
        </is>
      </c>
      <c r="AX2374" s="188" t="inlineStr">
        <is>
          <t>1</t>
        </is>
      </c>
      <c r="AY2374" s="184" t="inlineStr">
        <is>
          <t>ROZPOCET</t>
        </is>
      </c>
    </row>
    <row r="2375" ht="16.5" customFormat="1" customHeight="1" s="174">
      <c r="A2375" s="174" t="n"/>
      <c r="B2375" s="158" t="n"/>
      <c r="C2375" s="159" t="inlineStr">
        <is>
          <t>363</t>
        </is>
      </c>
      <c r="D2375" s="159" t="inlineStr">
        <is>
          <t>K</t>
        </is>
      </c>
      <c r="E2375" s="160" t="inlineStr">
        <is>
          <t>781495115</t>
        </is>
      </c>
      <c r="F2375" s="161" t="inlineStr">
        <is>
          <t>Spárování vnitřních obkladů silikonem</t>
        </is>
      </c>
      <c r="G2375" s="162" t="inlineStr">
        <is>
          <t>m</t>
        </is>
      </c>
      <c r="H2375" s="163" t="n">
        <v>200</v>
      </c>
      <c r="I2375" s="164" t="n"/>
      <c r="J2375" s="164">
        <f>ROUND(I2375*H2375,2)</f>
        <v/>
      </c>
      <c r="K2375" s="161" t="inlineStr">
        <is>
          <t>CS ÚRS 2026 02</t>
        </is>
      </c>
      <c r="L2375" s="48" t="n"/>
      <c r="M2375" s="165" t="inlineStr"/>
      <c r="N2375" s="166" t="inlineStr">
        <is>
          <t>snížená</t>
        </is>
      </c>
      <c r="O2375" s="167" t="n">
        <v>0.055</v>
      </c>
      <c r="P2375" s="167">
        <f>O2375*H2375</f>
        <v/>
      </c>
      <c r="Q2375" s="167" t="n">
        <v>9.000000000000001e-05</v>
      </c>
      <c r="R2375" s="167">
        <f>Q2375*H2375</f>
        <v/>
      </c>
      <c r="S2375" s="167" t="n">
        <v>0</v>
      </c>
      <c r="T2375" s="168">
        <f>S2375*H2375</f>
        <v/>
      </c>
      <c r="U2375" s="174" t="n"/>
      <c r="V2375" s="174" t="n"/>
      <c r="W2375" s="174" t="n"/>
      <c r="X2375" s="174" t="n"/>
      <c r="Y2375" s="174" t="n"/>
      <c r="Z2375" s="174" t="n"/>
      <c r="AA2375" s="174" t="n"/>
      <c r="AB2375" s="174" t="n"/>
      <c r="AC2375" s="174" t="n"/>
      <c r="AD2375" s="174" t="n"/>
      <c r="AE2375" s="174" t="n"/>
      <c r="AR2375" s="169" t="inlineStr">
        <is>
          <t>16</t>
        </is>
      </c>
      <c r="AT2375" s="169" t="inlineStr">
        <is>
          <t>K</t>
        </is>
      </c>
      <c r="AU2375" s="169" t="inlineStr">
        <is>
          <t>2</t>
        </is>
      </c>
      <c r="AY2375" s="19" t="inlineStr">
        <is>
          <t>ROZPOCET</t>
        </is>
      </c>
      <c r="BE2375" s="170">
        <f>IF(N2375="základní",J2375,0)</f>
        <v/>
      </c>
      <c r="BF2375" s="170">
        <f>IF(N2375="snížená",J2375,0)</f>
        <v/>
      </c>
      <c r="BG2375" s="170">
        <f>IF(N2375="zákl. přenesená",J2375,0)</f>
        <v/>
      </c>
      <c r="BH2375" s="170">
        <f>IF(N2375="sníž. přenesená",J2375,0)</f>
        <v/>
      </c>
      <c r="BI2375" s="170">
        <f>IF(N2375="nulová",J2375,0)</f>
        <v/>
      </c>
      <c r="BJ2375" s="19" t="inlineStr">
        <is>
          <t>2</t>
        </is>
      </c>
      <c r="BK2375" s="170">
        <f>ROUND(I2375*H2375,2)</f>
        <v/>
      </c>
      <c r="BL2375" s="19" t="inlineStr">
        <is>
          <t>16</t>
        </is>
      </c>
      <c r="BM2375" s="169" t="inlineStr">
        <is>
          <t>761710757</t>
        </is>
      </c>
    </row>
    <row r="2376" customFormat="1" s="174">
      <c r="A2376" s="174" t="n"/>
      <c r="B2376" s="48" t="n"/>
      <c r="C2376" s="174" t="n"/>
      <c r="D2376" s="171" t="inlineStr">
        <is>
          <t>PP</t>
        </is>
      </c>
      <c r="E2376" s="174" t="n"/>
      <c r="F2376" s="172" t="inlineStr">
        <is>
          <t>Obklad - dokončující práce ostatní práce spárování silikonem</t>
        </is>
      </c>
      <c r="G2376" s="174" t="n"/>
      <c r="H2376" s="174" t="n"/>
      <c r="I2376" s="174" t="n"/>
      <c r="J2376" s="174" t="n"/>
      <c r="K2376" s="174" t="n"/>
      <c r="L2376" s="48" t="n"/>
      <c r="M2376" s="173" t="n"/>
      <c r="N2376" s="174" t="n"/>
      <c r="O2376" s="174" t="n"/>
      <c r="P2376" s="174" t="n"/>
      <c r="Q2376" s="174" t="n"/>
      <c r="R2376" s="174" t="n"/>
      <c r="S2376" s="174" t="n"/>
      <c r="T2376" s="71" t="n"/>
      <c r="U2376" s="174" t="n"/>
      <c r="V2376" s="174" t="n"/>
      <c r="W2376" s="174" t="n"/>
      <c r="X2376" s="174" t="n"/>
      <c r="Y2376" s="174" t="n"/>
      <c r="Z2376" s="174" t="n"/>
      <c r="AA2376" s="174" t="n"/>
      <c r="AB2376" s="174" t="n"/>
      <c r="AC2376" s="174" t="n"/>
      <c r="AD2376" s="174" t="n"/>
      <c r="AE2376" s="174" t="n"/>
      <c r="AT2376" s="19" t="inlineStr">
        <is>
          <t>PP</t>
        </is>
      </c>
      <c r="AU2376" s="19" t="inlineStr">
        <is>
          <t>2</t>
        </is>
      </c>
    </row>
    <row r="2377" customFormat="1" s="174">
      <c r="A2377" s="174" t="n"/>
      <c r="B2377" s="48" t="n"/>
      <c r="C2377" s="174" t="n"/>
      <c r="D2377" s="175" t="inlineStr">
        <is>
          <t>Online PSC</t>
        </is>
      </c>
      <c r="E2377" s="174" t="n"/>
      <c r="F2377" s="176" t="inlineStr">
        <is>
          <t>https://podminky.urs.cz/item/CS_URS_2026_02/781495115</t>
        </is>
      </c>
      <c r="G2377" s="174" t="n"/>
      <c r="H2377" s="174" t="n"/>
      <c r="I2377" s="174" t="n"/>
      <c r="J2377" s="174" t="n"/>
      <c r="K2377" s="174" t="n"/>
      <c r="L2377" s="48" t="n"/>
      <c r="M2377" s="173" t="n"/>
      <c r="N2377" s="174" t="n"/>
      <c r="O2377" s="174" t="n"/>
      <c r="P2377" s="174" t="n"/>
      <c r="Q2377" s="174" t="n"/>
      <c r="R2377" s="174" t="n"/>
      <c r="S2377" s="174" t="n"/>
      <c r="T2377" s="71" t="n"/>
      <c r="U2377" s="174" t="n"/>
      <c r="V2377" s="174" t="n"/>
      <c r="W2377" s="174" t="n"/>
      <c r="X2377" s="174" t="n"/>
      <c r="Y2377" s="174" t="n"/>
      <c r="Z2377" s="174" t="n"/>
      <c r="AA2377" s="174" t="n"/>
      <c r="AB2377" s="174" t="n"/>
      <c r="AC2377" s="174" t="n"/>
      <c r="AD2377" s="174" t="n"/>
      <c r="AE2377" s="174" t="n"/>
      <c r="AT2377" s="19" t="inlineStr">
        <is>
          <t>Online PSC</t>
        </is>
      </c>
      <c r="AU2377" s="19" t="inlineStr">
        <is>
          <t>2</t>
        </is>
      </c>
    </row>
    <row r="2378" ht="16.5" customFormat="1" customHeight="1" s="174">
      <c r="A2378" s="174" t="n"/>
      <c r="B2378" s="158" t="n"/>
      <c r="C2378" s="159" t="inlineStr">
        <is>
          <t>364</t>
        </is>
      </c>
      <c r="D2378" s="159" t="inlineStr">
        <is>
          <t>K</t>
        </is>
      </c>
      <c r="E2378" s="160" t="inlineStr">
        <is>
          <t>781495141</t>
        </is>
      </c>
      <c r="F2378" s="161" t="inlineStr">
        <is>
          <t>Průnik obkladem kruhový do DN 30</t>
        </is>
      </c>
      <c r="G2378" s="162" t="inlineStr">
        <is>
          <t>kus</t>
        </is>
      </c>
      <c r="H2378" s="163" t="n">
        <v>80</v>
      </c>
      <c r="I2378" s="164" t="n"/>
      <c r="J2378" s="164">
        <f>ROUND(I2378*H2378,2)</f>
        <v/>
      </c>
      <c r="K2378" s="161" t="inlineStr">
        <is>
          <t>CS ÚRS 2026 02</t>
        </is>
      </c>
      <c r="L2378" s="48" t="n"/>
      <c r="M2378" s="165" t="inlineStr"/>
      <c r="N2378" s="166" t="inlineStr">
        <is>
          <t>snížená</t>
        </is>
      </c>
      <c r="O2378" s="167" t="n">
        <v>0.1</v>
      </c>
      <c r="P2378" s="167">
        <f>O2378*H2378</f>
        <v/>
      </c>
      <c r="Q2378" s="167" t="n">
        <v>0</v>
      </c>
      <c r="R2378" s="167">
        <f>Q2378*H2378</f>
        <v/>
      </c>
      <c r="S2378" s="167" t="n">
        <v>0</v>
      </c>
      <c r="T2378" s="168">
        <f>S2378*H2378</f>
        <v/>
      </c>
      <c r="U2378" s="174" t="n"/>
      <c r="V2378" s="174" t="n"/>
      <c r="W2378" s="174" t="n"/>
      <c r="X2378" s="174" t="n"/>
      <c r="Y2378" s="174" t="n"/>
      <c r="Z2378" s="174" t="n"/>
      <c r="AA2378" s="174" t="n"/>
      <c r="AB2378" s="174" t="n"/>
      <c r="AC2378" s="174" t="n"/>
      <c r="AD2378" s="174" t="n"/>
      <c r="AE2378" s="174" t="n"/>
      <c r="AR2378" s="169" t="inlineStr">
        <is>
          <t>16</t>
        </is>
      </c>
      <c r="AT2378" s="169" t="inlineStr">
        <is>
          <t>K</t>
        </is>
      </c>
      <c r="AU2378" s="169" t="inlineStr">
        <is>
          <t>2</t>
        </is>
      </c>
      <c r="AY2378" s="19" t="inlineStr">
        <is>
          <t>ROZPOCET</t>
        </is>
      </c>
      <c r="BE2378" s="170">
        <f>IF(N2378="základní",J2378,0)</f>
        <v/>
      </c>
      <c r="BF2378" s="170">
        <f>IF(N2378="snížená",J2378,0)</f>
        <v/>
      </c>
      <c r="BG2378" s="170">
        <f>IF(N2378="zákl. přenesená",J2378,0)</f>
        <v/>
      </c>
      <c r="BH2378" s="170">
        <f>IF(N2378="sníž. přenesená",J2378,0)</f>
        <v/>
      </c>
      <c r="BI2378" s="170">
        <f>IF(N2378="nulová",J2378,0)</f>
        <v/>
      </c>
      <c r="BJ2378" s="19" t="inlineStr">
        <is>
          <t>2</t>
        </is>
      </c>
      <c r="BK2378" s="170">
        <f>ROUND(I2378*H2378,2)</f>
        <v/>
      </c>
      <c r="BL2378" s="19" t="inlineStr">
        <is>
          <t>16</t>
        </is>
      </c>
      <c r="BM2378" s="169" t="inlineStr">
        <is>
          <t>-1599800634</t>
        </is>
      </c>
    </row>
    <row r="2379" customFormat="1" s="174">
      <c r="A2379" s="174" t="n"/>
      <c r="B2379" s="48" t="n"/>
      <c r="C2379" s="174" t="n"/>
      <c r="D2379" s="171" t="inlineStr">
        <is>
          <t>PP</t>
        </is>
      </c>
      <c r="E2379" s="174" t="n"/>
      <c r="F2379" s="172" t="inlineStr">
        <is>
          <t>Obklad - dokončující práce průnik obkladem kruhový, bez izolace do DN 30</t>
        </is>
      </c>
      <c r="G2379" s="174" t="n"/>
      <c r="H2379" s="174" t="n"/>
      <c r="I2379" s="174" t="n"/>
      <c r="J2379" s="174" t="n"/>
      <c r="K2379" s="174" t="n"/>
      <c r="L2379" s="48" t="n"/>
      <c r="M2379" s="173" t="n"/>
      <c r="N2379" s="174" t="n"/>
      <c r="O2379" s="174" t="n"/>
      <c r="P2379" s="174" t="n"/>
      <c r="Q2379" s="174" t="n"/>
      <c r="R2379" s="174" t="n"/>
      <c r="S2379" s="174" t="n"/>
      <c r="T2379" s="71" t="n"/>
      <c r="U2379" s="174" t="n"/>
      <c r="V2379" s="174" t="n"/>
      <c r="W2379" s="174" t="n"/>
      <c r="X2379" s="174" t="n"/>
      <c r="Y2379" s="174" t="n"/>
      <c r="Z2379" s="174" t="n"/>
      <c r="AA2379" s="174" t="n"/>
      <c r="AB2379" s="174" t="n"/>
      <c r="AC2379" s="174" t="n"/>
      <c r="AD2379" s="174" t="n"/>
      <c r="AE2379" s="174" t="n"/>
      <c r="AT2379" s="19" t="inlineStr">
        <is>
          <t>PP</t>
        </is>
      </c>
      <c r="AU2379" s="19" t="inlineStr">
        <is>
          <t>2</t>
        </is>
      </c>
    </row>
    <row r="2380" customFormat="1" s="174">
      <c r="A2380" s="174" t="n"/>
      <c r="B2380" s="48" t="n"/>
      <c r="C2380" s="174" t="n"/>
      <c r="D2380" s="175" t="inlineStr">
        <is>
          <t>Online PSC</t>
        </is>
      </c>
      <c r="E2380" s="174" t="n"/>
      <c r="F2380" s="176" t="inlineStr">
        <is>
          <t>https://podminky.urs.cz/item/CS_URS_2026_02/781495141</t>
        </is>
      </c>
      <c r="G2380" s="174" t="n"/>
      <c r="H2380" s="174" t="n"/>
      <c r="I2380" s="174" t="n"/>
      <c r="J2380" s="174" t="n"/>
      <c r="K2380" s="174" t="n"/>
      <c r="L2380" s="48" t="n"/>
      <c r="M2380" s="173" t="n"/>
      <c r="N2380" s="174" t="n"/>
      <c r="O2380" s="174" t="n"/>
      <c r="P2380" s="174" t="n"/>
      <c r="Q2380" s="174" t="n"/>
      <c r="R2380" s="174" t="n"/>
      <c r="S2380" s="174" t="n"/>
      <c r="T2380" s="71" t="n"/>
      <c r="U2380" s="174" t="n"/>
      <c r="V2380" s="174" t="n"/>
      <c r="W2380" s="174" t="n"/>
      <c r="X2380" s="174" t="n"/>
      <c r="Y2380" s="174" t="n"/>
      <c r="Z2380" s="174" t="n"/>
      <c r="AA2380" s="174" t="n"/>
      <c r="AB2380" s="174" t="n"/>
      <c r="AC2380" s="174" t="n"/>
      <c r="AD2380" s="174" t="n"/>
      <c r="AE2380" s="174" t="n"/>
      <c r="AT2380" s="19" t="inlineStr">
        <is>
          <t>Online PSC</t>
        </is>
      </c>
      <c r="AU2380" s="19" t="inlineStr">
        <is>
          <t>2</t>
        </is>
      </c>
    </row>
    <row r="2381" ht="21.75" customFormat="1" customHeight="1" s="174">
      <c r="A2381" s="174" t="n"/>
      <c r="B2381" s="158" t="n"/>
      <c r="C2381" s="159" t="inlineStr">
        <is>
          <t>365</t>
        </is>
      </c>
      <c r="D2381" s="159" t="inlineStr">
        <is>
          <t>K</t>
        </is>
      </c>
      <c r="E2381" s="160" t="inlineStr">
        <is>
          <t>781495142</t>
        </is>
      </c>
      <c r="F2381" s="161" t="inlineStr">
        <is>
          <t>Průnik obkladem kruhový přes DN 30 do DN 90</t>
        </is>
      </c>
      <c r="G2381" s="162" t="inlineStr">
        <is>
          <t>kus</t>
        </is>
      </c>
      <c r="H2381" s="163" t="n">
        <v>30</v>
      </c>
      <c r="I2381" s="164" t="n"/>
      <c r="J2381" s="164">
        <f>ROUND(I2381*H2381,2)</f>
        <v/>
      </c>
      <c r="K2381" s="161" t="inlineStr">
        <is>
          <t>CS ÚRS 2026 02</t>
        </is>
      </c>
      <c r="L2381" s="48" t="n"/>
      <c r="M2381" s="165" t="inlineStr"/>
      <c r="N2381" s="166" t="inlineStr">
        <is>
          <t>snížená</t>
        </is>
      </c>
      <c r="O2381" s="167" t="n">
        <v>0.12</v>
      </c>
      <c r="P2381" s="167">
        <f>O2381*H2381</f>
        <v/>
      </c>
      <c r="Q2381" s="167" t="n">
        <v>0</v>
      </c>
      <c r="R2381" s="167">
        <f>Q2381*H2381</f>
        <v/>
      </c>
      <c r="S2381" s="167" t="n">
        <v>0</v>
      </c>
      <c r="T2381" s="168">
        <f>S2381*H2381</f>
        <v/>
      </c>
      <c r="U2381" s="174" t="n"/>
      <c r="V2381" s="174" t="n"/>
      <c r="W2381" s="174" t="n"/>
      <c r="X2381" s="174" t="n"/>
      <c r="Y2381" s="174" t="n"/>
      <c r="Z2381" s="174" t="n"/>
      <c r="AA2381" s="174" t="n"/>
      <c r="AB2381" s="174" t="n"/>
      <c r="AC2381" s="174" t="n"/>
      <c r="AD2381" s="174" t="n"/>
      <c r="AE2381" s="174" t="n"/>
      <c r="AR2381" s="169" t="inlineStr">
        <is>
          <t>16</t>
        </is>
      </c>
      <c r="AT2381" s="169" t="inlineStr">
        <is>
          <t>K</t>
        </is>
      </c>
      <c r="AU2381" s="169" t="inlineStr">
        <is>
          <t>2</t>
        </is>
      </c>
      <c r="AY2381" s="19" t="inlineStr">
        <is>
          <t>ROZPOCET</t>
        </is>
      </c>
      <c r="BE2381" s="170">
        <f>IF(N2381="základní",J2381,0)</f>
        <v/>
      </c>
      <c r="BF2381" s="170">
        <f>IF(N2381="snížená",J2381,0)</f>
        <v/>
      </c>
      <c r="BG2381" s="170">
        <f>IF(N2381="zákl. přenesená",J2381,0)</f>
        <v/>
      </c>
      <c r="BH2381" s="170">
        <f>IF(N2381="sníž. přenesená",J2381,0)</f>
        <v/>
      </c>
      <c r="BI2381" s="170">
        <f>IF(N2381="nulová",J2381,0)</f>
        <v/>
      </c>
      <c r="BJ2381" s="19" t="inlineStr">
        <is>
          <t>2</t>
        </is>
      </c>
      <c r="BK2381" s="170">
        <f>ROUND(I2381*H2381,2)</f>
        <v/>
      </c>
      <c r="BL2381" s="19" t="inlineStr">
        <is>
          <t>16</t>
        </is>
      </c>
      <c r="BM2381" s="169" t="inlineStr">
        <is>
          <t>605812701</t>
        </is>
      </c>
    </row>
    <row r="2382" customFormat="1" s="174">
      <c r="A2382" s="174" t="n"/>
      <c r="B2382" s="48" t="n"/>
      <c r="C2382" s="174" t="n"/>
      <c r="D2382" s="171" t="inlineStr">
        <is>
          <t>PP</t>
        </is>
      </c>
      <c r="E2382" s="174" t="n"/>
      <c r="F2382" s="172" t="inlineStr">
        <is>
          <t>Obklad - dokončující práce průnik obkladem kruhový, bez izolace přes DN 30 do DN 90</t>
        </is>
      </c>
      <c r="G2382" s="174" t="n"/>
      <c r="H2382" s="174" t="n"/>
      <c r="I2382" s="174" t="n"/>
      <c r="J2382" s="174" t="n"/>
      <c r="K2382" s="174" t="n"/>
      <c r="L2382" s="48" t="n"/>
      <c r="M2382" s="173" t="n"/>
      <c r="N2382" s="174" t="n"/>
      <c r="O2382" s="174" t="n"/>
      <c r="P2382" s="174" t="n"/>
      <c r="Q2382" s="174" t="n"/>
      <c r="R2382" s="174" t="n"/>
      <c r="S2382" s="174" t="n"/>
      <c r="T2382" s="71" t="n"/>
      <c r="U2382" s="174" t="n"/>
      <c r="V2382" s="174" t="n"/>
      <c r="W2382" s="174" t="n"/>
      <c r="X2382" s="174" t="n"/>
      <c r="Y2382" s="174" t="n"/>
      <c r="Z2382" s="174" t="n"/>
      <c r="AA2382" s="174" t="n"/>
      <c r="AB2382" s="174" t="n"/>
      <c r="AC2382" s="174" t="n"/>
      <c r="AD2382" s="174" t="n"/>
      <c r="AE2382" s="174" t="n"/>
      <c r="AT2382" s="19" t="inlineStr">
        <is>
          <t>PP</t>
        </is>
      </c>
      <c r="AU2382" s="19" t="inlineStr">
        <is>
          <t>2</t>
        </is>
      </c>
    </row>
    <row r="2383" customFormat="1" s="174">
      <c r="A2383" s="174" t="n"/>
      <c r="B2383" s="48" t="n"/>
      <c r="C2383" s="174" t="n"/>
      <c r="D2383" s="175" t="inlineStr">
        <is>
          <t>Online PSC</t>
        </is>
      </c>
      <c r="E2383" s="174" t="n"/>
      <c r="F2383" s="176" t="inlineStr">
        <is>
          <t>https://podminky.urs.cz/item/CS_URS_2026_02/781495142</t>
        </is>
      </c>
      <c r="G2383" s="174" t="n"/>
      <c r="H2383" s="174" t="n"/>
      <c r="I2383" s="174" t="n"/>
      <c r="J2383" s="174" t="n"/>
      <c r="K2383" s="174" t="n"/>
      <c r="L2383" s="48" t="n"/>
      <c r="M2383" s="173" t="n"/>
      <c r="N2383" s="174" t="n"/>
      <c r="O2383" s="174" t="n"/>
      <c r="P2383" s="174" t="n"/>
      <c r="Q2383" s="174" t="n"/>
      <c r="R2383" s="174" t="n"/>
      <c r="S2383" s="174" t="n"/>
      <c r="T2383" s="71" t="n"/>
      <c r="U2383" s="174" t="n"/>
      <c r="V2383" s="174" t="n"/>
      <c r="W2383" s="174" t="n"/>
      <c r="X2383" s="174" t="n"/>
      <c r="Y2383" s="174" t="n"/>
      <c r="Z2383" s="174" t="n"/>
      <c r="AA2383" s="174" t="n"/>
      <c r="AB2383" s="174" t="n"/>
      <c r="AC2383" s="174" t="n"/>
      <c r="AD2383" s="174" t="n"/>
      <c r="AE2383" s="174" t="n"/>
      <c r="AT2383" s="19" t="inlineStr">
        <is>
          <t>Online PSC</t>
        </is>
      </c>
      <c r="AU2383" s="19" t="inlineStr">
        <is>
          <t>2</t>
        </is>
      </c>
    </row>
    <row r="2384" ht="16.5" customFormat="1" customHeight="1" s="174">
      <c r="A2384" s="174" t="n"/>
      <c r="B2384" s="158" t="n"/>
      <c r="C2384" s="159" t="inlineStr">
        <is>
          <t>366</t>
        </is>
      </c>
      <c r="D2384" s="159" t="inlineStr">
        <is>
          <t>K</t>
        </is>
      </c>
      <c r="E2384" s="160" t="inlineStr">
        <is>
          <t>781495143</t>
        </is>
      </c>
      <c r="F2384" s="161" t="inlineStr">
        <is>
          <t>Průnik obkladem kruhový přes DN 90</t>
        </is>
      </c>
      <c r="G2384" s="162" t="inlineStr">
        <is>
          <t>kus</t>
        </is>
      </c>
      <c r="H2384" s="163" t="n">
        <v>20</v>
      </c>
      <c r="I2384" s="164" t="n"/>
      <c r="J2384" s="164">
        <f>ROUND(I2384*H2384,2)</f>
        <v/>
      </c>
      <c r="K2384" s="161" t="inlineStr">
        <is>
          <t>CS ÚRS 2026 02</t>
        </is>
      </c>
      <c r="L2384" s="48" t="n"/>
      <c r="M2384" s="165" t="inlineStr"/>
      <c r="N2384" s="166" t="inlineStr">
        <is>
          <t>snížená</t>
        </is>
      </c>
      <c r="O2384" s="167" t="n">
        <v>0.14</v>
      </c>
      <c r="P2384" s="167">
        <f>O2384*H2384</f>
        <v/>
      </c>
      <c r="Q2384" s="167" t="n">
        <v>0</v>
      </c>
      <c r="R2384" s="167">
        <f>Q2384*H2384</f>
        <v/>
      </c>
      <c r="S2384" s="167" t="n">
        <v>0</v>
      </c>
      <c r="T2384" s="168">
        <f>S2384*H2384</f>
        <v/>
      </c>
      <c r="U2384" s="174" t="n"/>
      <c r="V2384" s="174" t="n"/>
      <c r="W2384" s="174" t="n"/>
      <c r="X2384" s="174" t="n"/>
      <c r="Y2384" s="174" t="n"/>
      <c r="Z2384" s="174" t="n"/>
      <c r="AA2384" s="174" t="n"/>
      <c r="AB2384" s="174" t="n"/>
      <c r="AC2384" s="174" t="n"/>
      <c r="AD2384" s="174" t="n"/>
      <c r="AE2384" s="174" t="n"/>
      <c r="AR2384" s="169" t="inlineStr">
        <is>
          <t>16</t>
        </is>
      </c>
      <c r="AT2384" s="169" t="inlineStr">
        <is>
          <t>K</t>
        </is>
      </c>
      <c r="AU2384" s="169" t="inlineStr">
        <is>
          <t>2</t>
        </is>
      </c>
      <c r="AY2384" s="19" t="inlineStr">
        <is>
          <t>ROZPOCET</t>
        </is>
      </c>
      <c r="BE2384" s="170">
        <f>IF(N2384="základní",J2384,0)</f>
        <v/>
      </c>
      <c r="BF2384" s="170">
        <f>IF(N2384="snížená",J2384,0)</f>
        <v/>
      </c>
      <c r="BG2384" s="170">
        <f>IF(N2384="zákl. přenesená",J2384,0)</f>
        <v/>
      </c>
      <c r="BH2384" s="170">
        <f>IF(N2384="sníž. přenesená",J2384,0)</f>
        <v/>
      </c>
      <c r="BI2384" s="170">
        <f>IF(N2384="nulová",J2384,0)</f>
        <v/>
      </c>
      <c r="BJ2384" s="19" t="inlineStr">
        <is>
          <t>2</t>
        </is>
      </c>
      <c r="BK2384" s="170">
        <f>ROUND(I2384*H2384,2)</f>
        <v/>
      </c>
      <c r="BL2384" s="19" t="inlineStr">
        <is>
          <t>16</t>
        </is>
      </c>
      <c r="BM2384" s="169" t="inlineStr">
        <is>
          <t>354009017</t>
        </is>
      </c>
    </row>
    <row r="2385" customFormat="1" s="174">
      <c r="A2385" s="174" t="n"/>
      <c r="B2385" s="48" t="n"/>
      <c r="C2385" s="174" t="n"/>
      <c r="D2385" s="171" t="inlineStr">
        <is>
          <t>PP</t>
        </is>
      </c>
      <c r="E2385" s="174" t="n"/>
      <c r="F2385" s="172" t="inlineStr">
        <is>
          <t>Obklad - dokončující práce průnik obkladem kruhový, bez izolace přes DN 90</t>
        </is>
      </c>
      <c r="G2385" s="174" t="n"/>
      <c r="H2385" s="174" t="n"/>
      <c r="I2385" s="174" t="n"/>
      <c r="J2385" s="174" t="n"/>
      <c r="K2385" s="174" t="n"/>
      <c r="L2385" s="48" t="n"/>
      <c r="M2385" s="173" t="n"/>
      <c r="N2385" s="174" t="n"/>
      <c r="O2385" s="174" t="n"/>
      <c r="P2385" s="174" t="n"/>
      <c r="Q2385" s="174" t="n"/>
      <c r="R2385" s="174" t="n"/>
      <c r="S2385" s="174" t="n"/>
      <c r="T2385" s="71" t="n"/>
      <c r="U2385" s="174" t="n"/>
      <c r="V2385" s="174" t="n"/>
      <c r="W2385" s="174" t="n"/>
      <c r="X2385" s="174" t="n"/>
      <c r="Y2385" s="174" t="n"/>
      <c r="Z2385" s="174" t="n"/>
      <c r="AA2385" s="174" t="n"/>
      <c r="AB2385" s="174" t="n"/>
      <c r="AC2385" s="174" t="n"/>
      <c r="AD2385" s="174" t="n"/>
      <c r="AE2385" s="174" t="n"/>
      <c r="AT2385" s="19" t="inlineStr">
        <is>
          <t>PP</t>
        </is>
      </c>
      <c r="AU2385" s="19" t="inlineStr">
        <is>
          <t>2</t>
        </is>
      </c>
    </row>
    <row r="2386" customFormat="1" s="174">
      <c r="A2386" s="174" t="n"/>
      <c r="B2386" s="48" t="n"/>
      <c r="C2386" s="174" t="n"/>
      <c r="D2386" s="175" t="inlineStr">
        <is>
          <t>Online PSC</t>
        </is>
      </c>
      <c r="E2386" s="174" t="n"/>
      <c r="F2386" s="176" t="inlineStr">
        <is>
          <t>https://podminky.urs.cz/item/CS_URS_2026_02/781495143</t>
        </is>
      </c>
      <c r="G2386" s="174" t="n"/>
      <c r="H2386" s="174" t="n"/>
      <c r="I2386" s="174" t="n"/>
      <c r="J2386" s="174" t="n"/>
      <c r="K2386" s="174" t="n"/>
      <c r="L2386" s="48" t="n"/>
      <c r="M2386" s="173" t="n"/>
      <c r="N2386" s="174" t="n"/>
      <c r="O2386" s="174" t="n"/>
      <c r="P2386" s="174" t="n"/>
      <c r="Q2386" s="174" t="n"/>
      <c r="R2386" s="174" t="n"/>
      <c r="S2386" s="174" t="n"/>
      <c r="T2386" s="71" t="n"/>
      <c r="U2386" s="174" t="n"/>
      <c r="V2386" s="174" t="n"/>
      <c r="W2386" s="174" t="n"/>
      <c r="X2386" s="174" t="n"/>
      <c r="Y2386" s="174" t="n"/>
      <c r="Z2386" s="174" t="n"/>
      <c r="AA2386" s="174" t="n"/>
      <c r="AB2386" s="174" t="n"/>
      <c r="AC2386" s="174" t="n"/>
      <c r="AD2386" s="174" t="n"/>
      <c r="AE2386" s="174" t="n"/>
      <c r="AT2386" s="19" t="inlineStr">
        <is>
          <t>Online PSC</t>
        </is>
      </c>
      <c r="AU2386" s="19" t="inlineStr">
        <is>
          <t>2</t>
        </is>
      </c>
    </row>
    <row r="2387" ht="24.15" customFormat="1" customHeight="1" s="174">
      <c r="A2387" s="174" t="n"/>
      <c r="B2387" s="158" t="n"/>
      <c r="C2387" s="159" t="inlineStr">
        <is>
          <t>367</t>
        </is>
      </c>
      <c r="D2387" s="159" t="inlineStr">
        <is>
          <t>K</t>
        </is>
      </c>
      <c r="E2387" s="160" t="inlineStr">
        <is>
          <t>998781122</t>
        </is>
      </c>
      <c r="F2387" s="161" t="inlineStr">
        <is>
          <t>Přesun hmot tonážní pro obklady keramické ruční v objektech v přes 6 do 12 m</t>
        </is>
      </c>
      <c r="G2387" s="162" t="inlineStr">
        <is>
          <t>t</t>
        </is>
      </c>
      <c r="H2387" s="163" t="n">
        <v>6.941</v>
      </c>
      <c r="I2387" s="164" t="n"/>
      <c r="J2387" s="164">
        <f>ROUND(I2387*H2387,2)</f>
        <v/>
      </c>
      <c r="K2387" s="161" t="inlineStr">
        <is>
          <t>CS ÚRS 2026 02</t>
        </is>
      </c>
      <c r="L2387" s="48" t="n"/>
      <c r="M2387" s="165" t="inlineStr"/>
      <c r="N2387" s="166" t="inlineStr">
        <is>
          <t>snížená</t>
        </is>
      </c>
      <c r="O2387" s="167" t="n">
        <v>3.397</v>
      </c>
      <c r="P2387" s="167">
        <f>O2387*H2387</f>
        <v/>
      </c>
      <c r="Q2387" s="167" t="n">
        <v>0</v>
      </c>
      <c r="R2387" s="167">
        <f>Q2387*H2387</f>
        <v/>
      </c>
      <c r="S2387" s="167" t="n">
        <v>0</v>
      </c>
      <c r="T2387" s="168">
        <f>S2387*H2387</f>
        <v/>
      </c>
      <c r="U2387" s="174" t="n"/>
      <c r="V2387" s="174" t="n"/>
      <c r="W2387" s="174" t="n"/>
      <c r="X2387" s="174" t="n"/>
      <c r="Y2387" s="174" t="n"/>
      <c r="Z2387" s="174" t="n"/>
      <c r="AA2387" s="174" t="n"/>
      <c r="AB2387" s="174" t="n"/>
      <c r="AC2387" s="174" t="n"/>
      <c r="AD2387" s="174" t="n"/>
      <c r="AE2387" s="174" t="n"/>
      <c r="AR2387" s="169" t="inlineStr">
        <is>
          <t>16</t>
        </is>
      </c>
      <c r="AT2387" s="169" t="inlineStr">
        <is>
          <t>K</t>
        </is>
      </c>
      <c r="AU2387" s="169" t="inlineStr">
        <is>
          <t>2</t>
        </is>
      </c>
      <c r="AY2387" s="19" t="inlineStr">
        <is>
          <t>ROZPOCET</t>
        </is>
      </c>
      <c r="BE2387" s="170">
        <f>IF(N2387="základní",J2387,0)</f>
        <v/>
      </c>
      <c r="BF2387" s="170">
        <f>IF(N2387="snížená",J2387,0)</f>
        <v/>
      </c>
      <c r="BG2387" s="170">
        <f>IF(N2387="zákl. přenesená",J2387,0)</f>
        <v/>
      </c>
      <c r="BH2387" s="170">
        <f>IF(N2387="sníž. přenesená",J2387,0)</f>
        <v/>
      </c>
      <c r="BI2387" s="170">
        <f>IF(N2387="nulová",J2387,0)</f>
        <v/>
      </c>
      <c r="BJ2387" s="19" t="inlineStr">
        <is>
          <t>2</t>
        </is>
      </c>
      <c r="BK2387" s="170">
        <f>ROUND(I2387*H2387,2)</f>
        <v/>
      </c>
      <c r="BL2387" s="19" t="inlineStr">
        <is>
          <t>16</t>
        </is>
      </c>
      <c r="BM2387" s="169" t="inlineStr">
        <is>
          <t>1201373799</t>
        </is>
      </c>
    </row>
    <row r="2388" customFormat="1" s="174">
      <c r="A2388" s="174" t="n"/>
      <c r="B2388" s="48" t="n"/>
      <c r="C2388" s="174" t="n"/>
      <c r="D2388" s="171" t="inlineStr">
        <is>
          <t>PP</t>
        </is>
      </c>
      <c r="E2388" s="174" t="n"/>
      <c r="F2388" s="172" t="inlineStr">
        <is>
          <t>Přesun hmot pro obklady keramické stanovený z hmotnosti přesunovaného materiálu vodorovná dopravní vzdálenost do 50 m ruční (bez užití mechanizace) v objektech výšky přes 6 do 12 m</t>
        </is>
      </c>
      <c r="G2388" s="174" t="n"/>
      <c r="H2388" s="174" t="n"/>
      <c r="I2388" s="174" t="n"/>
      <c r="J2388" s="174" t="n"/>
      <c r="K2388" s="174" t="n"/>
      <c r="L2388" s="48" t="n"/>
      <c r="M2388" s="173" t="n"/>
      <c r="N2388" s="174" t="n"/>
      <c r="O2388" s="174" t="n"/>
      <c r="P2388" s="174" t="n"/>
      <c r="Q2388" s="174" t="n"/>
      <c r="R2388" s="174" t="n"/>
      <c r="S2388" s="174" t="n"/>
      <c r="T2388" s="71" t="n"/>
      <c r="U2388" s="174" t="n"/>
      <c r="V2388" s="174" t="n"/>
      <c r="W2388" s="174" t="n"/>
      <c r="X2388" s="174" t="n"/>
      <c r="Y2388" s="174" t="n"/>
      <c r="Z2388" s="174" t="n"/>
      <c r="AA2388" s="174" t="n"/>
      <c r="AB2388" s="174" t="n"/>
      <c r="AC2388" s="174" t="n"/>
      <c r="AD2388" s="174" t="n"/>
      <c r="AE2388" s="174" t="n"/>
      <c r="AT2388" s="19" t="inlineStr">
        <is>
          <t>PP</t>
        </is>
      </c>
      <c r="AU2388" s="19" t="inlineStr">
        <is>
          <t>2</t>
        </is>
      </c>
    </row>
    <row r="2389" customFormat="1" s="174">
      <c r="A2389" s="174" t="n"/>
      <c r="B2389" s="48" t="n"/>
      <c r="C2389" s="174" t="n"/>
      <c r="D2389" s="175" t="inlineStr">
        <is>
          <t>Online PSC</t>
        </is>
      </c>
      <c r="E2389" s="174" t="n"/>
      <c r="F2389" s="176" t="inlineStr">
        <is>
          <t>https://podminky.urs.cz/item/CS_URS_2026_02/998781122</t>
        </is>
      </c>
      <c r="G2389" s="174" t="n"/>
      <c r="H2389" s="174" t="n"/>
      <c r="I2389" s="174" t="n"/>
      <c r="J2389" s="174" t="n"/>
      <c r="K2389" s="174" t="n"/>
      <c r="L2389" s="48" t="n"/>
      <c r="M2389" s="173" t="n"/>
      <c r="N2389" s="174" t="n"/>
      <c r="O2389" s="174" t="n"/>
      <c r="P2389" s="174" t="n"/>
      <c r="Q2389" s="174" t="n"/>
      <c r="R2389" s="174" t="n"/>
      <c r="S2389" s="174" t="n"/>
      <c r="T2389" s="71" t="n"/>
      <c r="U2389" s="174" t="n"/>
      <c r="V2389" s="174" t="n"/>
      <c r="W2389" s="174" t="n"/>
      <c r="X2389" s="174" t="n"/>
      <c r="Y2389" s="174" t="n"/>
      <c r="Z2389" s="174" t="n"/>
      <c r="AA2389" s="174" t="n"/>
      <c r="AB2389" s="174" t="n"/>
      <c r="AC2389" s="174" t="n"/>
      <c r="AD2389" s="174" t="n"/>
      <c r="AE2389" s="174" t="n"/>
      <c r="AT2389" s="19" t="inlineStr">
        <is>
          <t>Online PSC</t>
        </is>
      </c>
      <c r="AU2389" s="19" t="inlineStr">
        <is>
          <t>2</t>
        </is>
      </c>
    </row>
    <row r="2390" ht="22.8" customFormat="1" customHeight="1" s="151">
      <c r="A2390" s="151" t="n"/>
      <c r="B2390" s="146" t="n"/>
      <c r="C2390" s="151" t="n"/>
      <c r="D2390" s="147" t="inlineStr">
        <is>
          <t>D</t>
        </is>
      </c>
      <c r="E2390" s="156" t="inlineStr">
        <is>
          <t>783</t>
        </is>
      </c>
      <c r="F2390" s="156" t="inlineStr">
        <is>
          <t>Dokončovací práce - nátěry</t>
        </is>
      </c>
      <c r="G2390" s="151" t="n"/>
      <c r="H2390" s="151" t="n"/>
      <c r="I2390" s="151" t="n"/>
      <c r="J2390" s="157">
        <f>BK2390</f>
        <v/>
      </c>
      <c r="K2390" s="151" t="n"/>
      <c r="L2390" s="146" t="n"/>
      <c r="M2390" s="150" t="n"/>
      <c r="N2390" s="151" t="n"/>
      <c r="O2390" s="151" t="n"/>
      <c r="P2390" s="152">
        <f>SUM(P2391:P2438)</f>
        <v/>
      </c>
      <c r="Q2390" s="151" t="n"/>
      <c r="R2390" s="152">
        <f>SUM(R2391:R2438)</f>
        <v/>
      </c>
      <c r="S2390" s="151" t="n"/>
      <c r="T2390" s="153">
        <f>SUM(T2391:T2438)</f>
        <v/>
      </c>
      <c r="U2390" s="151" t="n"/>
      <c r="V2390" s="151" t="n"/>
      <c r="W2390" s="151" t="n"/>
      <c r="X2390" s="151" t="n"/>
      <c r="Y2390" s="151" t="n"/>
      <c r="Z2390" s="151" t="n"/>
      <c r="AA2390" s="151" t="n"/>
      <c r="AB2390" s="151" t="n"/>
      <c r="AC2390" s="151" t="n"/>
      <c r="AD2390" s="151" t="n"/>
      <c r="AE2390" s="151" t="n"/>
      <c r="AR2390" s="147" t="inlineStr">
        <is>
          <t>2</t>
        </is>
      </c>
      <c r="AT2390" s="154" t="inlineStr">
        <is>
          <t>D</t>
        </is>
      </c>
      <c r="AU2390" s="154" t="inlineStr">
        <is>
          <t>1</t>
        </is>
      </c>
      <c r="AY2390" s="147" t="inlineStr">
        <is>
          <t>ROZPOCET</t>
        </is>
      </c>
      <c r="BK2390" s="155">
        <f>SUM(BK2391:BK2438)</f>
        <v/>
      </c>
    </row>
    <row r="2391" ht="24.15" customFormat="1" customHeight="1" s="174">
      <c r="A2391" s="174" t="n"/>
      <c r="B2391" s="158" t="n"/>
      <c r="C2391" s="159" t="inlineStr">
        <is>
          <t>368</t>
        </is>
      </c>
      <c r="D2391" s="159" t="inlineStr">
        <is>
          <t>K</t>
        </is>
      </c>
      <c r="E2391" s="160" t="inlineStr">
        <is>
          <t>783314201</t>
        </is>
      </c>
      <c r="F2391" s="161" t="inlineStr">
        <is>
          <t>Základní antikorozní jednonásobný syntetický standardní nátěr zámečnických konstrukcí</t>
        </is>
      </c>
      <c r="G2391" s="162" t="inlineStr">
        <is>
          <t>m2</t>
        </is>
      </c>
      <c r="H2391" s="163" t="n">
        <v>55.817</v>
      </c>
      <c r="I2391" s="164" t="n"/>
      <c r="J2391" s="164">
        <f>ROUND(I2391*H2391,2)</f>
        <v/>
      </c>
      <c r="K2391" s="161" t="inlineStr">
        <is>
          <t>CS ÚRS 2026 02</t>
        </is>
      </c>
      <c r="L2391" s="48" t="n"/>
      <c r="M2391" s="165" t="inlineStr"/>
      <c r="N2391" s="166" t="inlineStr">
        <is>
          <t>snížená</t>
        </is>
      </c>
      <c r="O2391" s="167" t="n">
        <v>0.184</v>
      </c>
      <c r="P2391" s="167">
        <f>O2391*H2391</f>
        <v/>
      </c>
      <c r="Q2391" s="167" t="n">
        <v>0.00017</v>
      </c>
      <c r="R2391" s="167">
        <f>Q2391*H2391</f>
        <v/>
      </c>
      <c r="S2391" s="167" t="n">
        <v>0</v>
      </c>
      <c r="T2391" s="168">
        <f>S2391*H2391</f>
        <v/>
      </c>
      <c r="U2391" s="174" t="n"/>
      <c r="V2391" s="174" t="n"/>
      <c r="W2391" s="174" t="n"/>
      <c r="X2391" s="174" t="n"/>
      <c r="Y2391" s="174" t="n"/>
      <c r="Z2391" s="174" t="n"/>
      <c r="AA2391" s="174" t="n"/>
      <c r="AB2391" s="174" t="n"/>
      <c r="AC2391" s="174" t="n"/>
      <c r="AD2391" s="174" t="n"/>
      <c r="AE2391" s="174" t="n"/>
      <c r="AR2391" s="169" t="inlineStr">
        <is>
          <t>16</t>
        </is>
      </c>
      <c r="AT2391" s="169" t="inlineStr">
        <is>
          <t>K</t>
        </is>
      </c>
      <c r="AU2391" s="169" t="inlineStr">
        <is>
          <t>2</t>
        </is>
      </c>
      <c r="AY2391" s="19" t="inlineStr">
        <is>
          <t>ROZPOCET</t>
        </is>
      </c>
      <c r="BE2391" s="170">
        <f>IF(N2391="základní",J2391,0)</f>
        <v/>
      </c>
      <c r="BF2391" s="170">
        <f>IF(N2391="snížená",J2391,0)</f>
        <v/>
      </c>
      <c r="BG2391" s="170">
        <f>IF(N2391="zákl. přenesená",J2391,0)</f>
        <v/>
      </c>
      <c r="BH2391" s="170">
        <f>IF(N2391="sníž. přenesená",J2391,0)</f>
        <v/>
      </c>
      <c r="BI2391" s="170">
        <f>IF(N2391="nulová",J2391,0)</f>
        <v/>
      </c>
      <c r="BJ2391" s="19" t="inlineStr">
        <is>
          <t>2</t>
        </is>
      </c>
      <c r="BK2391" s="170">
        <f>ROUND(I2391*H2391,2)</f>
        <v/>
      </c>
      <c r="BL2391" s="19" t="inlineStr">
        <is>
          <t>16</t>
        </is>
      </c>
      <c r="BM2391" s="169" t="inlineStr">
        <is>
          <t>-1530808292</t>
        </is>
      </c>
    </row>
    <row r="2392" customFormat="1" s="174">
      <c r="A2392" s="174" t="n"/>
      <c r="B2392" s="48" t="n"/>
      <c r="C2392" s="174" t="n"/>
      <c r="D2392" s="171" t="inlineStr">
        <is>
          <t>PP</t>
        </is>
      </c>
      <c r="E2392" s="174" t="n"/>
      <c r="F2392" s="172" t="inlineStr">
        <is>
          <t>Základní antikorozní nátěr zámečnických konstrukcí jednonásobný syntetický standardní</t>
        </is>
      </c>
      <c r="G2392" s="174" t="n"/>
      <c r="H2392" s="174" t="n"/>
      <c r="I2392" s="174" t="n"/>
      <c r="J2392" s="174" t="n"/>
      <c r="K2392" s="174" t="n"/>
      <c r="L2392" s="48" t="n"/>
      <c r="M2392" s="173" t="n"/>
      <c r="N2392" s="174" t="n"/>
      <c r="O2392" s="174" t="n"/>
      <c r="P2392" s="174" t="n"/>
      <c r="Q2392" s="174" t="n"/>
      <c r="R2392" s="174" t="n"/>
      <c r="S2392" s="174" t="n"/>
      <c r="T2392" s="71" t="n"/>
      <c r="U2392" s="174" t="n"/>
      <c r="V2392" s="174" t="n"/>
      <c r="W2392" s="174" t="n"/>
      <c r="X2392" s="174" t="n"/>
      <c r="Y2392" s="174" t="n"/>
      <c r="Z2392" s="174" t="n"/>
      <c r="AA2392" s="174" t="n"/>
      <c r="AB2392" s="174" t="n"/>
      <c r="AC2392" s="174" t="n"/>
      <c r="AD2392" s="174" t="n"/>
      <c r="AE2392" s="174" t="n"/>
      <c r="AT2392" s="19" t="inlineStr">
        <is>
          <t>PP</t>
        </is>
      </c>
      <c r="AU2392" s="19" t="inlineStr">
        <is>
          <t>2</t>
        </is>
      </c>
    </row>
    <row r="2393" customFormat="1" s="174">
      <c r="A2393" s="174" t="n"/>
      <c r="B2393" s="48" t="n"/>
      <c r="C2393" s="174" t="n"/>
      <c r="D2393" s="175" t="inlineStr">
        <is>
          <t>Online PSC</t>
        </is>
      </c>
      <c r="E2393" s="174" t="n"/>
      <c r="F2393" s="176" t="inlineStr">
        <is>
          <t>https://podminky.urs.cz/item/CS_URS_2026_02/783314201</t>
        </is>
      </c>
      <c r="G2393" s="174" t="n"/>
      <c r="H2393" s="174" t="n"/>
      <c r="I2393" s="174" t="n"/>
      <c r="J2393" s="174" t="n"/>
      <c r="K2393" s="174" t="n"/>
      <c r="L2393" s="48" t="n"/>
      <c r="M2393" s="173" t="n"/>
      <c r="N2393" s="174" t="n"/>
      <c r="O2393" s="174" t="n"/>
      <c r="P2393" s="174" t="n"/>
      <c r="Q2393" s="174" t="n"/>
      <c r="R2393" s="174" t="n"/>
      <c r="S2393" s="174" t="n"/>
      <c r="T2393" s="71" t="n"/>
      <c r="U2393" s="174" t="n"/>
      <c r="V2393" s="174" t="n"/>
      <c r="W2393" s="174" t="n"/>
      <c r="X2393" s="174" t="n"/>
      <c r="Y2393" s="174" t="n"/>
      <c r="Z2393" s="174" t="n"/>
      <c r="AA2393" s="174" t="n"/>
      <c r="AB2393" s="174" t="n"/>
      <c r="AC2393" s="174" t="n"/>
      <c r="AD2393" s="174" t="n"/>
      <c r="AE2393" s="174" t="n"/>
      <c r="AT2393" s="19" t="inlineStr">
        <is>
          <t>Online PSC</t>
        </is>
      </c>
      <c r="AU2393" s="19" t="inlineStr">
        <is>
          <t>2</t>
        </is>
      </c>
    </row>
    <row r="2394" customFormat="1" s="181">
      <c r="A2394" s="181" t="n"/>
      <c r="B2394" s="177" t="n"/>
      <c r="C2394" s="181" t="n"/>
      <c r="D2394" s="171" t="inlineStr">
        <is>
          <t>VV</t>
        </is>
      </c>
      <c r="E2394" s="178" t="inlineStr"/>
      <c r="F2394" s="179" t="inlineStr">
        <is>
          <t>2 x základní nátěr</t>
        </is>
      </c>
      <c r="G2394" s="181" t="n"/>
      <c r="H2394" s="178" t="inlineStr"/>
      <c r="I2394" s="181" t="n"/>
      <c r="J2394" s="181" t="n"/>
      <c r="K2394" s="181" t="n"/>
      <c r="L2394" s="177" t="n"/>
      <c r="M2394" s="180" t="n"/>
      <c r="N2394" s="181" t="n"/>
      <c r="O2394" s="181" t="n"/>
      <c r="P2394" s="181" t="n"/>
      <c r="Q2394" s="181" t="n"/>
      <c r="R2394" s="181" t="n"/>
      <c r="S2394" s="181" t="n"/>
      <c r="T2394" s="182" t="n"/>
      <c r="U2394" s="181" t="n"/>
      <c r="V2394" s="181" t="n"/>
      <c r="W2394" s="181" t="n"/>
      <c r="X2394" s="181" t="n"/>
      <c r="Y2394" s="181" t="n"/>
      <c r="Z2394" s="181" t="n"/>
      <c r="AA2394" s="181" t="n"/>
      <c r="AB2394" s="181" t="n"/>
      <c r="AC2394" s="181" t="n"/>
      <c r="AD2394" s="181" t="n"/>
      <c r="AE2394" s="181" t="n"/>
      <c r="AT2394" s="178" t="inlineStr">
        <is>
          <t>VV</t>
        </is>
      </c>
      <c r="AU2394" s="178" t="inlineStr">
        <is>
          <t>2</t>
        </is>
      </c>
      <c r="AV2394" s="181" t="inlineStr">
        <is>
          <t>1</t>
        </is>
      </c>
      <c r="AW2394" s="181" t="inlineStr">
        <is>
          <t>True</t>
        </is>
      </c>
      <c r="AX2394" s="181" t="inlineStr">
        <is>
          <t>0</t>
        </is>
      </c>
      <c r="AY2394" s="178" t="inlineStr">
        <is>
          <t>ROZPOCET</t>
        </is>
      </c>
    </row>
    <row r="2395" customFormat="1" s="181">
      <c r="A2395" s="181" t="n"/>
      <c r="B2395" s="177" t="n"/>
      <c r="C2395" s="181" t="n"/>
      <c r="D2395" s="171" t="inlineStr">
        <is>
          <t>VV</t>
        </is>
      </c>
      <c r="E2395" s="178" t="inlineStr"/>
      <c r="F2395" s="179" t="inlineStr">
        <is>
          <t>IPE 120 - 10,40 / 0,475</t>
        </is>
      </c>
      <c r="G2395" s="181" t="n"/>
      <c r="H2395" s="178" t="inlineStr"/>
      <c r="I2395" s="181" t="n"/>
      <c r="J2395" s="181" t="n"/>
      <c r="K2395" s="181" t="n"/>
      <c r="L2395" s="177" t="n"/>
      <c r="M2395" s="180" t="n"/>
      <c r="N2395" s="181" t="n"/>
      <c r="O2395" s="181" t="n"/>
      <c r="P2395" s="181" t="n"/>
      <c r="Q2395" s="181" t="n"/>
      <c r="R2395" s="181" t="n"/>
      <c r="S2395" s="181" t="n"/>
      <c r="T2395" s="182" t="n"/>
      <c r="U2395" s="181" t="n"/>
      <c r="V2395" s="181" t="n"/>
      <c r="W2395" s="181" t="n"/>
      <c r="X2395" s="181" t="n"/>
      <c r="Y2395" s="181" t="n"/>
      <c r="Z2395" s="181" t="n"/>
      <c r="AA2395" s="181" t="n"/>
      <c r="AB2395" s="181" t="n"/>
      <c r="AC2395" s="181" t="n"/>
      <c r="AD2395" s="181" t="n"/>
      <c r="AE2395" s="181" t="n"/>
      <c r="AT2395" s="178" t="inlineStr">
        <is>
          <t>VV</t>
        </is>
      </c>
      <c r="AU2395" s="178" t="inlineStr">
        <is>
          <t>2</t>
        </is>
      </c>
      <c r="AV2395" s="181" t="inlineStr">
        <is>
          <t>1</t>
        </is>
      </c>
      <c r="AW2395" s="181" t="inlineStr">
        <is>
          <t>True</t>
        </is>
      </c>
      <c r="AX2395" s="181" t="inlineStr">
        <is>
          <t>0</t>
        </is>
      </c>
      <c r="AY2395" s="178" t="inlineStr">
        <is>
          <t>ROZPOCET</t>
        </is>
      </c>
    </row>
    <row r="2396" customFormat="1" s="188">
      <c r="A2396" s="188" t="n"/>
      <c r="B2396" s="183" t="n"/>
      <c r="C2396" s="188" t="n"/>
      <c r="D2396" s="171" t="inlineStr">
        <is>
          <t>VV</t>
        </is>
      </c>
      <c r="E2396" s="184" t="inlineStr"/>
      <c r="F2396" s="185" t="inlineStr">
        <is>
          <t>1,40*13*0,475*2</t>
        </is>
      </c>
      <c r="G2396" s="188" t="n"/>
      <c r="H2396" s="186" t="n">
        <v>17.29</v>
      </c>
      <c r="I2396" s="188" t="n"/>
      <c r="J2396" s="188" t="n"/>
      <c r="K2396" s="188" t="n"/>
      <c r="L2396" s="183" t="n"/>
      <c r="M2396" s="187" t="n"/>
      <c r="N2396" s="188" t="n"/>
      <c r="O2396" s="188" t="n"/>
      <c r="P2396" s="188" t="n"/>
      <c r="Q2396" s="188" t="n"/>
      <c r="R2396" s="188" t="n"/>
      <c r="S2396" s="188" t="n"/>
      <c r="T2396" s="189" t="n"/>
      <c r="U2396" s="188" t="n"/>
      <c r="V2396" s="188" t="n"/>
      <c r="W2396" s="188" t="n"/>
      <c r="X2396" s="188" t="n"/>
      <c r="Y2396" s="188" t="n"/>
      <c r="Z2396" s="188" t="n"/>
      <c r="AA2396" s="188" t="n"/>
      <c r="AB2396" s="188" t="n"/>
      <c r="AC2396" s="188" t="n"/>
      <c r="AD2396" s="188" t="n"/>
      <c r="AE2396" s="188" t="n"/>
      <c r="AT2396" s="184" t="inlineStr">
        <is>
          <t>VV</t>
        </is>
      </c>
      <c r="AU2396" s="184" t="inlineStr">
        <is>
          <t>2</t>
        </is>
      </c>
      <c r="AV2396" s="188" t="inlineStr">
        <is>
          <t>2</t>
        </is>
      </c>
      <c r="AW2396" s="188" t="inlineStr">
        <is>
          <t>True</t>
        </is>
      </c>
      <c r="AX2396" s="188" t="inlineStr">
        <is>
          <t>0</t>
        </is>
      </c>
      <c r="AY2396" s="184" t="inlineStr">
        <is>
          <t>ROZPOCET</t>
        </is>
      </c>
    </row>
    <row r="2397" customFormat="1" s="181">
      <c r="A2397" s="181" t="n"/>
      <c r="B2397" s="177" t="n"/>
      <c r="C2397" s="181" t="n"/>
      <c r="D2397" s="171" t="inlineStr">
        <is>
          <t>VV</t>
        </is>
      </c>
      <c r="E2397" s="178" t="inlineStr"/>
      <c r="F2397" s="179" t="inlineStr">
        <is>
          <t>IPE 160 - 15,80 / 0,623</t>
        </is>
      </c>
      <c r="G2397" s="181" t="n"/>
      <c r="H2397" s="178" t="inlineStr"/>
      <c r="I2397" s="181" t="n"/>
      <c r="J2397" s="181" t="n"/>
      <c r="K2397" s="181" t="n"/>
      <c r="L2397" s="177" t="n"/>
      <c r="M2397" s="180" t="n"/>
      <c r="N2397" s="181" t="n"/>
      <c r="O2397" s="181" t="n"/>
      <c r="P2397" s="181" t="n"/>
      <c r="Q2397" s="181" t="n"/>
      <c r="R2397" s="181" t="n"/>
      <c r="S2397" s="181" t="n"/>
      <c r="T2397" s="182" t="n"/>
      <c r="U2397" s="181" t="n"/>
      <c r="V2397" s="181" t="n"/>
      <c r="W2397" s="181" t="n"/>
      <c r="X2397" s="181" t="n"/>
      <c r="Y2397" s="181" t="n"/>
      <c r="Z2397" s="181" t="n"/>
      <c r="AA2397" s="181" t="n"/>
      <c r="AB2397" s="181" t="n"/>
      <c r="AC2397" s="181" t="n"/>
      <c r="AD2397" s="181" t="n"/>
      <c r="AE2397" s="181" t="n"/>
      <c r="AT2397" s="178" t="inlineStr">
        <is>
          <t>VV</t>
        </is>
      </c>
      <c r="AU2397" s="178" t="inlineStr">
        <is>
          <t>2</t>
        </is>
      </c>
      <c r="AV2397" s="181" t="inlineStr">
        <is>
          <t>1</t>
        </is>
      </c>
      <c r="AW2397" s="181" t="inlineStr">
        <is>
          <t>True</t>
        </is>
      </c>
      <c r="AX2397" s="181" t="inlineStr">
        <is>
          <t>0</t>
        </is>
      </c>
      <c r="AY2397" s="178" t="inlineStr">
        <is>
          <t>ROZPOCET</t>
        </is>
      </c>
    </row>
    <row r="2398" customFormat="1" s="188">
      <c r="A2398" s="188" t="n"/>
      <c r="B2398" s="183" t="n"/>
      <c r="C2398" s="188" t="n"/>
      <c r="D2398" s="171" t="inlineStr">
        <is>
          <t>VV</t>
        </is>
      </c>
      <c r="E2398" s="184" t="inlineStr"/>
      <c r="F2398" s="185" t="inlineStr">
        <is>
          <t>(1,30*6+1,80*4+1,40*2)*0,623*2</t>
        </is>
      </c>
      <c r="G2398" s="188" t="n"/>
      <c r="H2398" s="186" t="n">
        <v>22.179</v>
      </c>
      <c r="I2398" s="188" t="n"/>
      <c r="J2398" s="188" t="n"/>
      <c r="K2398" s="188" t="n"/>
      <c r="L2398" s="183" t="n"/>
      <c r="M2398" s="187" t="n"/>
      <c r="N2398" s="188" t="n"/>
      <c r="O2398" s="188" t="n"/>
      <c r="P2398" s="188" t="n"/>
      <c r="Q2398" s="188" t="n"/>
      <c r="R2398" s="188" t="n"/>
      <c r="S2398" s="188" t="n"/>
      <c r="T2398" s="189" t="n"/>
      <c r="U2398" s="188" t="n"/>
      <c r="V2398" s="188" t="n"/>
      <c r="W2398" s="188" t="n"/>
      <c r="X2398" s="188" t="n"/>
      <c r="Y2398" s="188" t="n"/>
      <c r="Z2398" s="188" t="n"/>
      <c r="AA2398" s="188" t="n"/>
      <c r="AB2398" s="188" t="n"/>
      <c r="AC2398" s="188" t="n"/>
      <c r="AD2398" s="188" t="n"/>
      <c r="AE2398" s="188" t="n"/>
      <c r="AT2398" s="184" t="inlineStr">
        <is>
          <t>VV</t>
        </is>
      </c>
      <c r="AU2398" s="184" t="inlineStr">
        <is>
          <t>2</t>
        </is>
      </c>
      <c r="AV2398" s="188" t="inlineStr">
        <is>
          <t>2</t>
        </is>
      </c>
      <c r="AW2398" s="188" t="inlineStr">
        <is>
          <t>True</t>
        </is>
      </c>
      <c r="AX2398" s="188" t="inlineStr">
        <is>
          <t>0</t>
        </is>
      </c>
      <c r="AY2398" s="184" t="inlineStr">
        <is>
          <t>ROZPOCET</t>
        </is>
      </c>
    </row>
    <row r="2399" customFormat="1" s="181">
      <c r="A2399" s="181" t="n"/>
      <c r="B2399" s="177" t="n"/>
      <c r="C2399" s="181" t="n"/>
      <c r="D2399" s="171" t="inlineStr">
        <is>
          <t>VV</t>
        </is>
      </c>
      <c r="E2399" s="178" t="inlineStr"/>
      <c r="F2399" s="179" t="inlineStr">
        <is>
          <t>IPE 140</t>
        </is>
      </c>
      <c r="G2399" s="181" t="n"/>
      <c r="H2399" s="178" t="inlineStr"/>
      <c r="I2399" s="181" t="n"/>
      <c r="J2399" s="181" t="n"/>
      <c r="K2399" s="181" t="n"/>
      <c r="L2399" s="177" t="n"/>
      <c r="M2399" s="180" t="n"/>
      <c r="N2399" s="181" t="n"/>
      <c r="O2399" s="181" t="n"/>
      <c r="P2399" s="181" t="n"/>
      <c r="Q2399" s="181" t="n"/>
      <c r="R2399" s="181" t="n"/>
      <c r="S2399" s="181" t="n"/>
      <c r="T2399" s="182" t="n"/>
      <c r="U2399" s="181" t="n"/>
      <c r="V2399" s="181" t="n"/>
      <c r="W2399" s="181" t="n"/>
      <c r="X2399" s="181" t="n"/>
      <c r="Y2399" s="181" t="n"/>
      <c r="Z2399" s="181" t="n"/>
      <c r="AA2399" s="181" t="n"/>
      <c r="AB2399" s="181" t="n"/>
      <c r="AC2399" s="181" t="n"/>
      <c r="AD2399" s="181" t="n"/>
      <c r="AE2399" s="181" t="n"/>
      <c r="AT2399" s="178" t="inlineStr">
        <is>
          <t>VV</t>
        </is>
      </c>
      <c r="AU2399" s="178" t="inlineStr">
        <is>
          <t>2</t>
        </is>
      </c>
      <c r="AV2399" s="181" t="inlineStr">
        <is>
          <t>1</t>
        </is>
      </c>
      <c r="AW2399" s="181" t="inlineStr">
        <is>
          <t>True</t>
        </is>
      </c>
      <c r="AX2399" s="181" t="inlineStr">
        <is>
          <t>0</t>
        </is>
      </c>
      <c r="AY2399" s="178" t="inlineStr">
        <is>
          <t>ROZPOCET</t>
        </is>
      </c>
    </row>
    <row r="2400" customFormat="1" s="188">
      <c r="A2400" s="188" t="n"/>
      <c r="B2400" s="183" t="n"/>
      <c r="C2400" s="188" t="n"/>
      <c r="D2400" s="171" t="inlineStr">
        <is>
          <t>VV</t>
        </is>
      </c>
      <c r="E2400" s="184" t="inlineStr"/>
      <c r="F2400" s="185" t="inlineStr">
        <is>
          <t>1,40*0,551*2*2</t>
        </is>
      </c>
      <c r="G2400" s="188" t="n"/>
      <c r="H2400" s="186" t="n">
        <v>3.086</v>
      </c>
      <c r="I2400" s="188" t="n"/>
      <c r="J2400" s="188" t="n"/>
      <c r="K2400" s="188" t="n"/>
      <c r="L2400" s="183" t="n"/>
      <c r="M2400" s="187" t="n"/>
      <c r="N2400" s="188" t="n"/>
      <c r="O2400" s="188" t="n"/>
      <c r="P2400" s="188" t="n"/>
      <c r="Q2400" s="188" t="n"/>
      <c r="R2400" s="188" t="n"/>
      <c r="S2400" s="188" t="n"/>
      <c r="T2400" s="189" t="n"/>
      <c r="U2400" s="188" t="n"/>
      <c r="V2400" s="188" t="n"/>
      <c r="W2400" s="188" t="n"/>
      <c r="X2400" s="188" t="n"/>
      <c r="Y2400" s="188" t="n"/>
      <c r="Z2400" s="188" t="n"/>
      <c r="AA2400" s="188" t="n"/>
      <c r="AB2400" s="188" t="n"/>
      <c r="AC2400" s="188" t="n"/>
      <c r="AD2400" s="188" t="n"/>
      <c r="AE2400" s="188" t="n"/>
      <c r="AT2400" s="184" t="inlineStr">
        <is>
          <t>VV</t>
        </is>
      </c>
      <c r="AU2400" s="184" t="inlineStr">
        <is>
          <t>2</t>
        </is>
      </c>
      <c r="AV2400" s="188" t="inlineStr">
        <is>
          <t>2</t>
        </is>
      </c>
      <c r="AW2400" s="188" t="inlineStr">
        <is>
          <t>True</t>
        </is>
      </c>
      <c r="AX2400" s="188" t="inlineStr">
        <is>
          <t>0</t>
        </is>
      </c>
      <c r="AY2400" s="184" t="inlineStr">
        <is>
          <t>ROZPOCET</t>
        </is>
      </c>
    </row>
    <row r="2401" customFormat="1" s="181">
      <c r="A2401" s="181" t="n"/>
      <c r="B2401" s="177" t="n"/>
      <c r="C2401" s="181" t="n"/>
      <c r="D2401" s="171" t="inlineStr">
        <is>
          <t>VV</t>
        </is>
      </c>
      <c r="E2401" s="178" t="inlineStr"/>
      <c r="F2401" s="179" t="inlineStr">
        <is>
          <t>IPE 180 - 18,80 / 0,698</t>
        </is>
      </c>
      <c r="G2401" s="181" t="n"/>
      <c r="H2401" s="178" t="inlineStr"/>
      <c r="I2401" s="181" t="n"/>
      <c r="J2401" s="181" t="n"/>
      <c r="K2401" s="181" t="n"/>
      <c r="L2401" s="177" t="n"/>
      <c r="M2401" s="180" t="n"/>
      <c r="N2401" s="181" t="n"/>
      <c r="O2401" s="181" t="n"/>
      <c r="P2401" s="181" t="n"/>
      <c r="Q2401" s="181" t="n"/>
      <c r="R2401" s="181" t="n"/>
      <c r="S2401" s="181" t="n"/>
      <c r="T2401" s="182" t="n"/>
      <c r="U2401" s="181" t="n"/>
      <c r="V2401" s="181" t="n"/>
      <c r="W2401" s="181" t="n"/>
      <c r="X2401" s="181" t="n"/>
      <c r="Y2401" s="181" t="n"/>
      <c r="Z2401" s="181" t="n"/>
      <c r="AA2401" s="181" t="n"/>
      <c r="AB2401" s="181" t="n"/>
      <c r="AC2401" s="181" t="n"/>
      <c r="AD2401" s="181" t="n"/>
      <c r="AE2401" s="181" t="n"/>
      <c r="AT2401" s="178" t="inlineStr">
        <is>
          <t>VV</t>
        </is>
      </c>
      <c r="AU2401" s="178" t="inlineStr">
        <is>
          <t>2</t>
        </is>
      </c>
      <c r="AV2401" s="181" t="inlineStr">
        <is>
          <t>1</t>
        </is>
      </c>
      <c r="AW2401" s="181" t="inlineStr">
        <is>
          <t>True</t>
        </is>
      </c>
      <c r="AX2401" s="181" t="inlineStr">
        <is>
          <t>0</t>
        </is>
      </c>
      <c r="AY2401" s="178" t="inlineStr">
        <is>
          <t>ROZPOCET</t>
        </is>
      </c>
    </row>
    <row r="2402" customFormat="1" s="188">
      <c r="A2402" s="188" t="n"/>
      <c r="B2402" s="183" t="n"/>
      <c r="C2402" s="188" t="n"/>
      <c r="D2402" s="171" t="inlineStr">
        <is>
          <t>VV</t>
        </is>
      </c>
      <c r="E2402" s="184" t="inlineStr"/>
      <c r="F2402" s="185" t="inlineStr">
        <is>
          <t>(2,50*2+4,50)*0,698*2</t>
        </is>
      </c>
      <c r="G2402" s="188" t="n"/>
      <c r="H2402" s="186" t="n">
        <v>13.262</v>
      </c>
      <c r="I2402" s="188" t="n"/>
      <c r="J2402" s="188" t="n"/>
      <c r="K2402" s="188" t="n"/>
      <c r="L2402" s="183" t="n"/>
      <c r="M2402" s="187" t="n"/>
      <c r="N2402" s="188" t="n"/>
      <c r="O2402" s="188" t="n"/>
      <c r="P2402" s="188" t="n"/>
      <c r="Q2402" s="188" t="n"/>
      <c r="R2402" s="188" t="n"/>
      <c r="S2402" s="188" t="n"/>
      <c r="T2402" s="189" t="n"/>
      <c r="U2402" s="188" t="n"/>
      <c r="V2402" s="188" t="n"/>
      <c r="W2402" s="188" t="n"/>
      <c r="X2402" s="188" t="n"/>
      <c r="Y2402" s="188" t="n"/>
      <c r="Z2402" s="188" t="n"/>
      <c r="AA2402" s="188" t="n"/>
      <c r="AB2402" s="188" t="n"/>
      <c r="AC2402" s="188" t="n"/>
      <c r="AD2402" s="188" t="n"/>
      <c r="AE2402" s="188" t="n"/>
      <c r="AT2402" s="184" t="inlineStr">
        <is>
          <t>VV</t>
        </is>
      </c>
      <c r="AU2402" s="184" t="inlineStr">
        <is>
          <t>2</t>
        </is>
      </c>
      <c r="AV2402" s="188" t="inlineStr">
        <is>
          <t>2</t>
        </is>
      </c>
      <c r="AW2402" s="188" t="inlineStr">
        <is>
          <t>True</t>
        </is>
      </c>
      <c r="AX2402" s="188" t="inlineStr">
        <is>
          <t>0</t>
        </is>
      </c>
      <c r="AY2402" s="184" t="inlineStr">
        <is>
          <t>ROZPOCET</t>
        </is>
      </c>
    </row>
    <row r="2403" customFormat="1" s="195">
      <c r="A2403" s="195" t="n"/>
      <c r="B2403" s="190" t="n"/>
      <c r="C2403" s="195" t="n"/>
      <c r="D2403" s="171" t="inlineStr">
        <is>
          <t>VV</t>
        </is>
      </c>
      <c r="E2403" s="191" t="inlineStr"/>
      <c r="F2403" s="192" t="inlineStr">
        <is>
          <t>Součet</t>
        </is>
      </c>
      <c r="G2403" s="195" t="n"/>
      <c r="H2403" s="193" t="n">
        <v>55.817</v>
      </c>
      <c r="I2403" s="195" t="n"/>
      <c r="J2403" s="195" t="n"/>
      <c r="K2403" s="195" t="n"/>
      <c r="L2403" s="190" t="n"/>
      <c r="M2403" s="194" t="n"/>
      <c r="N2403" s="195" t="n"/>
      <c r="O2403" s="195" t="n"/>
      <c r="P2403" s="195" t="n"/>
      <c r="Q2403" s="195" t="n"/>
      <c r="R2403" s="195" t="n"/>
      <c r="S2403" s="195" t="n"/>
      <c r="T2403" s="196" t="n"/>
      <c r="U2403" s="195" t="n"/>
      <c r="V2403" s="195" t="n"/>
      <c r="W2403" s="195" t="n"/>
      <c r="X2403" s="195" t="n"/>
      <c r="Y2403" s="195" t="n"/>
      <c r="Z2403" s="195" t="n"/>
      <c r="AA2403" s="195" t="n"/>
      <c r="AB2403" s="195" t="n"/>
      <c r="AC2403" s="195" t="n"/>
      <c r="AD2403" s="195" t="n"/>
      <c r="AE2403" s="195" t="n"/>
      <c r="AT2403" s="191" t="inlineStr">
        <is>
          <t>VV</t>
        </is>
      </c>
      <c r="AU2403" s="191" t="inlineStr">
        <is>
          <t>2</t>
        </is>
      </c>
      <c r="AV2403" s="195" t="inlineStr">
        <is>
          <t>4</t>
        </is>
      </c>
      <c r="AW2403" s="195" t="inlineStr">
        <is>
          <t>True</t>
        </is>
      </c>
      <c r="AX2403" s="195" t="inlineStr">
        <is>
          <t>1</t>
        </is>
      </c>
      <c r="AY2403" s="191" t="inlineStr">
        <is>
          <t>ROZPOCET</t>
        </is>
      </c>
    </row>
    <row r="2404" ht="33" customFormat="1" customHeight="1" s="174">
      <c r="A2404" s="174" t="n"/>
      <c r="B2404" s="158" t="n"/>
      <c r="C2404" s="159" t="inlineStr">
        <is>
          <t>369</t>
        </is>
      </c>
      <c r="D2404" s="159" t="inlineStr">
        <is>
          <t>K</t>
        </is>
      </c>
      <c r="E2404" s="160" t="inlineStr">
        <is>
          <t>783827427.1</t>
        </is>
      </c>
      <c r="F2404" s="161" t="inlineStr">
        <is>
          <t>Krycí  vápenný nátěr omítek stupně členitosti 1 a 2 - pačok + nátěr v barevnosti dle projektové dokumentace</t>
        </is>
      </c>
      <c r="G2404" s="162" t="inlineStr">
        <is>
          <t>m2</t>
        </is>
      </c>
      <c r="H2404" s="163" t="n">
        <v>494.175</v>
      </c>
      <c r="I2404" s="164" t="n"/>
      <c r="J2404" s="164">
        <f>ROUND(I2404*H2404,2)</f>
        <v/>
      </c>
      <c r="K2404" s="161" t="inlineStr"/>
      <c r="L2404" s="48" t="n"/>
      <c r="M2404" s="165" t="inlineStr"/>
      <c r="N2404" s="166" t="inlineStr">
        <is>
          <t>snížená</t>
        </is>
      </c>
      <c r="O2404" s="167" t="n">
        <v>0.189</v>
      </c>
      <c r="P2404" s="167">
        <f>O2404*H2404</f>
        <v/>
      </c>
      <c r="Q2404" s="167" t="n">
        <v>0.00065</v>
      </c>
      <c r="R2404" s="167">
        <f>Q2404*H2404</f>
        <v/>
      </c>
      <c r="S2404" s="167" t="n">
        <v>0</v>
      </c>
      <c r="T2404" s="168">
        <f>S2404*H2404</f>
        <v/>
      </c>
      <c r="U2404" s="174" t="n"/>
      <c r="V2404" s="174" t="n"/>
      <c r="W2404" s="174" t="n"/>
      <c r="X2404" s="174" t="n"/>
      <c r="Y2404" s="174" t="n"/>
      <c r="Z2404" s="174" t="n"/>
      <c r="AA2404" s="174" t="n"/>
      <c r="AB2404" s="174" t="n"/>
      <c r="AC2404" s="174" t="n"/>
      <c r="AD2404" s="174" t="n"/>
      <c r="AE2404" s="174" t="n"/>
      <c r="AR2404" s="169" t="inlineStr">
        <is>
          <t>16</t>
        </is>
      </c>
      <c r="AT2404" s="169" t="inlineStr">
        <is>
          <t>K</t>
        </is>
      </c>
      <c r="AU2404" s="169" t="inlineStr">
        <is>
          <t>2</t>
        </is>
      </c>
      <c r="AY2404" s="19" t="inlineStr">
        <is>
          <t>ROZPOCET</t>
        </is>
      </c>
      <c r="BE2404" s="170">
        <f>IF(N2404="základní",J2404,0)</f>
        <v/>
      </c>
      <c r="BF2404" s="170">
        <f>IF(N2404="snížená",J2404,0)</f>
        <v/>
      </c>
      <c r="BG2404" s="170">
        <f>IF(N2404="zákl. přenesená",J2404,0)</f>
        <v/>
      </c>
      <c r="BH2404" s="170">
        <f>IF(N2404="sníž. přenesená",J2404,0)</f>
        <v/>
      </c>
      <c r="BI2404" s="170">
        <f>IF(N2404="nulová",J2404,0)</f>
        <v/>
      </c>
      <c r="BJ2404" s="19" t="inlineStr">
        <is>
          <t>2</t>
        </is>
      </c>
      <c r="BK2404" s="170">
        <f>ROUND(I2404*H2404,2)</f>
        <v/>
      </c>
      <c r="BL2404" s="19" t="inlineStr">
        <is>
          <t>16</t>
        </is>
      </c>
      <c r="BM2404" s="169" t="inlineStr">
        <is>
          <t>878511188</t>
        </is>
      </c>
    </row>
    <row r="2405" customFormat="1" s="174">
      <c r="A2405" s="174" t="n"/>
      <c r="B2405" s="48" t="n"/>
      <c r="C2405" s="174" t="n"/>
      <c r="D2405" s="171" t="inlineStr">
        <is>
          <t>PP</t>
        </is>
      </c>
      <c r="E2405" s="174" t="n"/>
      <c r="F2405" s="172" t="inlineStr">
        <is>
          <t>Krycí (ochranný) nátěr omítek dvojnásobný hladkých omítek hladkých, zrnitých tenkovrstvých nebo štukových stupně členitosti 1 a 2 vápenný</t>
        </is>
      </c>
      <c r="G2405" s="174" t="n"/>
      <c r="H2405" s="174" t="n"/>
      <c r="I2405" s="174" t="n"/>
      <c r="J2405" s="174" t="n"/>
      <c r="K2405" s="174" t="n"/>
      <c r="L2405" s="48" t="n"/>
      <c r="M2405" s="173" t="n"/>
      <c r="N2405" s="174" t="n"/>
      <c r="O2405" s="174" t="n"/>
      <c r="P2405" s="174" t="n"/>
      <c r="Q2405" s="174" t="n"/>
      <c r="R2405" s="174" t="n"/>
      <c r="S2405" s="174" t="n"/>
      <c r="T2405" s="71" t="n"/>
      <c r="U2405" s="174" t="n"/>
      <c r="V2405" s="174" t="n"/>
      <c r="W2405" s="174" t="n"/>
      <c r="X2405" s="174" t="n"/>
      <c r="Y2405" s="174" t="n"/>
      <c r="Z2405" s="174" t="n"/>
      <c r="AA2405" s="174" t="n"/>
      <c r="AB2405" s="174" t="n"/>
      <c r="AC2405" s="174" t="n"/>
      <c r="AD2405" s="174" t="n"/>
      <c r="AE2405" s="174" t="n"/>
      <c r="AT2405" s="19" t="inlineStr">
        <is>
          <t>PP</t>
        </is>
      </c>
      <c r="AU2405" s="19" t="inlineStr">
        <is>
          <t>2</t>
        </is>
      </c>
    </row>
    <row r="2406" customFormat="1" s="181">
      <c r="A2406" s="181" t="n"/>
      <c r="B2406" s="177" t="n"/>
      <c r="C2406" s="181" t="n"/>
      <c r="D2406" s="171" t="inlineStr">
        <is>
          <t>VV</t>
        </is>
      </c>
      <c r="E2406" s="178" t="inlineStr"/>
      <c r="F2406" s="179" t="inlineStr">
        <is>
          <t>fasáda objektu</t>
        </is>
      </c>
      <c r="G2406" s="181" t="n"/>
      <c r="H2406" s="178" t="inlineStr"/>
      <c r="I2406" s="181" t="n"/>
      <c r="J2406" s="181" t="n"/>
      <c r="K2406" s="181" t="n"/>
      <c r="L2406" s="177" t="n"/>
      <c r="M2406" s="180" t="n"/>
      <c r="N2406" s="181" t="n"/>
      <c r="O2406" s="181" t="n"/>
      <c r="P2406" s="181" t="n"/>
      <c r="Q2406" s="181" t="n"/>
      <c r="R2406" s="181" t="n"/>
      <c r="S2406" s="181" t="n"/>
      <c r="T2406" s="182" t="n"/>
      <c r="U2406" s="181" t="n"/>
      <c r="V2406" s="181" t="n"/>
      <c r="W2406" s="181" t="n"/>
      <c r="X2406" s="181" t="n"/>
      <c r="Y2406" s="181" t="n"/>
      <c r="Z2406" s="181" t="n"/>
      <c r="AA2406" s="181" t="n"/>
      <c r="AB2406" s="181" t="n"/>
      <c r="AC2406" s="181" t="n"/>
      <c r="AD2406" s="181" t="n"/>
      <c r="AE2406" s="181" t="n"/>
      <c r="AT2406" s="178" t="inlineStr">
        <is>
          <t>VV</t>
        </is>
      </c>
      <c r="AU2406" s="178" t="inlineStr">
        <is>
          <t>2</t>
        </is>
      </c>
      <c r="AV2406" s="181" t="inlineStr">
        <is>
          <t>1</t>
        </is>
      </c>
      <c r="AW2406" s="181" t="inlineStr">
        <is>
          <t>True</t>
        </is>
      </c>
      <c r="AX2406" s="181" t="inlineStr">
        <is>
          <t>0</t>
        </is>
      </c>
      <c r="AY2406" s="178" t="inlineStr">
        <is>
          <t>ROZPOCET</t>
        </is>
      </c>
    </row>
    <row r="2407" customFormat="1" s="181">
      <c r="A2407" s="181" t="n"/>
      <c r="B2407" s="177" t="n"/>
      <c r="C2407" s="181" t="n"/>
      <c r="D2407" s="171" t="inlineStr">
        <is>
          <t>VV</t>
        </is>
      </c>
      <c r="E2407" s="178" t="inlineStr"/>
      <c r="F2407" s="179" t="inlineStr">
        <is>
          <t>sz</t>
        </is>
      </c>
      <c r="G2407" s="181" t="n"/>
      <c r="H2407" s="178" t="inlineStr"/>
      <c r="I2407" s="181" t="n"/>
      <c r="J2407" s="181" t="n"/>
      <c r="K2407" s="181" t="n"/>
      <c r="L2407" s="177" t="n"/>
      <c r="M2407" s="180" t="n"/>
      <c r="N2407" s="181" t="n"/>
      <c r="O2407" s="181" t="n"/>
      <c r="P2407" s="181" t="n"/>
      <c r="Q2407" s="181" t="n"/>
      <c r="R2407" s="181" t="n"/>
      <c r="S2407" s="181" t="n"/>
      <c r="T2407" s="182" t="n"/>
      <c r="U2407" s="181" t="n"/>
      <c r="V2407" s="181" t="n"/>
      <c r="W2407" s="181" t="n"/>
      <c r="X2407" s="181" t="n"/>
      <c r="Y2407" s="181" t="n"/>
      <c r="Z2407" s="181" t="n"/>
      <c r="AA2407" s="181" t="n"/>
      <c r="AB2407" s="181" t="n"/>
      <c r="AC2407" s="181" t="n"/>
      <c r="AD2407" s="181" t="n"/>
      <c r="AE2407" s="181" t="n"/>
      <c r="AT2407" s="178" t="inlineStr">
        <is>
          <t>VV</t>
        </is>
      </c>
      <c r="AU2407" s="178" t="inlineStr">
        <is>
          <t>2</t>
        </is>
      </c>
      <c r="AV2407" s="181" t="inlineStr">
        <is>
          <t>1</t>
        </is>
      </c>
      <c r="AW2407" s="181" t="inlineStr">
        <is>
          <t>True</t>
        </is>
      </c>
      <c r="AX2407" s="181" t="inlineStr">
        <is>
          <t>0</t>
        </is>
      </c>
      <c r="AY2407" s="178" t="inlineStr">
        <is>
          <t>ROZPOCET</t>
        </is>
      </c>
    </row>
    <row r="2408" customFormat="1" s="188">
      <c r="A2408" s="188" t="n"/>
      <c r="B2408" s="183" t="n"/>
      <c r="C2408" s="188" t="n"/>
      <c r="D2408" s="171" t="inlineStr">
        <is>
          <t>VV</t>
        </is>
      </c>
      <c r="E2408" s="184" t="inlineStr"/>
      <c r="F2408" s="185" t="inlineStr">
        <is>
          <t>(0,065+0,155+2,841+5,57+0,10+1,80+0,10+1,806+0,299+2,556+0,15+5,512+0,16)*(7,10+0,30)</t>
        </is>
      </c>
      <c r="G2408" s="188" t="n"/>
      <c r="H2408" s="186" t="n">
        <v>156.244</v>
      </c>
      <c r="I2408" s="188" t="n"/>
      <c r="J2408" s="188" t="n"/>
      <c r="K2408" s="188" t="n"/>
      <c r="L2408" s="183" t="n"/>
      <c r="M2408" s="187" t="n"/>
      <c r="N2408" s="188" t="n"/>
      <c r="O2408" s="188" t="n"/>
      <c r="P2408" s="188" t="n"/>
      <c r="Q2408" s="188" t="n"/>
      <c r="R2408" s="188" t="n"/>
      <c r="S2408" s="188" t="n"/>
      <c r="T2408" s="189" t="n"/>
      <c r="U2408" s="188" t="n"/>
      <c r="V2408" s="188" t="n"/>
      <c r="W2408" s="188" t="n"/>
      <c r="X2408" s="188" t="n"/>
      <c r="Y2408" s="188" t="n"/>
      <c r="Z2408" s="188" t="n"/>
      <c r="AA2408" s="188" t="n"/>
      <c r="AB2408" s="188" t="n"/>
      <c r="AC2408" s="188" t="n"/>
      <c r="AD2408" s="188" t="n"/>
      <c r="AE2408" s="188" t="n"/>
      <c r="AT2408" s="184" t="inlineStr">
        <is>
          <t>VV</t>
        </is>
      </c>
      <c r="AU2408" s="184" t="inlineStr">
        <is>
          <t>2</t>
        </is>
      </c>
      <c r="AV2408" s="188" t="inlineStr">
        <is>
          <t>2</t>
        </is>
      </c>
      <c r="AW2408" s="188" t="inlineStr">
        <is>
          <t>True</t>
        </is>
      </c>
      <c r="AX2408" s="188" t="inlineStr">
        <is>
          <t>0</t>
        </is>
      </c>
      <c r="AY2408" s="184" t="inlineStr">
        <is>
          <t>ROZPOCET</t>
        </is>
      </c>
    </row>
    <row r="2409" customFormat="1" s="181">
      <c r="A2409" s="181" t="n"/>
      <c r="B2409" s="177" t="n"/>
      <c r="C2409" s="181" t="n"/>
      <c r="D2409" s="171" t="inlineStr">
        <is>
          <t>VV</t>
        </is>
      </c>
      <c r="E2409" s="178" t="inlineStr"/>
      <c r="F2409" s="179" t="inlineStr">
        <is>
          <t>odpočet</t>
        </is>
      </c>
      <c r="G2409" s="181" t="n"/>
      <c r="H2409" s="178" t="inlineStr"/>
      <c r="I2409" s="181" t="n"/>
      <c r="J2409" s="181" t="n"/>
      <c r="K2409" s="181" t="n"/>
      <c r="L2409" s="177" t="n"/>
      <c r="M2409" s="180" t="n"/>
      <c r="N2409" s="181" t="n"/>
      <c r="O2409" s="181" t="n"/>
      <c r="P2409" s="181" t="n"/>
      <c r="Q2409" s="181" t="n"/>
      <c r="R2409" s="181" t="n"/>
      <c r="S2409" s="181" t="n"/>
      <c r="T2409" s="182" t="n"/>
      <c r="U2409" s="181" t="n"/>
      <c r="V2409" s="181" t="n"/>
      <c r="W2409" s="181" t="n"/>
      <c r="X2409" s="181" t="n"/>
      <c r="Y2409" s="181" t="n"/>
      <c r="Z2409" s="181" t="n"/>
      <c r="AA2409" s="181" t="n"/>
      <c r="AB2409" s="181" t="n"/>
      <c r="AC2409" s="181" t="n"/>
      <c r="AD2409" s="181" t="n"/>
      <c r="AE2409" s="181" t="n"/>
      <c r="AT2409" s="178" t="inlineStr">
        <is>
          <t>VV</t>
        </is>
      </c>
      <c r="AU2409" s="178" t="inlineStr">
        <is>
          <t>2</t>
        </is>
      </c>
      <c r="AV2409" s="181" t="inlineStr">
        <is>
          <t>1</t>
        </is>
      </c>
      <c r="AW2409" s="181" t="inlineStr">
        <is>
          <t>True</t>
        </is>
      </c>
      <c r="AX2409" s="181" t="inlineStr">
        <is>
          <t>0</t>
        </is>
      </c>
      <c r="AY2409" s="178" t="inlineStr">
        <is>
          <t>ROZPOCET</t>
        </is>
      </c>
    </row>
    <row r="2410" customFormat="1" s="188">
      <c r="A2410" s="188" t="n"/>
      <c r="B2410" s="183" t="n"/>
      <c r="C2410" s="188" t="n"/>
      <c r="D2410" s="171" t="inlineStr">
        <is>
          <t>VV</t>
        </is>
      </c>
      <c r="E2410" s="184" t="inlineStr"/>
      <c r="F2410" s="185" t="inlineStr">
        <is>
          <t>-0,85*1,80*7</t>
        </is>
      </c>
      <c r="G2410" s="188" t="n"/>
      <c r="H2410" s="186" t="n">
        <v>-10.71</v>
      </c>
      <c r="I2410" s="188" t="n"/>
      <c r="J2410" s="188" t="n"/>
      <c r="K2410" s="188" t="n"/>
      <c r="L2410" s="183" t="n"/>
      <c r="M2410" s="187" t="n"/>
      <c r="N2410" s="188" t="n"/>
      <c r="O2410" s="188" t="n"/>
      <c r="P2410" s="188" t="n"/>
      <c r="Q2410" s="188" t="n"/>
      <c r="R2410" s="188" t="n"/>
      <c r="S2410" s="188" t="n"/>
      <c r="T2410" s="189" t="n"/>
      <c r="U2410" s="188" t="n"/>
      <c r="V2410" s="188" t="n"/>
      <c r="W2410" s="188" t="n"/>
      <c r="X2410" s="188" t="n"/>
      <c r="Y2410" s="188" t="n"/>
      <c r="Z2410" s="188" t="n"/>
      <c r="AA2410" s="188" t="n"/>
      <c r="AB2410" s="188" t="n"/>
      <c r="AC2410" s="188" t="n"/>
      <c r="AD2410" s="188" t="n"/>
      <c r="AE2410" s="188" t="n"/>
      <c r="AT2410" s="184" t="inlineStr">
        <is>
          <t>VV</t>
        </is>
      </c>
      <c r="AU2410" s="184" t="inlineStr">
        <is>
          <t>2</t>
        </is>
      </c>
      <c r="AV2410" s="188" t="inlineStr">
        <is>
          <t>2</t>
        </is>
      </c>
      <c r="AW2410" s="188" t="inlineStr">
        <is>
          <t>True</t>
        </is>
      </c>
      <c r="AX2410" s="188" t="inlineStr">
        <is>
          <t>0</t>
        </is>
      </c>
      <c r="AY2410" s="184" t="inlineStr">
        <is>
          <t>ROZPOCET</t>
        </is>
      </c>
    </row>
    <row r="2411" customFormat="1" s="188">
      <c r="A2411" s="188" t="n"/>
      <c r="B2411" s="183" t="n"/>
      <c r="C2411" s="188" t="n"/>
      <c r="D2411" s="171" t="inlineStr">
        <is>
          <t>VV</t>
        </is>
      </c>
      <c r="E2411" s="184" t="inlineStr"/>
      <c r="F2411" s="185" t="inlineStr">
        <is>
          <t>-0,90*1,50</t>
        </is>
      </c>
      <c r="G2411" s="188" t="n"/>
      <c r="H2411" s="186" t="n">
        <v>-1.35</v>
      </c>
      <c r="I2411" s="188" t="n"/>
      <c r="J2411" s="188" t="n"/>
      <c r="K2411" s="188" t="n"/>
      <c r="L2411" s="183" t="n"/>
      <c r="M2411" s="187" t="n"/>
      <c r="N2411" s="188" t="n"/>
      <c r="O2411" s="188" t="n"/>
      <c r="P2411" s="188" t="n"/>
      <c r="Q2411" s="188" t="n"/>
      <c r="R2411" s="188" t="n"/>
      <c r="S2411" s="188" t="n"/>
      <c r="T2411" s="189" t="n"/>
      <c r="U2411" s="188" t="n"/>
      <c r="V2411" s="188" t="n"/>
      <c r="W2411" s="188" t="n"/>
      <c r="X2411" s="188" t="n"/>
      <c r="Y2411" s="188" t="n"/>
      <c r="Z2411" s="188" t="n"/>
      <c r="AA2411" s="188" t="n"/>
      <c r="AB2411" s="188" t="n"/>
      <c r="AC2411" s="188" t="n"/>
      <c r="AD2411" s="188" t="n"/>
      <c r="AE2411" s="188" t="n"/>
      <c r="AT2411" s="184" t="inlineStr">
        <is>
          <t>VV</t>
        </is>
      </c>
      <c r="AU2411" s="184" t="inlineStr">
        <is>
          <t>2</t>
        </is>
      </c>
      <c r="AV2411" s="188" t="inlineStr">
        <is>
          <t>2</t>
        </is>
      </c>
      <c r="AW2411" s="188" t="inlineStr">
        <is>
          <t>True</t>
        </is>
      </c>
      <c r="AX2411" s="188" t="inlineStr">
        <is>
          <t>0</t>
        </is>
      </c>
      <c r="AY2411" s="184" t="inlineStr">
        <is>
          <t>ROZPOCET</t>
        </is>
      </c>
    </row>
    <row r="2412" customFormat="1" s="188">
      <c r="A2412" s="188" t="n"/>
      <c r="B2412" s="183" t="n"/>
      <c r="C2412" s="188" t="n"/>
      <c r="D2412" s="171" t="inlineStr">
        <is>
          <t>VV</t>
        </is>
      </c>
      <c r="E2412" s="184" t="inlineStr"/>
      <c r="F2412" s="185" t="inlineStr">
        <is>
          <t>-0,85*1,50*5</t>
        </is>
      </c>
      <c r="G2412" s="188" t="n"/>
      <c r="H2412" s="186" t="n">
        <v>-6.375</v>
      </c>
      <c r="I2412" s="188" t="n"/>
      <c r="J2412" s="188" t="n"/>
      <c r="K2412" s="188" t="n"/>
      <c r="L2412" s="183" t="n"/>
      <c r="M2412" s="187" t="n"/>
      <c r="N2412" s="188" t="n"/>
      <c r="O2412" s="188" t="n"/>
      <c r="P2412" s="188" t="n"/>
      <c r="Q2412" s="188" t="n"/>
      <c r="R2412" s="188" t="n"/>
      <c r="S2412" s="188" t="n"/>
      <c r="T2412" s="189" t="n"/>
      <c r="U2412" s="188" t="n"/>
      <c r="V2412" s="188" t="n"/>
      <c r="W2412" s="188" t="n"/>
      <c r="X2412" s="188" t="n"/>
      <c r="Y2412" s="188" t="n"/>
      <c r="Z2412" s="188" t="n"/>
      <c r="AA2412" s="188" t="n"/>
      <c r="AB2412" s="188" t="n"/>
      <c r="AC2412" s="188" t="n"/>
      <c r="AD2412" s="188" t="n"/>
      <c r="AE2412" s="188" t="n"/>
      <c r="AT2412" s="184" t="inlineStr">
        <is>
          <t>VV</t>
        </is>
      </c>
      <c r="AU2412" s="184" t="inlineStr">
        <is>
          <t>2</t>
        </is>
      </c>
      <c r="AV2412" s="188" t="inlineStr">
        <is>
          <t>2</t>
        </is>
      </c>
      <c r="AW2412" s="188" t="inlineStr">
        <is>
          <t>True</t>
        </is>
      </c>
      <c r="AX2412" s="188" t="inlineStr">
        <is>
          <t>0</t>
        </is>
      </c>
      <c r="AY2412" s="184" t="inlineStr">
        <is>
          <t>ROZPOCET</t>
        </is>
      </c>
    </row>
    <row r="2413" customFormat="1" s="181">
      <c r="A2413" s="181" t="n"/>
      <c r="B2413" s="177" t="n"/>
      <c r="C2413" s="181" t="n"/>
      <c r="D2413" s="171" t="inlineStr">
        <is>
          <t>VV</t>
        </is>
      </c>
      <c r="E2413" s="178" t="inlineStr"/>
      <c r="F2413" s="179" t="inlineStr">
        <is>
          <t>sv</t>
        </is>
      </c>
      <c r="G2413" s="181" t="n"/>
      <c r="H2413" s="178" t="inlineStr"/>
      <c r="I2413" s="181" t="n"/>
      <c r="J2413" s="181" t="n"/>
      <c r="K2413" s="181" t="n"/>
      <c r="L2413" s="177" t="n"/>
      <c r="M2413" s="180" t="n"/>
      <c r="N2413" s="181" t="n"/>
      <c r="O2413" s="181" t="n"/>
      <c r="P2413" s="181" t="n"/>
      <c r="Q2413" s="181" t="n"/>
      <c r="R2413" s="181" t="n"/>
      <c r="S2413" s="181" t="n"/>
      <c r="T2413" s="182" t="n"/>
      <c r="U2413" s="181" t="n"/>
      <c r="V2413" s="181" t="n"/>
      <c r="W2413" s="181" t="n"/>
      <c r="X2413" s="181" t="n"/>
      <c r="Y2413" s="181" t="n"/>
      <c r="Z2413" s="181" t="n"/>
      <c r="AA2413" s="181" t="n"/>
      <c r="AB2413" s="181" t="n"/>
      <c r="AC2413" s="181" t="n"/>
      <c r="AD2413" s="181" t="n"/>
      <c r="AE2413" s="181" t="n"/>
      <c r="AT2413" s="178" t="inlineStr">
        <is>
          <t>VV</t>
        </is>
      </c>
      <c r="AU2413" s="178" t="inlineStr">
        <is>
          <t>2</t>
        </is>
      </c>
      <c r="AV2413" s="181" t="inlineStr">
        <is>
          <t>1</t>
        </is>
      </c>
      <c r="AW2413" s="181" t="inlineStr">
        <is>
          <t>True</t>
        </is>
      </c>
      <c r="AX2413" s="181" t="inlineStr">
        <is>
          <t>0</t>
        </is>
      </c>
      <c r="AY2413" s="178" t="inlineStr">
        <is>
          <t>ROZPOCET</t>
        </is>
      </c>
    </row>
    <row r="2414" customFormat="1" s="188">
      <c r="A2414" s="188" t="n"/>
      <c r="B2414" s="183" t="n"/>
      <c r="C2414" s="188" t="n"/>
      <c r="D2414" s="171" t="inlineStr">
        <is>
          <t>VV</t>
        </is>
      </c>
      <c r="E2414" s="184" t="inlineStr"/>
      <c r="F2414" s="185" t="inlineStr">
        <is>
          <t>(3,389+0,443+0,85+1,751+0,85+1,272)*7,10</t>
        </is>
      </c>
      <c r="G2414" s="188" t="n"/>
      <c r="H2414" s="186" t="n">
        <v>60.741</v>
      </c>
      <c r="I2414" s="188" t="n"/>
      <c r="J2414" s="188" t="n"/>
      <c r="K2414" s="188" t="n"/>
      <c r="L2414" s="183" t="n"/>
      <c r="M2414" s="187" t="n"/>
      <c r="N2414" s="188" t="n"/>
      <c r="O2414" s="188" t="n"/>
      <c r="P2414" s="188" t="n"/>
      <c r="Q2414" s="188" t="n"/>
      <c r="R2414" s="188" t="n"/>
      <c r="S2414" s="188" t="n"/>
      <c r="T2414" s="189" t="n"/>
      <c r="U2414" s="188" t="n"/>
      <c r="V2414" s="188" t="n"/>
      <c r="W2414" s="188" t="n"/>
      <c r="X2414" s="188" t="n"/>
      <c r="Y2414" s="188" t="n"/>
      <c r="Z2414" s="188" t="n"/>
      <c r="AA2414" s="188" t="n"/>
      <c r="AB2414" s="188" t="n"/>
      <c r="AC2414" s="188" t="n"/>
      <c r="AD2414" s="188" t="n"/>
      <c r="AE2414" s="188" t="n"/>
      <c r="AT2414" s="184" t="inlineStr">
        <is>
          <t>VV</t>
        </is>
      </c>
      <c r="AU2414" s="184" t="inlineStr">
        <is>
          <t>2</t>
        </is>
      </c>
      <c r="AV2414" s="188" t="inlineStr">
        <is>
          <t>2</t>
        </is>
      </c>
      <c r="AW2414" s="188" t="inlineStr">
        <is>
          <t>True</t>
        </is>
      </c>
      <c r="AX2414" s="188" t="inlineStr">
        <is>
          <t>0</t>
        </is>
      </c>
      <c r="AY2414" s="184" t="inlineStr">
        <is>
          <t>ROZPOCET</t>
        </is>
      </c>
    </row>
    <row r="2415" customFormat="1" s="181">
      <c r="A2415" s="181" t="n"/>
      <c r="B2415" s="177" t="n"/>
      <c r="C2415" s="181" t="n"/>
      <c r="D2415" s="171" t="inlineStr">
        <is>
          <t>VV</t>
        </is>
      </c>
      <c r="E2415" s="178" t="inlineStr"/>
      <c r="F2415" s="179" t="inlineStr">
        <is>
          <t>odpočet</t>
        </is>
      </c>
      <c r="G2415" s="181" t="n"/>
      <c r="H2415" s="178" t="inlineStr"/>
      <c r="I2415" s="181" t="n"/>
      <c r="J2415" s="181" t="n"/>
      <c r="K2415" s="181" t="n"/>
      <c r="L2415" s="177" t="n"/>
      <c r="M2415" s="180" t="n"/>
      <c r="N2415" s="181" t="n"/>
      <c r="O2415" s="181" t="n"/>
      <c r="P2415" s="181" t="n"/>
      <c r="Q2415" s="181" t="n"/>
      <c r="R2415" s="181" t="n"/>
      <c r="S2415" s="181" t="n"/>
      <c r="T2415" s="182" t="n"/>
      <c r="U2415" s="181" t="n"/>
      <c r="V2415" s="181" t="n"/>
      <c r="W2415" s="181" t="n"/>
      <c r="X2415" s="181" t="n"/>
      <c r="Y2415" s="181" t="n"/>
      <c r="Z2415" s="181" t="n"/>
      <c r="AA2415" s="181" t="n"/>
      <c r="AB2415" s="181" t="n"/>
      <c r="AC2415" s="181" t="n"/>
      <c r="AD2415" s="181" t="n"/>
      <c r="AE2415" s="181" t="n"/>
      <c r="AT2415" s="178" t="inlineStr">
        <is>
          <t>VV</t>
        </is>
      </c>
      <c r="AU2415" s="178" t="inlineStr">
        <is>
          <t>2</t>
        </is>
      </c>
      <c r="AV2415" s="181" t="inlineStr">
        <is>
          <t>1</t>
        </is>
      </c>
      <c r="AW2415" s="181" t="inlineStr">
        <is>
          <t>True</t>
        </is>
      </c>
      <c r="AX2415" s="181" t="inlineStr">
        <is>
          <t>0</t>
        </is>
      </c>
      <c r="AY2415" s="178" t="inlineStr">
        <is>
          <t>ROZPOCET</t>
        </is>
      </c>
    </row>
    <row r="2416" customFormat="1" s="188">
      <c r="A2416" s="188" t="n"/>
      <c r="B2416" s="183" t="n"/>
      <c r="C2416" s="188" t="n"/>
      <c r="D2416" s="171" t="inlineStr">
        <is>
          <t>VV</t>
        </is>
      </c>
      <c r="E2416" s="184" t="inlineStr"/>
      <c r="F2416" s="185" t="inlineStr">
        <is>
          <t>-0,85*1,80*2</t>
        </is>
      </c>
      <c r="G2416" s="188" t="n"/>
      <c r="H2416" s="186" t="n">
        <v>-3.06</v>
      </c>
      <c r="I2416" s="188" t="n"/>
      <c r="J2416" s="188" t="n"/>
      <c r="K2416" s="188" t="n"/>
      <c r="L2416" s="183" t="n"/>
      <c r="M2416" s="187" t="n"/>
      <c r="N2416" s="188" t="n"/>
      <c r="O2416" s="188" t="n"/>
      <c r="P2416" s="188" t="n"/>
      <c r="Q2416" s="188" t="n"/>
      <c r="R2416" s="188" t="n"/>
      <c r="S2416" s="188" t="n"/>
      <c r="T2416" s="189" t="n"/>
      <c r="U2416" s="188" t="n"/>
      <c r="V2416" s="188" t="n"/>
      <c r="W2416" s="188" t="n"/>
      <c r="X2416" s="188" t="n"/>
      <c r="Y2416" s="188" t="n"/>
      <c r="Z2416" s="188" t="n"/>
      <c r="AA2416" s="188" t="n"/>
      <c r="AB2416" s="188" t="n"/>
      <c r="AC2416" s="188" t="n"/>
      <c r="AD2416" s="188" t="n"/>
      <c r="AE2416" s="188" t="n"/>
      <c r="AT2416" s="184" t="inlineStr">
        <is>
          <t>VV</t>
        </is>
      </c>
      <c r="AU2416" s="184" t="inlineStr">
        <is>
          <t>2</t>
        </is>
      </c>
      <c r="AV2416" s="188" t="inlineStr">
        <is>
          <t>2</t>
        </is>
      </c>
      <c r="AW2416" s="188" t="inlineStr">
        <is>
          <t>True</t>
        </is>
      </c>
      <c r="AX2416" s="188" t="inlineStr">
        <is>
          <t>0</t>
        </is>
      </c>
      <c r="AY2416" s="184" t="inlineStr">
        <is>
          <t>ROZPOCET</t>
        </is>
      </c>
    </row>
    <row r="2417" customFormat="1" s="188">
      <c r="A2417" s="188" t="n"/>
      <c r="B2417" s="183" t="n"/>
      <c r="C2417" s="188" t="n"/>
      <c r="D2417" s="171" t="inlineStr">
        <is>
          <t>VV</t>
        </is>
      </c>
      <c r="E2417" s="184" t="inlineStr"/>
      <c r="F2417" s="185" t="inlineStr">
        <is>
          <t>-0,80*1,75*2</t>
        </is>
      </c>
      <c r="G2417" s="188" t="n"/>
      <c r="H2417" s="186" t="n">
        <v>-2.8</v>
      </c>
      <c r="I2417" s="188" t="n"/>
      <c r="J2417" s="188" t="n"/>
      <c r="K2417" s="188" t="n"/>
      <c r="L2417" s="183" t="n"/>
      <c r="M2417" s="187" t="n"/>
      <c r="N2417" s="188" t="n"/>
      <c r="O2417" s="188" t="n"/>
      <c r="P2417" s="188" t="n"/>
      <c r="Q2417" s="188" t="n"/>
      <c r="R2417" s="188" t="n"/>
      <c r="S2417" s="188" t="n"/>
      <c r="T2417" s="189" t="n"/>
      <c r="U2417" s="188" t="n"/>
      <c r="V2417" s="188" t="n"/>
      <c r="W2417" s="188" t="n"/>
      <c r="X2417" s="188" t="n"/>
      <c r="Y2417" s="188" t="n"/>
      <c r="Z2417" s="188" t="n"/>
      <c r="AA2417" s="188" t="n"/>
      <c r="AB2417" s="188" t="n"/>
      <c r="AC2417" s="188" t="n"/>
      <c r="AD2417" s="188" t="n"/>
      <c r="AE2417" s="188" t="n"/>
      <c r="AT2417" s="184" t="inlineStr">
        <is>
          <t>VV</t>
        </is>
      </c>
      <c r="AU2417" s="184" t="inlineStr">
        <is>
          <t>2</t>
        </is>
      </c>
      <c r="AV2417" s="188" t="inlineStr">
        <is>
          <t>2</t>
        </is>
      </c>
      <c r="AW2417" s="188" t="inlineStr">
        <is>
          <t>True</t>
        </is>
      </c>
      <c r="AX2417" s="188" t="inlineStr">
        <is>
          <t>0</t>
        </is>
      </c>
      <c r="AY2417" s="184" t="inlineStr">
        <is>
          <t>ROZPOCET</t>
        </is>
      </c>
    </row>
    <row r="2418" customFormat="1" s="188">
      <c r="A2418" s="188" t="n"/>
      <c r="B2418" s="183" t="n"/>
      <c r="C2418" s="188" t="n"/>
      <c r="D2418" s="171" t="inlineStr">
        <is>
          <t>VV</t>
        </is>
      </c>
      <c r="E2418" s="184" t="inlineStr"/>
      <c r="F2418" s="185" t="inlineStr">
        <is>
          <t>-1,38*2,50</t>
        </is>
      </c>
      <c r="G2418" s="188" t="n"/>
      <c r="H2418" s="186" t="n">
        <v>-3.45</v>
      </c>
      <c r="I2418" s="188" t="n"/>
      <c r="J2418" s="188" t="n"/>
      <c r="K2418" s="188" t="n"/>
      <c r="L2418" s="183" t="n"/>
      <c r="M2418" s="187" t="n"/>
      <c r="N2418" s="188" t="n"/>
      <c r="O2418" s="188" t="n"/>
      <c r="P2418" s="188" t="n"/>
      <c r="Q2418" s="188" t="n"/>
      <c r="R2418" s="188" t="n"/>
      <c r="S2418" s="188" t="n"/>
      <c r="T2418" s="189" t="n"/>
      <c r="U2418" s="188" t="n"/>
      <c r="V2418" s="188" t="n"/>
      <c r="W2418" s="188" t="n"/>
      <c r="X2418" s="188" t="n"/>
      <c r="Y2418" s="188" t="n"/>
      <c r="Z2418" s="188" t="n"/>
      <c r="AA2418" s="188" t="n"/>
      <c r="AB2418" s="188" t="n"/>
      <c r="AC2418" s="188" t="n"/>
      <c r="AD2418" s="188" t="n"/>
      <c r="AE2418" s="188" t="n"/>
      <c r="AT2418" s="184" t="inlineStr">
        <is>
          <t>VV</t>
        </is>
      </c>
      <c r="AU2418" s="184" t="inlineStr">
        <is>
          <t>2</t>
        </is>
      </c>
      <c r="AV2418" s="188" t="inlineStr">
        <is>
          <t>2</t>
        </is>
      </c>
      <c r="AW2418" s="188" t="inlineStr">
        <is>
          <t>True</t>
        </is>
      </c>
      <c r="AX2418" s="188" t="inlineStr">
        <is>
          <t>0</t>
        </is>
      </c>
      <c r="AY2418" s="184" t="inlineStr">
        <is>
          <t>ROZPOCET</t>
        </is>
      </c>
    </row>
    <row r="2419" customFormat="1" s="181">
      <c r="A2419" s="181" t="n"/>
      <c r="B2419" s="177" t="n"/>
      <c r="C2419" s="181" t="n"/>
      <c r="D2419" s="171" t="inlineStr">
        <is>
          <t>VV</t>
        </is>
      </c>
      <c r="E2419" s="178" t="inlineStr"/>
      <c r="F2419" s="179" t="inlineStr">
        <is>
          <t>jz</t>
        </is>
      </c>
      <c r="G2419" s="181" t="n"/>
      <c r="H2419" s="178" t="inlineStr"/>
      <c r="I2419" s="181" t="n"/>
      <c r="J2419" s="181" t="n"/>
      <c r="K2419" s="181" t="n"/>
      <c r="L2419" s="177" t="n"/>
      <c r="M2419" s="180" t="n"/>
      <c r="N2419" s="181" t="n"/>
      <c r="O2419" s="181" t="n"/>
      <c r="P2419" s="181" t="n"/>
      <c r="Q2419" s="181" t="n"/>
      <c r="R2419" s="181" t="n"/>
      <c r="S2419" s="181" t="n"/>
      <c r="T2419" s="182" t="n"/>
      <c r="U2419" s="181" t="n"/>
      <c r="V2419" s="181" t="n"/>
      <c r="W2419" s="181" t="n"/>
      <c r="X2419" s="181" t="n"/>
      <c r="Y2419" s="181" t="n"/>
      <c r="Z2419" s="181" t="n"/>
      <c r="AA2419" s="181" t="n"/>
      <c r="AB2419" s="181" t="n"/>
      <c r="AC2419" s="181" t="n"/>
      <c r="AD2419" s="181" t="n"/>
      <c r="AE2419" s="181" t="n"/>
      <c r="AT2419" s="178" t="inlineStr">
        <is>
          <t>VV</t>
        </is>
      </c>
      <c r="AU2419" s="178" t="inlineStr">
        <is>
          <t>2</t>
        </is>
      </c>
      <c r="AV2419" s="181" t="inlineStr">
        <is>
          <t>1</t>
        </is>
      </c>
      <c r="AW2419" s="181" t="inlineStr">
        <is>
          <t>True</t>
        </is>
      </c>
      <c r="AX2419" s="181" t="inlineStr">
        <is>
          <t>0</t>
        </is>
      </c>
      <c r="AY2419" s="178" t="inlineStr">
        <is>
          <t>ROZPOCET</t>
        </is>
      </c>
    </row>
    <row r="2420" customFormat="1" s="188">
      <c r="A2420" s="188" t="n"/>
      <c r="B2420" s="183" t="n"/>
      <c r="C2420" s="188" t="n"/>
      <c r="D2420" s="171" t="inlineStr">
        <is>
          <t>VV</t>
        </is>
      </c>
      <c r="E2420" s="184" t="inlineStr"/>
      <c r="F2420" s="185" t="inlineStr">
        <is>
          <t>(18,145+0,16*2)*(7,10+0,70/2)</t>
        </is>
      </c>
      <c r="G2420" s="188" t="n"/>
      <c r="H2420" s="186" t="n">
        <v>137.564</v>
      </c>
      <c r="I2420" s="188" t="n"/>
      <c r="J2420" s="188" t="n"/>
      <c r="K2420" s="188" t="n"/>
      <c r="L2420" s="183" t="n"/>
      <c r="M2420" s="187" t="n"/>
      <c r="N2420" s="188" t="n"/>
      <c r="O2420" s="188" t="n"/>
      <c r="P2420" s="188" t="n"/>
      <c r="Q2420" s="188" t="n"/>
      <c r="R2420" s="188" t="n"/>
      <c r="S2420" s="188" t="n"/>
      <c r="T2420" s="189" t="n"/>
      <c r="U2420" s="188" t="n"/>
      <c r="V2420" s="188" t="n"/>
      <c r="W2420" s="188" t="n"/>
      <c r="X2420" s="188" t="n"/>
      <c r="Y2420" s="188" t="n"/>
      <c r="Z2420" s="188" t="n"/>
      <c r="AA2420" s="188" t="n"/>
      <c r="AB2420" s="188" t="n"/>
      <c r="AC2420" s="188" t="n"/>
      <c r="AD2420" s="188" t="n"/>
      <c r="AE2420" s="188" t="n"/>
      <c r="AT2420" s="184" t="inlineStr">
        <is>
          <t>VV</t>
        </is>
      </c>
      <c r="AU2420" s="184" t="inlineStr">
        <is>
          <t>2</t>
        </is>
      </c>
      <c r="AV2420" s="188" t="inlineStr">
        <is>
          <t>2</t>
        </is>
      </c>
      <c r="AW2420" s="188" t="inlineStr">
        <is>
          <t>True</t>
        </is>
      </c>
      <c r="AX2420" s="188" t="inlineStr">
        <is>
          <t>0</t>
        </is>
      </c>
      <c r="AY2420" s="184" t="inlineStr">
        <is>
          <t>ROZPOCET</t>
        </is>
      </c>
    </row>
    <row r="2421" customFormat="1" s="181">
      <c r="A2421" s="181" t="n"/>
      <c r="B2421" s="177" t="n"/>
      <c r="C2421" s="181" t="n"/>
      <c r="D2421" s="171" t="inlineStr">
        <is>
          <t>VV</t>
        </is>
      </c>
      <c r="E2421" s="178" t="inlineStr"/>
      <c r="F2421" s="179" t="inlineStr">
        <is>
          <t>odpočet</t>
        </is>
      </c>
      <c r="G2421" s="181" t="n"/>
      <c r="H2421" s="178" t="inlineStr"/>
      <c r="I2421" s="181" t="n"/>
      <c r="J2421" s="181" t="n"/>
      <c r="K2421" s="181" t="n"/>
      <c r="L2421" s="177" t="n"/>
      <c r="M2421" s="180" t="n"/>
      <c r="N2421" s="181" t="n"/>
      <c r="O2421" s="181" t="n"/>
      <c r="P2421" s="181" t="n"/>
      <c r="Q2421" s="181" t="n"/>
      <c r="R2421" s="181" t="n"/>
      <c r="S2421" s="181" t="n"/>
      <c r="T2421" s="182" t="n"/>
      <c r="U2421" s="181" t="n"/>
      <c r="V2421" s="181" t="n"/>
      <c r="W2421" s="181" t="n"/>
      <c r="X2421" s="181" t="n"/>
      <c r="Y2421" s="181" t="n"/>
      <c r="Z2421" s="181" t="n"/>
      <c r="AA2421" s="181" t="n"/>
      <c r="AB2421" s="181" t="n"/>
      <c r="AC2421" s="181" t="n"/>
      <c r="AD2421" s="181" t="n"/>
      <c r="AE2421" s="181" t="n"/>
      <c r="AT2421" s="178" t="inlineStr">
        <is>
          <t>VV</t>
        </is>
      </c>
      <c r="AU2421" s="178" t="inlineStr">
        <is>
          <t>2</t>
        </is>
      </c>
      <c r="AV2421" s="181" t="inlineStr">
        <is>
          <t>1</t>
        </is>
      </c>
      <c r="AW2421" s="181" t="inlineStr">
        <is>
          <t>True</t>
        </is>
      </c>
      <c r="AX2421" s="181" t="inlineStr">
        <is>
          <t>0</t>
        </is>
      </c>
      <c r="AY2421" s="178" t="inlineStr">
        <is>
          <t>ROZPOCET</t>
        </is>
      </c>
    </row>
    <row r="2422" customFormat="1" s="188">
      <c r="A2422" s="188" t="n"/>
      <c r="B2422" s="183" t="n"/>
      <c r="C2422" s="188" t="n"/>
      <c r="D2422" s="171" t="inlineStr">
        <is>
          <t>VV</t>
        </is>
      </c>
      <c r="E2422" s="184" t="inlineStr"/>
      <c r="F2422" s="185" t="inlineStr">
        <is>
          <t>-0,85*1,50*6</t>
        </is>
      </c>
      <c r="G2422" s="188" t="n"/>
      <c r="H2422" s="186" t="n">
        <v>-7.65</v>
      </c>
      <c r="I2422" s="188" t="n"/>
      <c r="J2422" s="188" t="n"/>
      <c r="K2422" s="188" t="n"/>
      <c r="L2422" s="183" t="n"/>
      <c r="M2422" s="187" t="n"/>
      <c r="N2422" s="188" t="n"/>
      <c r="O2422" s="188" t="n"/>
      <c r="P2422" s="188" t="n"/>
      <c r="Q2422" s="188" t="n"/>
      <c r="R2422" s="188" t="n"/>
      <c r="S2422" s="188" t="n"/>
      <c r="T2422" s="189" t="n"/>
      <c r="U2422" s="188" t="n"/>
      <c r="V2422" s="188" t="n"/>
      <c r="W2422" s="188" t="n"/>
      <c r="X2422" s="188" t="n"/>
      <c r="Y2422" s="188" t="n"/>
      <c r="Z2422" s="188" t="n"/>
      <c r="AA2422" s="188" t="n"/>
      <c r="AB2422" s="188" t="n"/>
      <c r="AC2422" s="188" t="n"/>
      <c r="AD2422" s="188" t="n"/>
      <c r="AE2422" s="188" t="n"/>
      <c r="AT2422" s="184" t="inlineStr">
        <is>
          <t>VV</t>
        </is>
      </c>
      <c r="AU2422" s="184" t="inlineStr">
        <is>
          <t>2</t>
        </is>
      </c>
      <c r="AV2422" s="188" t="inlineStr">
        <is>
          <t>2</t>
        </is>
      </c>
      <c r="AW2422" s="188" t="inlineStr">
        <is>
          <t>True</t>
        </is>
      </c>
      <c r="AX2422" s="188" t="inlineStr">
        <is>
          <t>0</t>
        </is>
      </c>
      <c r="AY2422" s="184" t="inlineStr">
        <is>
          <t>ROZPOCET</t>
        </is>
      </c>
    </row>
    <row r="2423" customFormat="1" s="188">
      <c r="A2423" s="188" t="n"/>
      <c r="B2423" s="183" t="n"/>
      <c r="C2423" s="188" t="n"/>
      <c r="D2423" s="171" t="inlineStr">
        <is>
          <t>VV</t>
        </is>
      </c>
      <c r="E2423" s="184" t="inlineStr"/>
      <c r="F2423" s="185" t="inlineStr">
        <is>
          <t>-1,85*1,80*6</t>
        </is>
      </c>
      <c r="G2423" s="188" t="n"/>
      <c r="H2423" s="186" t="n">
        <v>-19.98</v>
      </c>
      <c r="I2423" s="188" t="n"/>
      <c r="J2423" s="188" t="n"/>
      <c r="K2423" s="188" t="n"/>
      <c r="L2423" s="183" t="n"/>
      <c r="M2423" s="187" t="n"/>
      <c r="N2423" s="188" t="n"/>
      <c r="O2423" s="188" t="n"/>
      <c r="P2423" s="188" t="n"/>
      <c r="Q2423" s="188" t="n"/>
      <c r="R2423" s="188" t="n"/>
      <c r="S2423" s="188" t="n"/>
      <c r="T2423" s="189" t="n"/>
      <c r="U2423" s="188" t="n"/>
      <c r="V2423" s="188" t="n"/>
      <c r="W2423" s="188" t="n"/>
      <c r="X2423" s="188" t="n"/>
      <c r="Y2423" s="188" t="n"/>
      <c r="Z2423" s="188" t="n"/>
      <c r="AA2423" s="188" t="n"/>
      <c r="AB2423" s="188" t="n"/>
      <c r="AC2423" s="188" t="n"/>
      <c r="AD2423" s="188" t="n"/>
      <c r="AE2423" s="188" t="n"/>
      <c r="AT2423" s="184" t="inlineStr">
        <is>
          <t>VV</t>
        </is>
      </c>
      <c r="AU2423" s="184" t="inlineStr">
        <is>
          <t>2</t>
        </is>
      </c>
      <c r="AV2423" s="188" t="inlineStr">
        <is>
          <t>2</t>
        </is>
      </c>
      <c r="AW2423" s="188" t="inlineStr">
        <is>
          <t>True</t>
        </is>
      </c>
      <c r="AX2423" s="188" t="inlineStr">
        <is>
          <t>0</t>
        </is>
      </c>
      <c r="AY2423" s="184" t="inlineStr">
        <is>
          <t>ROZPOCET</t>
        </is>
      </c>
    </row>
    <row r="2424" customFormat="1" s="181">
      <c r="A2424" s="181" t="n"/>
      <c r="B2424" s="177" t="n"/>
      <c r="C2424" s="181" t="n"/>
      <c r="D2424" s="171" t="inlineStr">
        <is>
          <t>VV</t>
        </is>
      </c>
      <c r="E2424" s="178" t="inlineStr"/>
      <c r="F2424" s="179" t="inlineStr">
        <is>
          <t>jv</t>
        </is>
      </c>
      <c r="G2424" s="181" t="n"/>
      <c r="H2424" s="178" t="inlineStr"/>
      <c r="I2424" s="181" t="n"/>
      <c r="J2424" s="181" t="n"/>
      <c r="K2424" s="181" t="n"/>
      <c r="L2424" s="177" t="n"/>
      <c r="M2424" s="180" t="n"/>
      <c r="N2424" s="181" t="n"/>
      <c r="O2424" s="181" t="n"/>
      <c r="P2424" s="181" t="n"/>
      <c r="Q2424" s="181" t="n"/>
      <c r="R2424" s="181" t="n"/>
      <c r="S2424" s="181" t="n"/>
      <c r="T2424" s="182" t="n"/>
      <c r="U2424" s="181" t="n"/>
      <c r="V2424" s="181" t="n"/>
      <c r="W2424" s="181" t="n"/>
      <c r="X2424" s="181" t="n"/>
      <c r="Y2424" s="181" t="n"/>
      <c r="Z2424" s="181" t="n"/>
      <c r="AA2424" s="181" t="n"/>
      <c r="AB2424" s="181" t="n"/>
      <c r="AC2424" s="181" t="n"/>
      <c r="AD2424" s="181" t="n"/>
      <c r="AE2424" s="181" t="n"/>
      <c r="AT2424" s="178" t="inlineStr">
        <is>
          <t>VV</t>
        </is>
      </c>
      <c r="AU2424" s="178" t="inlineStr">
        <is>
          <t>2</t>
        </is>
      </c>
      <c r="AV2424" s="181" t="inlineStr">
        <is>
          <t>1</t>
        </is>
      </c>
      <c r="AW2424" s="181" t="inlineStr">
        <is>
          <t>True</t>
        </is>
      </c>
      <c r="AX2424" s="181" t="inlineStr">
        <is>
          <t>0</t>
        </is>
      </c>
      <c r="AY2424" s="178" t="inlineStr">
        <is>
          <t>ROZPOCET</t>
        </is>
      </c>
    </row>
    <row r="2425" customFormat="1" s="188">
      <c r="A2425" s="188" t="n"/>
      <c r="B2425" s="183" t="n"/>
      <c r="C2425" s="188" t="n"/>
      <c r="D2425" s="171" t="inlineStr">
        <is>
          <t>VV</t>
        </is>
      </c>
      <c r="E2425" s="184" t="inlineStr"/>
      <c r="F2425" s="185" t="inlineStr">
        <is>
          <t>12,777*7,10</t>
        </is>
      </c>
      <c r="G2425" s="188" t="n"/>
      <c r="H2425" s="186" t="n">
        <v>90.717</v>
      </c>
      <c r="I2425" s="188" t="n"/>
      <c r="J2425" s="188" t="n"/>
      <c r="K2425" s="188" t="n"/>
      <c r="L2425" s="183" t="n"/>
      <c r="M2425" s="187" t="n"/>
      <c r="N2425" s="188" t="n"/>
      <c r="O2425" s="188" t="n"/>
      <c r="P2425" s="188" t="n"/>
      <c r="Q2425" s="188" t="n"/>
      <c r="R2425" s="188" t="n"/>
      <c r="S2425" s="188" t="n"/>
      <c r="T2425" s="189" t="n"/>
      <c r="U2425" s="188" t="n"/>
      <c r="V2425" s="188" t="n"/>
      <c r="W2425" s="188" t="n"/>
      <c r="X2425" s="188" t="n"/>
      <c r="Y2425" s="188" t="n"/>
      <c r="Z2425" s="188" t="n"/>
      <c r="AA2425" s="188" t="n"/>
      <c r="AB2425" s="188" t="n"/>
      <c r="AC2425" s="188" t="n"/>
      <c r="AD2425" s="188" t="n"/>
      <c r="AE2425" s="188" t="n"/>
      <c r="AT2425" s="184" t="inlineStr">
        <is>
          <t>VV</t>
        </is>
      </c>
      <c r="AU2425" s="184" t="inlineStr">
        <is>
          <t>2</t>
        </is>
      </c>
      <c r="AV2425" s="188" t="inlineStr">
        <is>
          <t>2</t>
        </is>
      </c>
      <c r="AW2425" s="188" t="inlineStr">
        <is>
          <t>True</t>
        </is>
      </c>
      <c r="AX2425" s="188" t="inlineStr">
        <is>
          <t>0</t>
        </is>
      </c>
      <c r="AY2425" s="184" t="inlineStr">
        <is>
          <t>ROZPOCET</t>
        </is>
      </c>
    </row>
    <row r="2426" customFormat="1" s="181">
      <c r="A2426" s="181" t="n"/>
      <c r="B2426" s="177" t="n"/>
      <c r="C2426" s="181" t="n"/>
      <c r="D2426" s="171" t="inlineStr">
        <is>
          <t>VV</t>
        </is>
      </c>
      <c r="E2426" s="178" t="inlineStr"/>
      <c r="F2426" s="179" t="inlineStr">
        <is>
          <t>odpočet</t>
        </is>
      </c>
      <c r="G2426" s="181" t="n"/>
      <c r="H2426" s="178" t="inlineStr"/>
      <c r="I2426" s="181" t="n"/>
      <c r="J2426" s="181" t="n"/>
      <c r="K2426" s="181" t="n"/>
      <c r="L2426" s="177" t="n"/>
      <c r="M2426" s="180" t="n"/>
      <c r="N2426" s="181" t="n"/>
      <c r="O2426" s="181" t="n"/>
      <c r="P2426" s="181" t="n"/>
      <c r="Q2426" s="181" t="n"/>
      <c r="R2426" s="181" t="n"/>
      <c r="S2426" s="181" t="n"/>
      <c r="T2426" s="182" t="n"/>
      <c r="U2426" s="181" t="n"/>
      <c r="V2426" s="181" t="n"/>
      <c r="W2426" s="181" t="n"/>
      <c r="X2426" s="181" t="n"/>
      <c r="Y2426" s="181" t="n"/>
      <c r="Z2426" s="181" t="n"/>
      <c r="AA2426" s="181" t="n"/>
      <c r="AB2426" s="181" t="n"/>
      <c r="AC2426" s="181" t="n"/>
      <c r="AD2426" s="181" t="n"/>
      <c r="AE2426" s="181" t="n"/>
      <c r="AT2426" s="178" t="inlineStr">
        <is>
          <t>VV</t>
        </is>
      </c>
      <c r="AU2426" s="178" t="inlineStr">
        <is>
          <t>2</t>
        </is>
      </c>
      <c r="AV2426" s="181" t="inlineStr">
        <is>
          <t>1</t>
        </is>
      </c>
      <c r="AW2426" s="181" t="inlineStr">
        <is>
          <t>True</t>
        </is>
      </c>
      <c r="AX2426" s="181" t="inlineStr">
        <is>
          <t>0</t>
        </is>
      </c>
      <c r="AY2426" s="178" t="inlineStr">
        <is>
          <t>ROZPOCET</t>
        </is>
      </c>
    </row>
    <row r="2427" customFormat="1" s="188">
      <c r="A2427" s="188" t="n"/>
      <c r="B2427" s="183" t="n"/>
      <c r="C2427" s="188" t="n"/>
      <c r="D2427" s="171" t="inlineStr">
        <is>
          <t>VV</t>
        </is>
      </c>
      <c r="E2427" s="184" t="inlineStr"/>
      <c r="F2427" s="185" t="inlineStr">
        <is>
          <t>-0,85*1,80*5</t>
        </is>
      </c>
      <c r="G2427" s="188" t="n"/>
      <c r="H2427" s="186" t="n">
        <v>-7.65</v>
      </c>
      <c r="I2427" s="188" t="n"/>
      <c r="J2427" s="188" t="n"/>
      <c r="K2427" s="188" t="n"/>
      <c r="L2427" s="183" t="n"/>
      <c r="M2427" s="187" t="n"/>
      <c r="N2427" s="188" t="n"/>
      <c r="O2427" s="188" t="n"/>
      <c r="P2427" s="188" t="n"/>
      <c r="Q2427" s="188" t="n"/>
      <c r="R2427" s="188" t="n"/>
      <c r="S2427" s="188" t="n"/>
      <c r="T2427" s="189" t="n"/>
      <c r="U2427" s="188" t="n"/>
      <c r="V2427" s="188" t="n"/>
      <c r="W2427" s="188" t="n"/>
      <c r="X2427" s="188" t="n"/>
      <c r="Y2427" s="188" t="n"/>
      <c r="Z2427" s="188" t="n"/>
      <c r="AA2427" s="188" t="n"/>
      <c r="AB2427" s="188" t="n"/>
      <c r="AC2427" s="188" t="n"/>
      <c r="AD2427" s="188" t="n"/>
      <c r="AE2427" s="188" t="n"/>
      <c r="AT2427" s="184" t="inlineStr">
        <is>
          <t>VV</t>
        </is>
      </c>
      <c r="AU2427" s="184" t="inlineStr">
        <is>
          <t>2</t>
        </is>
      </c>
      <c r="AV2427" s="188" t="inlineStr">
        <is>
          <t>2</t>
        </is>
      </c>
      <c r="AW2427" s="188" t="inlineStr">
        <is>
          <t>True</t>
        </is>
      </c>
      <c r="AX2427" s="188" t="inlineStr">
        <is>
          <t>0</t>
        </is>
      </c>
      <c r="AY2427" s="184" t="inlineStr">
        <is>
          <t>ROZPOCET</t>
        </is>
      </c>
    </row>
    <row r="2428" customFormat="1" s="181">
      <c r="A2428" s="181" t="n"/>
      <c r="B2428" s="177" t="n"/>
      <c r="C2428" s="181" t="n"/>
      <c r="D2428" s="171" t="inlineStr">
        <is>
          <t>VV</t>
        </is>
      </c>
      <c r="E2428" s="178" t="inlineStr"/>
      <c r="F2428" s="179" t="inlineStr">
        <is>
          <t>-0,85*1,75**2</t>
        </is>
      </c>
      <c r="G2428" s="181" t="n"/>
      <c r="H2428" s="178" t="inlineStr"/>
      <c r="I2428" s="181" t="n"/>
      <c r="J2428" s="181" t="n"/>
      <c r="K2428" s="181" t="n"/>
      <c r="L2428" s="177" t="n"/>
      <c r="M2428" s="180" t="n"/>
      <c r="N2428" s="181" t="n"/>
      <c r="O2428" s="181" t="n"/>
      <c r="P2428" s="181" t="n"/>
      <c r="Q2428" s="181" t="n"/>
      <c r="R2428" s="181" t="n"/>
      <c r="S2428" s="181" t="n"/>
      <c r="T2428" s="182" t="n"/>
      <c r="U2428" s="181" t="n"/>
      <c r="V2428" s="181" t="n"/>
      <c r="W2428" s="181" t="n"/>
      <c r="X2428" s="181" t="n"/>
      <c r="Y2428" s="181" t="n"/>
      <c r="Z2428" s="181" t="n"/>
      <c r="AA2428" s="181" t="n"/>
      <c r="AB2428" s="181" t="n"/>
      <c r="AC2428" s="181" t="n"/>
      <c r="AD2428" s="181" t="n"/>
      <c r="AE2428" s="181" t="n"/>
      <c r="AT2428" s="178" t="inlineStr">
        <is>
          <t>VV</t>
        </is>
      </c>
      <c r="AU2428" s="178" t="inlineStr">
        <is>
          <t>2</t>
        </is>
      </c>
      <c r="AV2428" s="181" t="inlineStr">
        <is>
          <t>1</t>
        </is>
      </c>
      <c r="AW2428" s="181" t="inlineStr">
        <is>
          <t>True</t>
        </is>
      </c>
      <c r="AX2428" s="181" t="inlineStr">
        <is>
          <t>0</t>
        </is>
      </c>
      <c r="AY2428" s="178" t="inlineStr">
        <is>
          <t>ROZPOCET</t>
        </is>
      </c>
    </row>
    <row r="2429" customFormat="1" s="188">
      <c r="A2429" s="188" t="n"/>
      <c r="B2429" s="183" t="n"/>
      <c r="C2429" s="188" t="n"/>
      <c r="D2429" s="171" t="inlineStr">
        <is>
          <t>VV</t>
        </is>
      </c>
      <c r="E2429" s="184" t="inlineStr"/>
      <c r="F2429" s="185" t="inlineStr">
        <is>
          <t>-1,385*2,50</t>
        </is>
      </c>
      <c r="G2429" s="188" t="n"/>
      <c r="H2429" s="186" t="n">
        <v>-3.463</v>
      </c>
      <c r="I2429" s="188" t="n"/>
      <c r="J2429" s="188" t="n"/>
      <c r="K2429" s="188" t="n"/>
      <c r="L2429" s="183" t="n"/>
      <c r="M2429" s="187" t="n"/>
      <c r="N2429" s="188" t="n"/>
      <c r="O2429" s="188" t="n"/>
      <c r="P2429" s="188" t="n"/>
      <c r="Q2429" s="188" t="n"/>
      <c r="R2429" s="188" t="n"/>
      <c r="S2429" s="188" t="n"/>
      <c r="T2429" s="189" t="n"/>
      <c r="U2429" s="188" t="n"/>
      <c r="V2429" s="188" t="n"/>
      <c r="W2429" s="188" t="n"/>
      <c r="X2429" s="188" t="n"/>
      <c r="Y2429" s="188" t="n"/>
      <c r="Z2429" s="188" t="n"/>
      <c r="AA2429" s="188" t="n"/>
      <c r="AB2429" s="188" t="n"/>
      <c r="AC2429" s="188" t="n"/>
      <c r="AD2429" s="188" t="n"/>
      <c r="AE2429" s="188" t="n"/>
      <c r="AT2429" s="184" t="inlineStr">
        <is>
          <t>VV</t>
        </is>
      </c>
      <c r="AU2429" s="184" t="inlineStr">
        <is>
          <t>2</t>
        </is>
      </c>
      <c r="AV2429" s="188" t="inlineStr">
        <is>
          <t>2</t>
        </is>
      </c>
      <c r="AW2429" s="188" t="inlineStr">
        <is>
          <t>True</t>
        </is>
      </c>
      <c r="AX2429" s="188" t="inlineStr">
        <is>
          <t>0</t>
        </is>
      </c>
      <c r="AY2429" s="184" t="inlineStr">
        <is>
          <t>ROZPOCET</t>
        </is>
      </c>
    </row>
    <row r="2430" customFormat="1" s="188">
      <c r="A2430" s="188" t="n"/>
      <c r="B2430" s="183" t="n"/>
      <c r="C2430" s="188" t="n"/>
      <c r="D2430" s="171" t="inlineStr">
        <is>
          <t>VV</t>
        </is>
      </c>
      <c r="E2430" s="184" t="inlineStr"/>
      <c r="F2430" s="185" t="inlineStr">
        <is>
          <t>-1,38*2,35</t>
        </is>
      </c>
      <c r="G2430" s="188" t="n"/>
      <c r="H2430" s="186" t="n">
        <v>-3.243</v>
      </c>
      <c r="I2430" s="188" t="n"/>
      <c r="J2430" s="188" t="n"/>
      <c r="K2430" s="188" t="n"/>
      <c r="L2430" s="183" t="n"/>
      <c r="M2430" s="187" t="n"/>
      <c r="N2430" s="188" t="n"/>
      <c r="O2430" s="188" t="n"/>
      <c r="P2430" s="188" t="n"/>
      <c r="Q2430" s="188" t="n"/>
      <c r="R2430" s="188" t="n"/>
      <c r="S2430" s="188" t="n"/>
      <c r="T2430" s="189" t="n"/>
      <c r="U2430" s="188" t="n"/>
      <c r="V2430" s="188" t="n"/>
      <c r="W2430" s="188" t="n"/>
      <c r="X2430" s="188" t="n"/>
      <c r="Y2430" s="188" t="n"/>
      <c r="Z2430" s="188" t="n"/>
      <c r="AA2430" s="188" t="n"/>
      <c r="AB2430" s="188" t="n"/>
      <c r="AC2430" s="188" t="n"/>
      <c r="AD2430" s="188" t="n"/>
      <c r="AE2430" s="188" t="n"/>
      <c r="AT2430" s="184" t="inlineStr">
        <is>
          <t>VV</t>
        </is>
      </c>
      <c r="AU2430" s="184" t="inlineStr">
        <is>
          <t>2</t>
        </is>
      </c>
      <c r="AV2430" s="188" t="inlineStr">
        <is>
          <t>2</t>
        </is>
      </c>
      <c r="AW2430" s="188" t="inlineStr">
        <is>
          <t>True</t>
        </is>
      </c>
      <c r="AX2430" s="188" t="inlineStr">
        <is>
          <t>0</t>
        </is>
      </c>
      <c r="AY2430" s="184" t="inlineStr">
        <is>
          <t>ROZPOCET</t>
        </is>
      </c>
    </row>
    <row r="2431" customFormat="1" s="188">
      <c r="A2431" s="188" t="n"/>
      <c r="B2431" s="183" t="n"/>
      <c r="C2431" s="188" t="n"/>
      <c r="D2431" s="171" t="inlineStr">
        <is>
          <t>VV</t>
        </is>
      </c>
      <c r="E2431" s="184" t="inlineStr"/>
      <c r="F2431" s="185" t="inlineStr">
        <is>
          <t>-0,85*1,60</t>
        </is>
      </c>
      <c r="G2431" s="188" t="n"/>
      <c r="H2431" s="186" t="n">
        <v>-1.36</v>
      </c>
      <c r="I2431" s="188" t="n"/>
      <c r="J2431" s="188" t="n"/>
      <c r="K2431" s="188" t="n"/>
      <c r="L2431" s="183" t="n"/>
      <c r="M2431" s="187" t="n"/>
      <c r="N2431" s="188" t="n"/>
      <c r="O2431" s="188" t="n"/>
      <c r="P2431" s="188" t="n"/>
      <c r="Q2431" s="188" t="n"/>
      <c r="R2431" s="188" t="n"/>
      <c r="S2431" s="188" t="n"/>
      <c r="T2431" s="189" t="n"/>
      <c r="U2431" s="188" t="n"/>
      <c r="V2431" s="188" t="n"/>
      <c r="W2431" s="188" t="n"/>
      <c r="X2431" s="188" t="n"/>
      <c r="Y2431" s="188" t="n"/>
      <c r="Z2431" s="188" t="n"/>
      <c r="AA2431" s="188" t="n"/>
      <c r="AB2431" s="188" t="n"/>
      <c r="AC2431" s="188" t="n"/>
      <c r="AD2431" s="188" t="n"/>
      <c r="AE2431" s="188" t="n"/>
      <c r="AT2431" s="184" t="inlineStr">
        <is>
          <t>VV</t>
        </is>
      </c>
      <c r="AU2431" s="184" t="inlineStr">
        <is>
          <t>2</t>
        </is>
      </c>
      <c r="AV2431" s="188" t="inlineStr">
        <is>
          <t>2</t>
        </is>
      </c>
      <c r="AW2431" s="188" t="inlineStr">
        <is>
          <t>True</t>
        </is>
      </c>
      <c r="AX2431" s="188" t="inlineStr">
        <is>
          <t>0</t>
        </is>
      </c>
      <c r="AY2431" s="184" t="inlineStr">
        <is>
          <t>ROZPOCET</t>
        </is>
      </c>
    </row>
    <row r="2432" customFormat="1" s="181">
      <c r="A2432" s="181" t="n"/>
      <c r="B2432" s="177" t="n"/>
      <c r="C2432" s="181" t="n"/>
      <c r="D2432" s="171" t="inlineStr">
        <is>
          <t>VV</t>
        </is>
      </c>
      <c r="E2432" s="178" t="inlineStr"/>
      <c r="F2432" s="179" t="inlineStr">
        <is>
          <t>zadní část</t>
        </is>
      </c>
      <c r="G2432" s="181" t="n"/>
      <c r="H2432" s="178" t="inlineStr"/>
      <c r="I2432" s="181" t="n"/>
      <c r="J2432" s="181" t="n"/>
      <c r="K2432" s="181" t="n"/>
      <c r="L2432" s="177" t="n"/>
      <c r="M2432" s="180" t="n"/>
      <c r="N2432" s="181" t="n"/>
      <c r="O2432" s="181" t="n"/>
      <c r="P2432" s="181" t="n"/>
      <c r="Q2432" s="181" t="n"/>
      <c r="R2432" s="181" t="n"/>
      <c r="S2432" s="181" t="n"/>
      <c r="T2432" s="182" t="n"/>
      <c r="U2432" s="181" t="n"/>
      <c r="V2432" s="181" t="n"/>
      <c r="W2432" s="181" t="n"/>
      <c r="X2432" s="181" t="n"/>
      <c r="Y2432" s="181" t="n"/>
      <c r="Z2432" s="181" t="n"/>
      <c r="AA2432" s="181" t="n"/>
      <c r="AB2432" s="181" t="n"/>
      <c r="AC2432" s="181" t="n"/>
      <c r="AD2432" s="181" t="n"/>
      <c r="AE2432" s="181" t="n"/>
      <c r="AT2432" s="178" t="inlineStr">
        <is>
          <t>VV</t>
        </is>
      </c>
      <c r="AU2432" s="178" t="inlineStr">
        <is>
          <t>2</t>
        </is>
      </c>
      <c r="AV2432" s="181" t="inlineStr">
        <is>
          <t>1</t>
        </is>
      </c>
      <c r="AW2432" s="181" t="inlineStr">
        <is>
          <t>True</t>
        </is>
      </c>
      <c r="AX2432" s="181" t="inlineStr">
        <is>
          <t>0</t>
        </is>
      </c>
      <c r="AY2432" s="178" t="inlineStr">
        <is>
          <t>ROZPOCET</t>
        </is>
      </c>
    </row>
    <row r="2433" customFormat="1" s="188">
      <c r="A2433" s="188" t="n"/>
      <c r="B2433" s="183" t="n"/>
      <c r="C2433" s="188" t="n"/>
      <c r="D2433" s="171" t="inlineStr">
        <is>
          <t>VV</t>
        </is>
      </c>
      <c r="E2433" s="184" t="inlineStr"/>
      <c r="F2433" s="185" t="inlineStr">
        <is>
          <t>6,50*(7,50+11,70)/2</t>
        </is>
      </c>
      <c r="G2433" s="188" t="n"/>
      <c r="H2433" s="186" t="n">
        <v>62.4</v>
      </c>
      <c r="I2433" s="188" t="n"/>
      <c r="J2433" s="188" t="n"/>
      <c r="K2433" s="188" t="n"/>
      <c r="L2433" s="183" t="n"/>
      <c r="M2433" s="187" t="n"/>
      <c r="N2433" s="188" t="n"/>
      <c r="O2433" s="188" t="n"/>
      <c r="P2433" s="188" t="n"/>
      <c r="Q2433" s="188" t="n"/>
      <c r="R2433" s="188" t="n"/>
      <c r="S2433" s="188" t="n"/>
      <c r="T2433" s="189" t="n"/>
      <c r="U2433" s="188" t="n"/>
      <c r="V2433" s="188" t="n"/>
      <c r="W2433" s="188" t="n"/>
      <c r="X2433" s="188" t="n"/>
      <c r="Y2433" s="188" t="n"/>
      <c r="Z2433" s="188" t="n"/>
      <c r="AA2433" s="188" t="n"/>
      <c r="AB2433" s="188" t="n"/>
      <c r="AC2433" s="188" t="n"/>
      <c r="AD2433" s="188" t="n"/>
      <c r="AE2433" s="188" t="n"/>
      <c r="AT2433" s="184" t="inlineStr">
        <is>
          <t>VV</t>
        </is>
      </c>
      <c r="AU2433" s="184" t="inlineStr">
        <is>
          <t>2</t>
        </is>
      </c>
      <c r="AV2433" s="188" t="inlineStr">
        <is>
          <t>2</t>
        </is>
      </c>
      <c r="AW2433" s="188" t="inlineStr">
        <is>
          <t>True</t>
        </is>
      </c>
      <c r="AX2433" s="188" t="inlineStr">
        <is>
          <t>0</t>
        </is>
      </c>
      <c r="AY2433" s="184" t="inlineStr">
        <is>
          <t>ROZPOCET</t>
        </is>
      </c>
    </row>
    <row r="2434" customFormat="1" s="181">
      <c r="A2434" s="181" t="n"/>
      <c r="B2434" s="177" t="n"/>
      <c r="C2434" s="181" t="n"/>
      <c r="D2434" s="171" t="inlineStr">
        <is>
          <t>VV</t>
        </is>
      </c>
      <c r="E2434" s="178" t="inlineStr"/>
      <c r="F2434" s="179" t="inlineStr">
        <is>
          <t>špalety</t>
        </is>
      </c>
      <c r="G2434" s="181" t="n"/>
      <c r="H2434" s="178" t="inlineStr"/>
      <c r="I2434" s="181" t="n"/>
      <c r="J2434" s="181" t="n"/>
      <c r="K2434" s="181" t="n"/>
      <c r="L2434" s="177" t="n"/>
      <c r="M2434" s="180" t="n"/>
      <c r="N2434" s="181" t="n"/>
      <c r="O2434" s="181" t="n"/>
      <c r="P2434" s="181" t="n"/>
      <c r="Q2434" s="181" t="n"/>
      <c r="R2434" s="181" t="n"/>
      <c r="S2434" s="181" t="n"/>
      <c r="T2434" s="182" t="n"/>
      <c r="U2434" s="181" t="n"/>
      <c r="V2434" s="181" t="n"/>
      <c r="W2434" s="181" t="n"/>
      <c r="X2434" s="181" t="n"/>
      <c r="Y2434" s="181" t="n"/>
      <c r="Z2434" s="181" t="n"/>
      <c r="AA2434" s="181" t="n"/>
      <c r="AB2434" s="181" t="n"/>
      <c r="AC2434" s="181" t="n"/>
      <c r="AD2434" s="181" t="n"/>
      <c r="AE2434" s="181" t="n"/>
      <c r="AT2434" s="178" t="inlineStr">
        <is>
          <t>VV</t>
        </is>
      </c>
      <c r="AU2434" s="178" t="inlineStr">
        <is>
          <t>2</t>
        </is>
      </c>
      <c r="AV2434" s="181" t="inlineStr">
        <is>
          <t>1</t>
        </is>
      </c>
      <c r="AW2434" s="181" t="inlineStr">
        <is>
          <t>True</t>
        </is>
      </c>
      <c r="AX2434" s="181" t="inlineStr">
        <is>
          <t>0</t>
        </is>
      </c>
      <c r="AY2434" s="178" t="inlineStr">
        <is>
          <t>ROZPOCET</t>
        </is>
      </c>
    </row>
    <row r="2435" customFormat="1" s="188">
      <c r="A2435" s="188" t="n"/>
      <c r="B2435" s="183" t="n"/>
      <c r="C2435" s="188" t="n"/>
      <c r="D2435" s="171" t="inlineStr">
        <is>
          <t>VV</t>
        </is>
      </c>
      <c r="E2435" s="184" t="inlineStr"/>
      <c r="F2435" s="185" t="inlineStr">
        <is>
          <t>188,00*0,20</t>
        </is>
      </c>
      <c r="G2435" s="188" t="n"/>
      <c r="H2435" s="186" t="n">
        <v>37.6</v>
      </c>
      <c r="I2435" s="188" t="n"/>
      <c r="J2435" s="188" t="n"/>
      <c r="K2435" s="188" t="n"/>
      <c r="L2435" s="183" t="n"/>
      <c r="M2435" s="187" t="n"/>
      <c r="N2435" s="188" t="n"/>
      <c r="O2435" s="188" t="n"/>
      <c r="P2435" s="188" t="n"/>
      <c r="Q2435" s="188" t="n"/>
      <c r="R2435" s="188" t="n"/>
      <c r="S2435" s="188" t="n"/>
      <c r="T2435" s="189" t="n"/>
      <c r="U2435" s="188" t="n"/>
      <c r="V2435" s="188" t="n"/>
      <c r="W2435" s="188" t="n"/>
      <c r="X2435" s="188" t="n"/>
      <c r="Y2435" s="188" t="n"/>
      <c r="Z2435" s="188" t="n"/>
      <c r="AA2435" s="188" t="n"/>
      <c r="AB2435" s="188" t="n"/>
      <c r="AC2435" s="188" t="n"/>
      <c r="AD2435" s="188" t="n"/>
      <c r="AE2435" s="188" t="n"/>
      <c r="AT2435" s="184" t="inlineStr">
        <is>
          <t>VV</t>
        </is>
      </c>
      <c r="AU2435" s="184" t="inlineStr">
        <is>
          <t>2</t>
        </is>
      </c>
      <c r="AV2435" s="188" t="inlineStr">
        <is>
          <t>2</t>
        </is>
      </c>
      <c r="AW2435" s="188" t="inlineStr">
        <is>
          <t>True</t>
        </is>
      </c>
      <c r="AX2435" s="188" t="inlineStr">
        <is>
          <t>0</t>
        </is>
      </c>
      <c r="AY2435" s="184" t="inlineStr">
        <is>
          <t>ROZPOCET</t>
        </is>
      </c>
    </row>
    <row r="2436" customFormat="1" s="181">
      <c r="A2436" s="181" t="n"/>
      <c r="B2436" s="177" t="n"/>
      <c r="C2436" s="181" t="n"/>
      <c r="D2436" s="171" t="inlineStr">
        <is>
          <t>VV</t>
        </is>
      </c>
      <c r="E2436" s="178" t="inlineStr"/>
      <c r="F2436" s="179" t="inlineStr">
        <is>
          <t>nad střechou sýpky</t>
        </is>
      </c>
      <c r="G2436" s="181" t="n"/>
      <c r="H2436" s="178" t="inlineStr"/>
      <c r="I2436" s="181" t="n"/>
      <c r="J2436" s="181" t="n"/>
      <c r="K2436" s="181" t="n"/>
      <c r="L2436" s="177" t="n"/>
      <c r="M2436" s="180" t="n"/>
      <c r="N2436" s="181" t="n"/>
      <c r="O2436" s="181" t="n"/>
      <c r="P2436" s="181" t="n"/>
      <c r="Q2436" s="181" t="n"/>
      <c r="R2436" s="181" t="n"/>
      <c r="S2436" s="181" t="n"/>
      <c r="T2436" s="182" t="n"/>
      <c r="U2436" s="181" t="n"/>
      <c r="V2436" s="181" t="n"/>
      <c r="W2436" s="181" t="n"/>
      <c r="X2436" s="181" t="n"/>
      <c r="Y2436" s="181" t="n"/>
      <c r="Z2436" s="181" t="n"/>
      <c r="AA2436" s="181" t="n"/>
      <c r="AB2436" s="181" t="n"/>
      <c r="AC2436" s="181" t="n"/>
      <c r="AD2436" s="181" t="n"/>
      <c r="AE2436" s="181" t="n"/>
      <c r="AT2436" s="178" t="inlineStr">
        <is>
          <t>VV</t>
        </is>
      </c>
      <c r="AU2436" s="178" t="inlineStr">
        <is>
          <t>2</t>
        </is>
      </c>
      <c r="AV2436" s="181" t="inlineStr">
        <is>
          <t>1</t>
        </is>
      </c>
      <c r="AW2436" s="181" t="inlineStr">
        <is>
          <t>True</t>
        </is>
      </c>
      <c r="AX2436" s="181" t="inlineStr">
        <is>
          <t>0</t>
        </is>
      </c>
      <c r="AY2436" s="178" t="inlineStr">
        <is>
          <t>ROZPOCET</t>
        </is>
      </c>
    </row>
    <row r="2437" customFormat="1" s="188">
      <c r="A2437" s="188" t="n"/>
      <c r="B2437" s="183" t="n"/>
      <c r="C2437" s="188" t="n"/>
      <c r="D2437" s="171" t="inlineStr">
        <is>
          <t>VV</t>
        </is>
      </c>
      <c r="E2437" s="184" t="inlineStr"/>
      <c r="F2437" s="185" t="inlineStr">
        <is>
          <t>20,00</t>
        </is>
      </c>
      <c r="G2437" s="188" t="n"/>
      <c r="H2437" s="186" t="n">
        <v>20</v>
      </c>
      <c r="I2437" s="188" t="n"/>
      <c r="J2437" s="188" t="n"/>
      <c r="K2437" s="188" t="n"/>
      <c r="L2437" s="183" t="n"/>
      <c r="M2437" s="187" t="n"/>
      <c r="N2437" s="188" t="n"/>
      <c r="O2437" s="188" t="n"/>
      <c r="P2437" s="188" t="n"/>
      <c r="Q2437" s="188" t="n"/>
      <c r="R2437" s="188" t="n"/>
      <c r="S2437" s="188" t="n"/>
      <c r="T2437" s="189" t="n"/>
      <c r="U2437" s="188" t="n"/>
      <c r="V2437" s="188" t="n"/>
      <c r="W2437" s="188" t="n"/>
      <c r="X2437" s="188" t="n"/>
      <c r="Y2437" s="188" t="n"/>
      <c r="Z2437" s="188" t="n"/>
      <c r="AA2437" s="188" t="n"/>
      <c r="AB2437" s="188" t="n"/>
      <c r="AC2437" s="188" t="n"/>
      <c r="AD2437" s="188" t="n"/>
      <c r="AE2437" s="188" t="n"/>
      <c r="AT2437" s="184" t="inlineStr">
        <is>
          <t>VV</t>
        </is>
      </c>
      <c r="AU2437" s="184" t="inlineStr">
        <is>
          <t>2</t>
        </is>
      </c>
      <c r="AV2437" s="188" t="inlineStr">
        <is>
          <t>2</t>
        </is>
      </c>
      <c r="AW2437" s="188" t="inlineStr">
        <is>
          <t>True</t>
        </is>
      </c>
      <c r="AX2437" s="188" t="inlineStr">
        <is>
          <t>0</t>
        </is>
      </c>
      <c r="AY2437" s="184" t="inlineStr">
        <is>
          <t>ROZPOCET</t>
        </is>
      </c>
    </row>
    <row r="2438" customFormat="1" s="195">
      <c r="A2438" s="195" t="n"/>
      <c r="B2438" s="190" t="n"/>
      <c r="C2438" s="195" t="n"/>
      <c r="D2438" s="171" t="inlineStr">
        <is>
          <t>VV</t>
        </is>
      </c>
      <c r="E2438" s="191" t="inlineStr"/>
      <c r="F2438" s="192" t="inlineStr">
        <is>
          <t>Součet</t>
        </is>
      </c>
      <c r="G2438" s="195" t="n"/>
      <c r="H2438" s="193" t="n">
        <v>494.175</v>
      </c>
      <c r="I2438" s="195" t="n"/>
      <c r="J2438" s="195" t="n"/>
      <c r="K2438" s="195" t="n"/>
      <c r="L2438" s="190" t="n"/>
      <c r="M2438" s="194" t="n"/>
      <c r="N2438" s="195" t="n"/>
      <c r="O2438" s="195" t="n"/>
      <c r="P2438" s="195" t="n"/>
      <c r="Q2438" s="195" t="n"/>
      <c r="R2438" s="195" t="n"/>
      <c r="S2438" s="195" t="n"/>
      <c r="T2438" s="196" t="n"/>
      <c r="U2438" s="195" t="n"/>
      <c r="V2438" s="195" t="n"/>
      <c r="W2438" s="195" t="n"/>
      <c r="X2438" s="195" t="n"/>
      <c r="Y2438" s="195" t="n"/>
      <c r="Z2438" s="195" t="n"/>
      <c r="AA2438" s="195" t="n"/>
      <c r="AB2438" s="195" t="n"/>
      <c r="AC2438" s="195" t="n"/>
      <c r="AD2438" s="195" t="n"/>
      <c r="AE2438" s="195" t="n"/>
      <c r="AT2438" s="191" t="inlineStr">
        <is>
          <t>VV</t>
        </is>
      </c>
      <c r="AU2438" s="191" t="inlineStr">
        <is>
          <t>2</t>
        </is>
      </c>
      <c r="AV2438" s="195" t="inlineStr">
        <is>
          <t>4</t>
        </is>
      </c>
      <c r="AW2438" s="195" t="inlineStr">
        <is>
          <t>True</t>
        </is>
      </c>
      <c r="AX2438" s="195" t="inlineStr">
        <is>
          <t>1</t>
        </is>
      </c>
      <c r="AY2438" s="191" t="inlineStr">
        <is>
          <t>ROZPOCET</t>
        </is>
      </c>
    </row>
    <row r="2439" ht="22.8" customFormat="1" customHeight="1" s="151">
      <c r="A2439" s="151" t="n"/>
      <c r="B2439" s="146" t="n"/>
      <c r="C2439" s="151" t="n"/>
      <c r="D2439" s="147" t="inlineStr">
        <is>
          <t>D</t>
        </is>
      </c>
      <c r="E2439" s="156" t="inlineStr">
        <is>
          <t>784</t>
        </is>
      </c>
      <c r="F2439" s="156" t="inlineStr">
        <is>
          <t>Dokončovací práce - malby a tapety</t>
        </is>
      </c>
      <c r="G2439" s="151" t="n"/>
      <c r="H2439" s="151" t="n"/>
      <c r="I2439" s="151" t="n"/>
      <c r="J2439" s="157">
        <f>BK2439</f>
        <v/>
      </c>
      <c r="K2439" s="151" t="n"/>
      <c r="L2439" s="146" t="n"/>
      <c r="M2439" s="150" t="n"/>
      <c r="N2439" s="151" t="n"/>
      <c r="O2439" s="151" t="n"/>
      <c r="P2439" s="152">
        <f>SUM(P2440:P2470)</f>
        <v/>
      </c>
      <c r="Q2439" s="151" t="n"/>
      <c r="R2439" s="152">
        <f>SUM(R2440:R2470)</f>
        <v/>
      </c>
      <c r="S2439" s="151" t="n"/>
      <c r="T2439" s="153">
        <f>SUM(T2440:T2470)</f>
        <v/>
      </c>
      <c r="U2439" s="151" t="n"/>
      <c r="V2439" s="151" t="n"/>
      <c r="W2439" s="151" t="n"/>
      <c r="X2439" s="151" t="n"/>
      <c r="Y2439" s="151" t="n"/>
      <c r="Z2439" s="151" t="n"/>
      <c r="AA2439" s="151" t="n"/>
      <c r="AB2439" s="151" t="n"/>
      <c r="AC2439" s="151" t="n"/>
      <c r="AD2439" s="151" t="n"/>
      <c r="AE2439" s="151" t="n"/>
      <c r="AR2439" s="147" t="inlineStr">
        <is>
          <t>2</t>
        </is>
      </c>
      <c r="AT2439" s="154" t="inlineStr">
        <is>
          <t>D</t>
        </is>
      </c>
      <c r="AU2439" s="154" t="inlineStr">
        <is>
          <t>1</t>
        </is>
      </c>
      <c r="AY2439" s="147" t="inlineStr">
        <is>
          <t>ROZPOCET</t>
        </is>
      </c>
      <c r="BK2439" s="155">
        <f>SUM(BK2440:BK2470)</f>
        <v/>
      </c>
    </row>
    <row r="2440" ht="24.15" customFormat="1" customHeight="1" s="174">
      <c r="A2440" s="174" t="n"/>
      <c r="B2440" s="158" t="n"/>
      <c r="C2440" s="159" t="inlineStr">
        <is>
          <t>370</t>
        </is>
      </c>
      <c r="D2440" s="159" t="inlineStr">
        <is>
          <t>K</t>
        </is>
      </c>
      <c r="E2440" s="160" t="inlineStr">
        <is>
          <t>784181101</t>
        </is>
      </c>
      <c r="F2440" s="161" t="inlineStr">
        <is>
          <t>Základní akrylátová jednonásobná bezbarvá penetrace podkladu v místnostech v do 3,80 m</t>
        </is>
      </c>
      <c r="G2440" s="162" t="inlineStr">
        <is>
          <t>m2</t>
        </is>
      </c>
      <c r="H2440" s="163" t="n">
        <v>1937.77</v>
      </c>
      <c r="I2440" s="164" t="n"/>
      <c r="J2440" s="164">
        <f>ROUND(I2440*H2440,2)</f>
        <v/>
      </c>
      <c r="K2440" s="161" t="inlineStr">
        <is>
          <t>CS ÚRS 2026 02</t>
        </is>
      </c>
      <c r="L2440" s="48" t="n"/>
      <c r="M2440" s="165" t="inlineStr"/>
      <c r="N2440" s="166" t="inlineStr">
        <is>
          <t>snížená</t>
        </is>
      </c>
      <c r="O2440" s="167" t="n">
        <v>0.033</v>
      </c>
      <c r="P2440" s="167">
        <f>O2440*H2440</f>
        <v/>
      </c>
      <c r="Q2440" s="167" t="n">
        <v>0.00021</v>
      </c>
      <c r="R2440" s="167">
        <f>Q2440*H2440</f>
        <v/>
      </c>
      <c r="S2440" s="167" t="n">
        <v>0</v>
      </c>
      <c r="T2440" s="168">
        <f>S2440*H2440</f>
        <v/>
      </c>
      <c r="U2440" s="174" t="n"/>
      <c r="V2440" s="174" t="n"/>
      <c r="W2440" s="174" t="n"/>
      <c r="X2440" s="174" t="n"/>
      <c r="Y2440" s="174" t="n"/>
      <c r="Z2440" s="174" t="n"/>
      <c r="AA2440" s="174" t="n"/>
      <c r="AB2440" s="174" t="n"/>
      <c r="AC2440" s="174" t="n"/>
      <c r="AD2440" s="174" t="n"/>
      <c r="AE2440" s="174" t="n"/>
      <c r="AR2440" s="169" t="inlineStr">
        <is>
          <t>16</t>
        </is>
      </c>
      <c r="AT2440" s="169" t="inlineStr">
        <is>
          <t>K</t>
        </is>
      </c>
      <c r="AU2440" s="169" t="inlineStr">
        <is>
          <t>2</t>
        </is>
      </c>
      <c r="AY2440" s="19" t="inlineStr">
        <is>
          <t>ROZPOCET</t>
        </is>
      </c>
      <c r="BE2440" s="170">
        <f>IF(N2440="základní",J2440,0)</f>
        <v/>
      </c>
      <c r="BF2440" s="170">
        <f>IF(N2440="snížená",J2440,0)</f>
        <v/>
      </c>
      <c r="BG2440" s="170">
        <f>IF(N2440="zákl. přenesená",J2440,0)</f>
        <v/>
      </c>
      <c r="BH2440" s="170">
        <f>IF(N2440="sníž. přenesená",J2440,0)</f>
        <v/>
      </c>
      <c r="BI2440" s="170">
        <f>IF(N2440="nulová",J2440,0)</f>
        <v/>
      </c>
      <c r="BJ2440" s="19" t="inlineStr">
        <is>
          <t>2</t>
        </is>
      </c>
      <c r="BK2440" s="170">
        <f>ROUND(I2440*H2440,2)</f>
        <v/>
      </c>
      <c r="BL2440" s="19" t="inlineStr">
        <is>
          <t>16</t>
        </is>
      </c>
      <c r="BM2440" s="169" t="inlineStr">
        <is>
          <t>744722488</t>
        </is>
      </c>
    </row>
    <row r="2441" customFormat="1" s="174">
      <c r="A2441" s="174" t="n"/>
      <c r="B2441" s="48" t="n"/>
      <c r="C2441" s="174" t="n"/>
      <c r="D2441" s="171" t="inlineStr">
        <is>
          <t>PP</t>
        </is>
      </c>
      <c r="E2441" s="174" t="n"/>
      <c r="F2441" s="172" t="inlineStr">
        <is>
          <t>Penetrace podkladu jednonásobná základní akrylátová bezbarvá v místnostech výšky do 3,80 m</t>
        </is>
      </c>
      <c r="G2441" s="174" t="n"/>
      <c r="H2441" s="174" t="n"/>
      <c r="I2441" s="174" t="n"/>
      <c r="J2441" s="174" t="n"/>
      <c r="K2441" s="174" t="n"/>
      <c r="L2441" s="48" t="n"/>
      <c r="M2441" s="173" t="n"/>
      <c r="N2441" s="174" t="n"/>
      <c r="O2441" s="174" t="n"/>
      <c r="P2441" s="174" t="n"/>
      <c r="Q2441" s="174" t="n"/>
      <c r="R2441" s="174" t="n"/>
      <c r="S2441" s="174" t="n"/>
      <c r="T2441" s="71" t="n"/>
      <c r="U2441" s="174" t="n"/>
      <c r="V2441" s="174" t="n"/>
      <c r="W2441" s="174" t="n"/>
      <c r="X2441" s="174" t="n"/>
      <c r="Y2441" s="174" t="n"/>
      <c r="Z2441" s="174" t="n"/>
      <c r="AA2441" s="174" t="n"/>
      <c r="AB2441" s="174" t="n"/>
      <c r="AC2441" s="174" t="n"/>
      <c r="AD2441" s="174" t="n"/>
      <c r="AE2441" s="174" t="n"/>
      <c r="AT2441" s="19" t="inlineStr">
        <is>
          <t>PP</t>
        </is>
      </c>
      <c r="AU2441" s="19" t="inlineStr">
        <is>
          <t>2</t>
        </is>
      </c>
    </row>
    <row r="2442" customFormat="1" s="174">
      <c r="A2442" s="174" t="n"/>
      <c r="B2442" s="48" t="n"/>
      <c r="C2442" s="174" t="n"/>
      <c r="D2442" s="175" t="inlineStr">
        <is>
          <t>Online PSC</t>
        </is>
      </c>
      <c r="E2442" s="174" t="n"/>
      <c r="F2442" s="176" t="inlineStr">
        <is>
          <t>https://podminky.urs.cz/item/CS_URS_2026_02/784181101</t>
        </is>
      </c>
      <c r="G2442" s="174" t="n"/>
      <c r="H2442" s="174" t="n"/>
      <c r="I2442" s="174" t="n"/>
      <c r="J2442" s="174" t="n"/>
      <c r="K2442" s="174" t="n"/>
      <c r="L2442" s="48" t="n"/>
      <c r="M2442" s="173" t="n"/>
      <c r="N2442" s="174" t="n"/>
      <c r="O2442" s="174" t="n"/>
      <c r="P2442" s="174" t="n"/>
      <c r="Q2442" s="174" t="n"/>
      <c r="R2442" s="174" t="n"/>
      <c r="S2442" s="174" t="n"/>
      <c r="T2442" s="71" t="n"/>
      <c r="U2442" s="174" t="n"/>
      <c r="V2442" s="174" t="n"/>
      <c r="W2442" s="174" t="n"/>
      <c r="X2442" s="174" t="n"/>
      <c r="Y2442" s="174" t="n"/>
      <c r="Z2442" s="174" t="n"/>
      <c r="AA2442" s="174" t="n"/>
      <c r="AB2442" s="174" t="n"/>
      <c r="AC2442" s="174" t="n"/>
      <c r="AD2442" s="174" t="n"/>
      <c r="AE2442" s="174" t="n"/>
      <c r="AT2442" s="19" t="inlineStr">
        <is>
          <t>Online PSC</t>
        </is>
      </c>
      <c r="AU2442" s="19" t="inlineStr">
        <is>
          <t>2</t>
        </is>
      </c>
    </row>
    <row r="2443" customFormat="1" s="181">
      <c r="A2443" s="181" t="n"/>
      <c r="B2443" s="177" t="n"/>
      <c r="C2443" s="181" t="n"/>
      <c r="D2443" s="171" t="inlineStr">
        <is>
          <t>VV</t>
        </is>
      </c>
      <c r="E2443" s="178" t="inlineStr"/>
      <c r="F2443" s="179" t="inlineStr">
        <is>
          <t>omítky</t>
        </is>
      </c>
      <c r="G2443" s="181" t="n"/>
      <c r="H2443" s="178" t="inlineStr"/>
      <c r="I2443" s="181" t="n"/>
      <c r="J2443" s="181" t="n"/>
      <c r="K2443" s="181" t="n"/>
      <c r="L2443" s="177" t="n"/>
      <c r="M2443" s="180" t="n"/>
      <c r="N2443" s="181" t="n"/>
      <c r="O2443" s="181" t="n"/>
      <c r="P2443" s="181" t="n"/>
      <c r="Q2443" s="181" t="n"/>
      <c r="R2443" s="181" t="n"/>
      <c r="S2443" s="181" t="n"/>
      <c r="T2443" s="182" t="n"/>
      <c r="U2443" s="181" t="n"/>
      <c r="V2443" s="181" t="n"/>
      <c r="W2443" s="181" t="n"/>
      <c r="X2443" s="181" t="n"/>
      <c r="Y2443" s="181" t="n"/>
      <c r="Z2443" s="181" t="n"/>
      <c r="AA2443" s="181" t="n"/>
      <c r="AB2443" s="181" t="n"/>
      <c r="AC2443" s="181" t="n"/>
      <c r="AD2443" s="181" t="n"/>
      <c r="AE2443" s="181" t="n"/>
      <c r="AT2443" s="178" t="inlineStr">
        <is>
          <t>VV</t>
        </is>
      </c>
      <c r="AU2443" s="178" t="inlineStr">
        <is>
          <t>2</t>
        </is>
      </c>
      <c r="AV2443" s="181" t="inlineStr">
        <is>
          <t>1</t>
        </is>
      </c>
      <c r="AW2443" s="181" t="inlineStr">
        <is>
          <t>True</t>
        </is>
      </c>
      <c r="AX2443" s="181" t="inlineStr">
        <is>
          <t>0</t>
        </is>
      </c>
      <c r="AY2443" s="178" t="inlineStr">
        <is>
          <t>ROZPOCET</t>
        </is>
      </c>
    </row>
    <row r="2444" customFormat="1" s="188">
      <c r="A2444" s="188" t="n"/>
      <c r="B2444" s="183" t="n"/>
      <c r="C2444" s="188" t="n"/>
      <c r="D2444" s="171" t="inlineStr">
        <is>
          <t>VV</t>
        </is>
      </c>
      <c r="E2444" s="184" t="inlineStr"/>
      <c r="F2444" s="185" t="inlineStr">
        <is>
          <t>1057,634</t>
        </is>
      </c>
      <c r="G2444" s="188" t="n"/>
      <c r="H2444" s="186" t="n">
        <v>1057.634</v>
      </c>
      <c r="I2444" s="188" t="n"/>
      <c r="J2444" s="188" t="n"/>
      <c r="K2444" s="188" t="n"/>
      <c r="L2444" s="183" t="n"/>
      <c r="M2444" s="187" t="n"/>
      <c r="N2444" s="188" t="n"/>
      <c r="O2444" s="188" t="n"/>
      <c r="P2444" s="188" t="n"/>
      <c r="Q2444" s="188" t="n"/>
      <c r="R2444" s="188" t="n"/>
      <c r="S2444" s="188" t="n"/>
      <c r="T2444" s="189" t="n"/>
      <c r="U2444" s="188" t="n"/>
      <c r="V2444" s="188" t="n"/>
      <c r="W2444" s="188" t="n"/>
      <c r="X2444" s="188" t="n"/>
      <c r="Y2444" s="188" t="n"/>
      <c r="Z2444" s="188" t="n"/>
      <c r="AA2444" s="188" t="n"/>
      <c r="AB2444" s="188" t="n"/>
      <c r="AC2444" s="188" t="n"/>
      <c r="AD2444" s="188" t="n"/>
      <c r="AE2444" s="188" t="n"/>
      <c r="AT2444" s="184" t="inlineStr">
        <is>
          <t>VV</t>
        </is>
      </c>
      <c r="AU2444" s="184" t="inlineStr">
        <is>
          <t>2</t>
        </is>
      </c>
      <c r="AV2444" s="188" t="inlineStr">
        <is>
          <t>2</t>
        </is>
      </c>
      <c r="AW2444" s="188" t="inlineStr">
        <is>
          <t>True</t>
        </is>
      </c>
      <c r="AX2444" s="188" t="inlineStr">
        <is>
          <t>0</t>
        </is>
      </c>
      <c r="AY2444" s="184" t="inlineStr">
        <is>
          <t>ROZPOCET</t>
        </is>
      </c>
    </row>
    <row r="2445" customFormat="1" s="181">
      <c r="A2445" s="181" t="n"/>
      <c r="B2445" s="177" t="n"/>
      <c r="C2445" s="181" t="n"/>
      <c r="D2445" s="171" t="inlineStr">
        <is>
          <t>VV</t>
        </is>
      </c>
      <c r="E2445" s="178" t="inlineStr"/>
      <c r="F2445" s="179" t="inlineStr">
        <is>
          <t>sdk</t>
        </is>
      </c>
      <c r="G2445" s="181" t="n"/>
      <c r="H2445" s="178" t="inlineStr"/>
      <c r="I2445" s="181" t="n"/>
      <c r="J2445" s="181" t="n"/>
      <c r="K2445" s="181" t="n"/>
      <c r="L2445" s="177" t="n"/>
      <c r="M2445" s="180" t="n"/>
      <c r="N2445" s="181" t="n"/>
      <c r="O2445" s="181" t="n"/>
      <c r="P2445" s="181" t="n"/>
      <c r="Q2445" s="181" t="n"/>
      <c r="R2445" s="181" t="n"/>
      <c r="S2445" s="181" t="n"/>
      <c r="T2445" s="182" t="n"/>
      <c r="U2445" s="181" t="n"/>
      <c r="V2445" s="181" t="n"/>
      <c r="W2445" s="181" t="n"/>
      <c r="X2445" s="181" t="n"/>
      <c r="Y2445" s="181" t="n"/>
      <c r="Z2445" s="181" t="n"/>
      <c r="AA2445" s="181" t="n"/>
      <c r="AB2445" s="181" t="n"/>
      <c r="AC2445" s="181" t="n"/>
      <c r="AD2445" s="181" t="n"/>
      <c r="AE2445" s="181" t="n"/>
      <c r="AT2445" s="178" t="inlineStr">
        <is>
          <t>VV</t>
        </is>
      </c>
      <c r="AU2445" s="178" t="inlineStr">
        <is>
          <t>2</t>
        </is>
      </c>
      <c r="AV2445" s="181" t="inlineStr">
        <is>
          <t>1</t>
        </is>
      </c>
      <c r="AW2445" s="181" t="inlineStr">
        <is>
          <t>True</t>
        </is>
      </c>
      <c r="AX2445" s="181" t="inlineStr">
        <is>
          <t>0</t>
        </is>
      </c>
      <c r="AY2445" s="178" t="inlineStr">
        <is>
          <t>ROZPOCET</t>
        </is>
      </c>
    </row>
    <row r="2446" customFormat="1" s="188">
      <c r="A2446" s="188" t="n"/>
      <c r="B2446" s="183" t="n"/>
      <c r="C2446" s="188" t="n"/>
      <c r="D2446" s="171" t="inlineStr">
        <is>
          <t>VV</t>
        </is>
      </c>
      <c r="E2446" s="184" t="inlineStr"/>
      <c r="F2446" s="185" t="inlineStr">
        <is>
          <t>54,186+186,5*2+452,95</t>
        </is>
      </c>
      <c r="G2446" s="188" t="n"/>
      <c r="H2446" s="186" t="n">
        <v>880.136</v>
      </c>
      <c r="I2446" s="188" t="n"/>
      <c r="J2446" s="188" t="n"/>
      <c r="K2446" s="188" t="n"/>
      <c r="L2446" s="183" t="n"/>
      <c r="M2446" s="187" t="n"/>
      <c r="N2446" s="188" t="n"/>
      <c r="O2446" s="188" t="n"/>
      <c r="P2446" s="188" t="n"/>
      <c r="Q2446" s="188" t="n"/>
      <c r="R2446" s="188" t="n"/>
      <c r="S2446" s="188" t="n"/>
      <c r="T2446" s="189" t="n"/>
      <c r="U2446" s="188" t="n"/>
      <c r="V2446" s="188" t="n"/>
      <c r="W2446" s="188" t="n"/>
      <c r="X2446" s="188" t="n"/>
      <c r="Y2446" s="188" t="n"/>
      <c r="Z2446" s="188" t="n"/>
      <c r="AA2446" s="188" t="n"/>
      <c r="AB2446" s="188" t="n"/>
      <c r="AC2446" s="188" t="n"/>
      <c r="AD2446" s="188" t="n"/>
      <c r="AE2446" s="188" t="n"/>
      <c r="AT2446" s="184" t="inlineStr">
        <is>
          <t>VV</t>
        </is>
      </c>
      <c r="AU2446" s="184" t="inlineStr">
        <is>
          <t>2</t>
        </is>
      </c>
      <c r="AV2446" s="188" t="inlineStr">
        <is>
          <t>2</t>
        </is>
      </c>
      <c r="AW2446" s="188" t="inlineStr">
        <is>
          <t>True</t>
        </is>
      </c>
      <c r="AX2446" s="188" t="inlineStr">
        <is>
          <t>0</t>
        </is>
      </c>
      <c r="AY2446" s="184" t="inlineStr">
        <is>
          <t>ROZPOCET</t>
        </is>
      </c>
    </row>
    <row r="2447" customFormat="1" s="195">
      <c r="A2447" s="195" t="n"/>
      <c r="B2447" s="190" t="n"/>
      <c r="C2447" s="195" t="n"/>
      <c r="D2447" s="171" t="inlineStr">
        <is>
          <t>VV</t>
        </is>
      </c>
      <c r="E2447" s="191" t="inlineStr"/>
      <c r="F2447" s="192" t="inlineStr">
        <is>
          <t>Součet</t>
        </is>
      </c>
      <c r="G2447" s="195" t="n"/>
      <c r="H2447" s="193" t="n">
        <v>1937.77</v>
      </c>
      <c r="I2447" s="195" t="n"/>
      <c r="J2447" s="195" t="n"/>
      <c r="K2447" s="195" t="n"/>
      <c r="L2447" s="190" t="n"/>
      <c r="M2447" s="194" t="n"/>
      <c r="N2447" s="195" t="n"/>
      <c r="O2447" s="195" t="n"/>
      <c r="P2447" s="195" t="n"/>
      <c r="Q2447" s="195" t="n"/>
      <c r="R2447" s="195" t="n"/>
      <c r="S2447" s="195" t="n"/>
      <c r="T2447" s="196" t="n"/>
      <c r="U2447" s="195" t="n"/>
      <c r="V2447" s="195" t="n"/>
      <c r="W2447" s="195" t="n"/>
      <c r="X2447" s="195" t="n"/>
      <c r="Y2447" s="195" t="n"/>
      <c r="Z2447" s="195" t="n"/>
      <c r="AA2447" s="195" t="n"/>
      <c r="AB2447" s="195" t="n"/>
      <c r="AC2447" s="195" t="n"/>
      <c r="AD2447" s="195" t="n"/>
      <c r="AE2447" s="195" t="n"/>
      <c r="AT2447" s="191" t="inlineStr">
        <is>
          <t>VV</t>
        </is>
      </c>
      <c r="AU2447" s="191" t="inlineStr">
        <is>
          <t>2</t>
        </is>
      </c>
      <c r="AV2447" s="195" t="inlineStr">
        <is>
          <t>4</t>
        </is>
      </c>
      <c r="AW2447" s="195" t="inlineStr">
        <is>
          <t>True</t>
        </is>
      </c>
      <c r="AX2447" s="195" t="inlineStr">
        <is>
          <t>1</t>
        </is>
      </c>
      <c r="AY2447" s="191" t="inlineStr">
        <is>
          <t>ROZPOCET</t>
        </is>
      </c>
    </row>
    <row r="2448" ht="33" customFormat="1" customHeight="1" s="174">
      <c r="A2448" s="174" t="n"/>
      <c r="B2448" s="158" t="n"/>
      <c r="C2448" s="159" t="inlineStr">
        <is>
          <t>371</t>
        </is>
      </c>
      <c r="D2448" s="159" t="inlineStr">
        <is>
          <t>K</t>
        </is>
      </c>
      <c r="E2448" s="160" t="inlineStr">
        <is>
          <t>784211101</t>
        </is>
      </c>
      <c r="F2448" s="161" t="inlineStr">
        <is>
          <t>Dvojnásobné bílé malby ze směsí za mokra výborně oděruvzdorných v místnostech v do 3,80 m</t>
        </is>
      </c>
      <c r="G2448" s="162" t="inlineStr">
        <is>
          <t>m2</t>
        </is>
      </c>
      <c r="H2448" s="163" t="n">
        <v>1937.77</v>
      </c>
      <c r="I2448" s="164" t="n"/>
      <c r="J2448" s="164">
        <f>ROUND(I2448*H2448,2)</f>
        <v/>
      </c>
      <c r="K2448" s="161" t="inlineStr">
        <is>
          <t>CS ÚRS 2026 02</t>
        </is>
      </c>
      <c r="L2448" s="48" t="n"/>
      <c r="M2448" s="165" t="inlineStr"/>
      <c r="N2448" s="166" t="inlineStr">
        <is>
          <t>snížená</t>
        </is>
      </c>
      <c r="O2448" s="167" t="n">
        <v>0.104</v>
      </c>
      <c r="P2448" s="167">
        <f>O2448*H2448</f>
        <v/>
      </c>
      <c r="Q2448" s="167" t="n">
        <v>0.00029</v>
      </c>
      <c r="R2448" s="167">
        <f>Q2448*H2448</f>
        <v/>
      </c>
      <c r="S2448" s="167" t="n">
        <v>0</v>
      </c>
      <c r="T2448" s="168">
        <f>S2448*H2448</f>
        <v/>
      </c>
      <c r="U2448" s="174" t="n"/>
      <c r="V2448" s="174" t="n"/>
      <c r="W2448" s="174" t="n"/>
      <c r="X2448" s="174" t="n"/>
      <c r="Y2448" s="174" t="n"/>
      <c r="Z2448" s="174" t="n"/>
      <c r="AA2448" s="174" t="n"/>
      <c r="AB2448" s="174" t="n"/>
      <c r="AC2448" s="174" t="n"/>
      <c r="AD2448" s="174" t="n"/>
      <c r="AE2448" s="174" t="n"/>
      <c r="AR2448" s="169" t="inlineStr">
        <is>
          <t>16</t>
        </is>
      </c>
      <c r="AT2448" s="169" t="inlineStr">
        <is>
          <t>K</t>
        </is>
      </c>
      <c r="AU2448" s="169" t="inlineStr">
        <is>
          <t>2</t>
        </is>
      </c>
      <c r="AY2448" s="19" t="inlineStr">
        <is>
          <t>ROZPOCET</t>
        </is>
      </c>
      <c r="BE2448" s="170">
        <f>IF(N2448="základní",J2448,0)</f>
        <v/>
      </c>
      <c r="BF2448" s="170">
        <f>IF(N2448="snížená",J2448,0)</f>
        <v/>
      </c>
      <c r="BG2448" s="170">
        <f>IF(N2448="zákl. přenesená",J2448,0)</f>
        <v/>
      </c>
      <c r="BH2448" s="170">
        <f>IF(N2448="sníž. přenesená",J2448,0)</f>
        <v/>
      </c>
      <c r="BI2448" s="170">
        <f>IF(N2448="nulová",J2448,0)</f>
        <v/>
      </c>
      <c r="BJ2448" s="19" t="inlineStr">
        <is>
          <t>2</t>
        </is>
      </c>
      <c r="BK2448" s="170">
        <f>ROUND(I2448*H2448,2)</f>
        <v/>
      </c>
      <c r="BL2448" s="19" t="inlineStr">
        <is>
          <t>16</t>
        </is>
      </c>
      <c r="BM2448" s="169" t="inlineStr">
        <is>
          <t>-641542470</t>
        </is>
      </c>
    </row>
    <row r="2449" customFormat="1" s="174">
      <c r="A2449" s="174" t="n"/>
      <c r="B2449" s="48" t="n"/>
      <c r="C2449" s="174" t="n"/>
      <c r="D2449" s="171" t="inlineStr">
        <is>
          <t>PP</t>
        </is>
      </c>
      <c r="E2449" s="174" t="n"/>
      <c r="F2449" s="172" t="inlineStr">
        <is>
          <t>Malby z malířských směsí oděruvzdorných za mokra dvojnásobné, bílé za mokra oděruvzdorné výborně v místnostech výšky do 3,80 m</t>
        </is>
      </c>
      <c r="G2449" s="174" t="n"/>
      <c r="H2449" s="174" t="n"/>
      <c r="I2449" s="174" t="n"/>
      <c r="J2449" s="174" t="n"/>
      <c r="K2449" s="174" t="n"/>
      <c r="L2449" s="48" t="n"/>
      <c r="M2449" s="173" t="n"/>
      <c r="N2449" s="174" t="n"/>
      <c r="O2449" s="174" t="n"/>
      <c r="P2449" s="174" t="n"/>
      <c r="Q2449" s="174" t="n"/>
      <c r="R2449" s="174" t="n"/>
      <c r="S2449" s="174" t="n"/>
      <c r="T2449" s="71" t="n"/>
      <c r="U2449" s="174" t="n"/>
      <c r="V2449" s="174" t="n"/>
      <c r="W2449" s="174" t="n"/>
      <c r="X2449" s="174" t="n"/>
      <c r="Y2449" s="174" t="n"/>
      <c r="Z2449" s="174" t="n"/>
      <c r="AA2449" s="174" t="n"/>
      <c r="AB2449" s="174" t="n"/>
      <c r="AC2449" s="174" t="n"/>
      <c r="AD2449" s="174" t="n"/>
      <c r="AE2449" s="174" t="n"/>
      <c r="AT2449" s="19" t="inlineStr">
        <is>
          <t>PP</t>
        </is>
      </c>
      <c r="AU2449" s="19" t="inlineStr">
        <is>
          <t>2</t>
        </is>
      </c>
    </row>
    <row r="2450" customFormat="1" s="174">
      <c r="A2450" s="174" t="n"/>
      <c r="B2450" s="48" t="n"/>
      <c r="C2450" s="174" t="n"/>
      <c r="D2450" s="175" t="inlineStr">
        <is>
          <t>Online PSC</t>
        </is>
      </c>
      <c r="E2450" s="174" t="n"/>
      <c r="F2450" s="176" t="inlineStr">
        <is>
          <t>https://podminky.urs.cz/item/CS_URS_2026_02/784211101</t>
        </is>
      </c>
      <c r="G2450" s="174" t="n"/>
      <c r="H2450" s="174" t="n"/>
      <c r="I2450" s="174" t="n"/>
      <c r="J2450" s="174" t="n"/>
      <c r="K2450" s="174" t="n"/>
      <c r="L2450" s="48" t="n"/>
      <c r="M2450" s="173" t="n"/>
      <c r="N2450" s="174" t="n"/>
      <c r="O2450" s="174" t="n"/>
      <c r="P2450" s="174" t="n"/>
      <c r="Q2450" s="174" t="n"/>
      <c r="R2450" s="174" t="n"/>
      <c r="S2450" s="174" t="n"/>
      <c r="T2450" s="71" t="n"/>
      <c r="U2450" s="174" t="n"/>
      <c r="V2450" s="174" t="n"/>
      <c r="W2450" s="174" t="n"/>
      <c r="X2450" s="174" t="n"/>
      <c r="Y2450" s="174" t="n"/>
      <c r="Z2450" s="174" t="n"/>
      <c r="AA2450" s="174" t="n"/>
      <c r="AB2450" s="174" t="n"/>
      <c r="AC2450" s="174" t="n"/>
      <c r="AD2450" s="174" t="n"/>
      <c r="AE2450" s="174" t="n"/>
      <c r="AT2450" s="19" t="inlineStr">
        <is>
          <t>Online PSC</t>
        </is>
      </c>
      <c r="AU2450" s="19" t="inlineStr">
        <is>
          <t>2</t>
        </is>
      </c>
    </row>
    <row r="2451" ht="24.15" customFormat="1" customHeight="1" s="174">
      <c r="A2451" s="174" t="n"/>
      <c r="B2451" s="158" t="n"/>
      <c r="C2451" s="159" t="inlineStr">
        <is>
          <t>372</t>
        </is>
      </c>
      <c r="D2451" s="159" t="inlineStr">
        <is>
          <t>K</t>
        </is>
      </c>
      <c r="E2451" s="160" t="inlineStr">
        <is>
          <t>784681023</t>
        </is>
      </c>
      <c r="F2451" s="161" t="inlineStr">
        <is>
          <t>Montáž hladkých ozdobných prvků s převažujícím délkovým rozměrem v (š) přes 60 do 120 mm</t>
        </is>
      </c>
      <c r="G2451" s="162" t="inlineStr">
        <is>
          <t>m</t>
        </is>
      </c>
      <c r="H2451" s="163" t="n">
        <v>10.8</v>
      </c>
      <c r="I2451" s="164" t="n"/>
      <c r="J2451" s="164">
        <f>ROUND(I2451*H2451,2)</f>
        <v/>
      </c>
      <c r="K2451" s="161" t="inlineStr">
        <is>
          <t>CS ÚRS 2026 02</t>
        </is>
      </c>
      <c r="L2451" s="48" t="n"/>
      <c r="M2451" s="165" t="inlineStr"/>
      <c r="N2451" s="166" t="inlineStr">
        <is>
          <t>snížená</t>
        </is>
      </c>
      <c r="O2451" s="167" t="n">
        <v>0.542</v>
      </c>
      <c r="P2451" s="167">
        <f>O2451*H2451</f>
        <v/>
      </c>
      <c r="Q2451" s="167" t="n">
        <v>0.00025</v>
      </c>
      <c r="R2451" s="167">
        <f>Q2451*H2451</f>
        <v/>
      </c>
      <c r="S2451" s="167" t="n">
        <v>0</v>
      </c>
      <c r="T2451" s="168">
        <f>S2451*H2451</f>
        <v/>
      </c>
      <c r="U2451" s="174" t="n"/>
      <c r="V2451" s="174" t="n"/>
      <c r="W2451" s="174" t="n"/>
      <c r="X2451" s="174" t="n"/>
      <c r="Y2451" s="174" t="n"/>
      <c r="Z2451" s="174" t="n"/>
      <c r="AA2451" s="174" t="n"/>
      <c r="AB2451" s="174" t="n"/>
      <c r="AC2451" s="174" t="n"/>
      <c r="AD2451" s="174" t="n"/>
      <c r="AE2451" s="174" t="n"/>
      <c r="AR2451" s="169" t="inlineStr">
        <is>
          <t>16</t>
        </is>
      </c>
      <c r="AT2451" s="169" t="inlineStr">
        <is>
          <t>K</t>
        </is>
      </c>
      <c r="AU2451" s="169" t="inlineStr">
        <is>
          <t>2</t>
        </is>
      </c>
      <c r="AY2451" s="19" t="inlineStr">
        <is>
          <t>ROZPOCET</t>
        </is>
      </c>
      <c r="BE2451" s="170">
        <f>IF(N2451="základní",J2451,0)</f>
        <v/>
      </c>
      <c r="BF2451" s="170">
        <f>IF(N2451="snížená",J2451,0)</f>
        <v/>
      </c>
      <c r="BG2451" s="170">
        <f>IF(N2451="zákl. přenesená",J2451,0)</f>
        <v/>
      </c>
      <c r="BH2451" s="170">
        <f>IF(N2451="sníž. přenesená",J2451,0)</f>
        <v/>
      </c>
      <c r="BI2451" s="170">
        <f>IF(N2451="nulová",J2451,0)</f>
        <v/>
      </c>
      <c r="BJ2451" s="19" t="inlineStr">
        <is>
          <t>2</t>
        </is>
      </c>
      <c r="BK2451" s="170">
        <f>ROUND(I2451*H2451,2)</f>
        <v/>
      </c>
      <c r="BL2451" s="19" t="inlineStr">
        <is>
          <t>16</t>
        </is>
      </c>
      <c r="BM2451" s="169" t="inlineStr">
        <is>
          <t>457192552</t>
        </is>
      </c>
    </row>
    <row r="2452" customFormat="1" s="174">
      <c r="A2452" s="174" t="n"/>
      <c r="B2452" s="48" t="n"/>
      <c r="C2452" s="174" t="n"/>
      <c r="D2452" s="171" t="inlineStr">
        <is>
          <t>PP</t>
        </is>
      </c>
      <c r="E2452" s="174" t="n"/>
      <c r="F2452" s="172" t="inlineStr">
        <is>
          <t>Montáž ozdobných prvků (materiál ve specifikaci ) s převažujícím délkovým rozměrem hladkých, výšky (šířky) lepené plochy přes 60 do 120 mm</t>
        </is>
      </c>
      <c r="G2452" s="174" t="n"/>
      <c r="H2452" s="174" t="n"/>
      <c r="I2452" s="174" t="n"/>
      <c r="J2452" s="174" t="n"/>
      <c r="K2452" s="174" t="n"/>
      <c r="L2452" s="48" t="n"/>
      <c r="M2452" s="173" t="n"/>
      <c r="N2452" s="174" t="n"/>
      <c r="O2452" s="174" t="n"/>
      <c r="P2452" s="174" t="n"/>
      <c r="Q2452" s="174" t="n"/>
      <c r="R2452" s="174" t="n"/>
      <c r="S2452" s="174" t="n"/>
      <c r="T2452" s="71" t="n"/>
      <c r="U2452" s="174" t="n"/>
      <c r="V2452" s="174" t="n"/>
      <c r="W2452" s="174" t="n"/>
      <c r="X2452" s="174" t="n"/>
      <c r="Y2452" s="174" t="n"/>
      <c r="Z2452" s="174" t="n"/>
      <c r="AA2452" s="174" t="n"/>
      <c r="AB2452" s="174" t="n"/>
      <c r="AC2452" s="174" t="n"/>
      <c r="AD2452" s="174" t="n"/>
      <c r="AE2452" s="174" t="n"/>
      <c r="AT2452" s="19" t="inlineStr">
        <is>
          <t>PP</t>
        </is>
      </c>
      <c r="AU2452" s="19" t="inlineStr">
        <is>
          <t>2</t>
        </is>
      </c>
    </row>
    <row r="2453" customFormat="1" s="174">
      <c r="A2453" s="174" t="n"/>
      <c r="B2453" s="48" t="n"/>
      <c r="C2453" s="174" t="n"/>
      <c r="D2453" s="175" t="inlineStr">
        <is>
          <t>Online PSC</t>
        </is>
      </c>
      <c r="E2453" s="174" t="n"/>
      <c r="F2453" s="176" t="inlineStr">
        <is>
          <t>https://podminky.urs.cz/item/CS_URS_2026_02/784681023</t>
        </is>
      </c>
      <c r="G2453" s="174" t="n"/>
      <c r="H2453" s="174" t="n"/>
      <c r="I2453" s="174" t="n"/>
      <c r="J2453" s="174" t="n"/>
      <c r="K2453" s="174" t="n"/>
      <c r="L2453" s="48" t="n"/>
      <c r="M2453" s="173" t="n"/>
      <c r="N2453" s="174" t="n"/>
      <c r="O2453" s="174" t="n"/>
      <c r="P2453" s="174" t="n"/>
      <c r="Q2453" s="174" t="n"/>
      <c r="R2453" s="174" t="n"/>
      <c r="S2453" s="174" t="n"/>
      <c r="T2453" s="71" t="n"/>
      <c r="U2453" s="174" t="n"/>
      <c r="V2453" s="174" t="n"/>
      <c r="W2453" s="174" t="n"/>
      <c r="X2453" s="174" t="n"/>
      <c r="Y2453" s="174" t="n"/>
      <c r="Z2453" s="174" t="n"/>
      <c r="AA2453" s="174" t="n"/>
      <c r="AB2453" s="174" t="n"/>
      <c r="AC2453" s="174" t="n"/>
      <c r="AD2453" s="174" t="n"/>
      <c r="AE2453" s="174" t="n"/>
      <c r="AT2453" s="19" t="inlineStr">
        <is>
          <t>Online PSC</t>
        </is>
      </c>
      <c r="AU2453" s="19" t="inlineStr">
        <is>
          <t>2</t>
        </is>
      </c>
    </row>
    <row r="2454" customFormat="1" s="181">
      <c r="A2454" s="181" t="n"/>
      <c r="B2454" s="177" t="n"/>
      <c r="C2454" s="181" t="n"/>
      <c r="D2454" s="171" t="inlineStr">
        <is>
          <t>VV</t>
        </is>
      </c>
      <c r="E2454" s="178" t="inlineStr"/>
      <c r="F2454" s="179" t="inlineStr">
        <is>
          <t>parapetní</t>
        </is>
      </c>
      <c r="G2454" s="181" t="n"/>
      <c r="H2454" s="178" t="inlineStr"/>
      <c r="I2454" s="181" t="n"/>
      <c r="J2454" s="181" t="n"/>
      <c r="K2454" s="181" t="n"/>
      <c r="L2454" s="177" t="n"/>
      <c r="M2454" s="180" t="n"/>
      <c r="N2454" s="181" t="n"/>
      <c r="O2454" s="181" t="n"/>
      <c r="P2454" s="181" t="n"/>
      <c r="Q2454" s="181" t="n"/>
      <c r="R2454" s="181" t="n"/>
      <c r="S2454" s="181" t="n"/>
      <c r="T2454" s="182" t="n"/>
      <c r="U2454" s="181" t="n"/>
      <c r="V2454" s="181" t="n"/>
      <c r="W2454" s="181" t="n"/>
      <c r="X2454" s="181" t="n"/>
      <c r="Y2454" s="181" t="n"/>
      <c r="Z2454" s="181" t="n"/>
      <c r="AA2454" s="181" t="n"/>
      <c r="AB2454" s="181" t="n"/>
      <c r="AC2454" s="181" t="n"/>
      <c r="AD2454" s="181" t="n"/>
      <c r="AE2454" s="181" t="n"/>
      <c r="AT2454" s="178" t="inlineStr">
        <is>
          <t>VV</t>
        </is>
      </c>
      <c r="AU2454" s="178" t="inlineStr">
        <is>
          <t>2</t>
        </is>
      </c>
      <c r="AV2454" s="181" t="inlineStr">
        <is>
          <t>1</t>
        </is>
      </c>
      <c r="AW2454" s="181" t="inlineStr">
        <is>
          <t>True</t>
        </is>
      </c>
      <c r="AX2454" s="181" t="inlineStr">
        <is>
          <t>0</t>
        </is>
      </c>
      <c r="AY2454" s="178" t="inlineStr">
        <is>
          <t>ROZPOCET</t>
        </is>
      </c>
    </row>
    <row r="2455" customFormat="1" s="188">
      <c r="A2455" s="188" t="n"/>
      <c r="B2455" s="183" t="n"/>
      <c r="C2455" s="188" t="n"/>
      <c r="D2455" s="171" t="inlineStr">
        <is>
          <t>VV</t>
        </is>
      </c>
      <c r="E2455" s="184" t="inlineStr"/>
      <c r="F2455" s="185" t="inlineStr">
        <is>
          <t>1,20*9</t>
        </is>
      </c>
      <c r="G2455" s="188" t="n"/>
      <c r="H2455" s="186" t="n">
        <v>10.8</v>
      </c>
      <c r="I2455" s="188" t="n"/>
      <c r="J2455" s="188" t="n"/>
      <c r="K2455" s="188" t="n"/>
      <c r="L2455" s="183" t="n"/>
      <c r="M2455" s="187" t="n"/>
      <c r="N2455" s="188" t="n"/>
      <c r="O2455" s="188" t="n"/>
      <c r="P2455" s="188" t="n"/>
      <c r="Q2455" s="188" t="n"/>
      <c r="R2455" s="188" t="n"/>
      <c r="S2455" s="188" t="n"/>
      <c r="T2455" s="189" t="n"/>
      <c r="U2455" s="188" t="n"/>
      <c r="V2455" s="188" t="n"/>
      <c r="W2455" s="188" t="n"/>
      <c r="X2455" s="188" t="n"/>
      <c r="Y2455" s="188" t="n"/>
      <c r="Z2455" s="188" t="n"/>
      <c r="AA2455" s="188" t="n"/>
      <c r="AB2455" s="188" t="n"/>
      <c r="AC2455" s="188" t="n"/>
      <c r="AD2455" s="188" t="n"/>
      <c r="AE2455" s="188" t="n"/>
      <c r="AT2455" s="184" t="inlineStr">
        <is>
          <t>VV</t>
        </is>
      </c>
      <c r="AU2455" s="184" t="inlineStr">
        <is>
          <t>2</t>
        </is>
      </c>
      <c r="AV2455" s="188" t="inlineStr">
        <is>
          <t>2</t>
        </is>
      </c>
      <c r="AW2455" s="188" t="inlineStr">
        <is>
          <t>True</t>
        </is>
      </c>
      <c r="AX2455" s="188" t="inlineStr">
        <is>
          <t>0</t>
        </is>
      </c>
      <c r="AY2455" s="184" t="inlineStr">
        <is>
          <t>ROZPOCET</t>
        </is>
      </c>
    </row>
    <row r="2456" customFormat="1" s="195">
      <c r="A2456" s="195" t="n"/>
      <c r="B2456" s="190" t="n"/>
      <c r="C2456" s="195" t="n"/>
      <c r="D2456" s="171" t="inlineStr">
        <is>
          <t>VV</t>
        </is>
      </c>
      <c r="E2456" s="191" t="inlineStr"/>
      <c r="F2456" s="192" t="inlineStr">
        <is>
          <t>Součet</t>
        </is>
      </c>
      <c r="G2456" s="195" t="n"/>
      <c r="H2456" s="193" t="n">
        <v>10.8</v>
      </c>
      <c r="I2456" s="195" t="n"/>
      <c r="J2456" s="195" t="n"/>
      <c r="K2456" s="195" t="n"/>
      <c r="L2456" s="190" t="n"/>
      <c r="M2456" s="194" t="n"/>
      <c r="N2456" s="195" t="n"/>
      <c r="O2456" s="195" t="n"/>
      <c r="P2456" s="195" t="n"/>
      <c r="Q2456" s="195" t="n"/>
      <c r="R2456" s="195" t="n"/>
      <c r="S2456" s="195" t="n"/>
      <c r="T2456" s="196" t="n"/>
      <c r="U2456" s="195" t="n"/>
      <c r="V2456" s="195" t="n"/>
      <c r="W2456" s="195" t="n"/>
      <c r="X2456" s="195" t="n"/>
      <c r="Y2456" s="195" t="n"/>
      <c r="Z2456" s="195" t="n"/>
      <c r="AA2456" s="195" t="n"/>
      <c r="AB2456" s="195" t="n"/>
      <c r="AC2456" s="195" t="n"/>
      <c r="AD2456" s="195" t="n"/>
      <c r="AE2456" s="195" t="n"/>
      <c r="AT2456" s="191" t="inlineStr">
        <is>
          <t>VV</t>
        </is>
      </c>
      <c r="AU2456" s="191" t="inlineStr">
        <is>
          <t>2</t>
        </is>
      </c>
      <c r="AV2456" s="195" t="inlineStr">
        <is>
          <t>4</t>
        </is>
      </c>
      <c r="AW2456" s="195" t="inlineStr">
        <is>
          <t>True</t>
        </is>
      </c>
      <c r="AX2456" s="195" t="inlineStr">
        <is>
          <t>1</t>
        </is>
      </c>
      <c r="AY2456" s="191" t="inlineStr">
        <is>
          <t>ROZPOCET</t>
        </is>
      </c>
    </row>
    <row r="2457" ht="21.75" customFormat="1" customHeight="1" s="174">
      <c r="A2457" s="174" t="n"/>
      <c r="B2457" s="158" t="n"/>
      <c r="C2457" s="197" t="inlineStr">
        <is>
          <t>373</t>
        </is>
      </c>
      <c r="D2457" s="197" t="inlineStr">
        <is>
          <t>M</t>
        </is>
      </c>
      <c r="E2457" s="198" t="inlineStr">
        <is>
          <t>28374121</t>
        </is>
      </c>
      <c r="F2457" s="199" t="inlineStr">
        <is>
          <t>dekorační prvek fasádní parapetní římsa v do 200mm</t>
        </is>
      </c>
      <c r="G2457" s="200" t="inlineStr">
        <is>
          <t>m</t>
        </is>
      </c>
      <c r="H2457" s="201" t="n">
        <v>11.88</v>
      </c>
      <c r="I2457" s="202" t="n"/>
      <c r="J2457" s="202">
        <f>ROUND(I2457*H2457,2)</f>
        <v/>
      </c>
      <c r="K2457" s="199" t="inlineStr">
        <is>
          <t>CS ÚRS 2026 02</t>
        </is>
      </c>
      <c r="L2457" s="203" t="n"/>
      <c r="M2457" s="204" t="inlineStr"/>
      <c r="N2457" s="205" t="inlineStr">
        <is>
          <t>snížená</t>
        </is>
      </c>
      <c r="O2457" s="167" t="n">
        <v>0</v>
      </c>
      <c r="P2457" s="167">
        <f>O2457*H2457</f>
        <v/>
      </c>
      <c r="Q2457" s="167" t="n">
        <v>0.00025</v>
      </c>
      <c r="R2457" s="167">
        <f>Q2457*H2457</f>
        <v/>
      </c>
      <c r="S2457" s="167" t="n">
        <v>0</v>
      </c>
      <c r="T2457" s="168">
        <f>S2457*H2457</f>
        <v/>
      </c>
      <c r="U2457" s="174" t="n"/>
      <c r="V2457" s="174" t="n"/>
      <c r="W2457" s="174" t="n"/>
      <c r="X2457" s="174" t="n"/>
      <c r="Y2457" s="174" t="n"/>
      <c r="Z2457" s="174" t="n"/>
      <c r="AA2457" s="174" t="n"/>
      <c r="AB2457" s="174" t="n"/>
      <c r="AC2457" s="174" t="n"/>
      <c r="AD2457" s="174" t="n"/>
      <c r="AE2457" s="174" t="n"/>
      <c r="AR2457" s="169" t="inlineStr">
        <is>
          <t>32</t>
        </is>
      </c>
      <c r="AT2457" s="169" t="inlineStr">
        <is>
          <t>M</t>
        </is>
      </c>
      <c r="AU2457" s="169" t="inlineStr">
        <is>
          <t>2</t>
        </is>
      </c>
      <c r="AY2457" s="19" t="inlineStr">
        <is>
          <t>ROZPOCET</t>
        </is>
      </c>
      <c r="BE2457" s="170">
        <f>IF(N2457="základní",J2457,0)</f>
        <v/>
      </c>
      <c r="BF2457" s="170">
        <f>IF(N2457="snížená",J2457,0)</f>
        <v/>
      </c>
      <c r="BG2457" s="170">
        <f>IF(N2457="zákl. přenesená",J2457,0)</f>
        <v/>
      </c>
      <c r="BH2457" s="170">
        <f>IF(N2457="sníž. přenesená",J2457,0)</f>
        <v/>
      </c>
      <c r="BI2457" s="170">
        <f>IF(N2457="nulová",J2457,0)</f>
        <v/>
      </c>
      <c r="BJ2457" s="19" t="inlineStr">
        <is>
          <t>2</t>
        </is>
      </c>
      <c r="BK2457" s="170">
        <f>ROUND(I2457*H2457,2)</f>
        <v/>
      </c>
      <c r="BL2457" s="19" t="inlineStr">
        <is>
          <t>16</t>
        </is>
      </c>
      <c r="BM2457" s="169" t="inlineStr">
        <is>
          <t>-699171841</t>
        </is>
      </c>
    </row>
    <row r="2458" customFormat="1" s="174">
      <c r="A2458" s="174" t="n"/>
      <c r="B2458" s="48" t="n"/>
      <c r="C2458" s="174" t="n"/>
      <c r="D2458" s="171" t="inlineStr">
        <is>
          <t>PP</t>
        </is>
      </c>
      <c r="E2458" s="174" t="n"/>
      <c r="F2458" s="172" t="inlineStr">
        <is>
          <t>dekorační prvek fasádní parapetní římsa v do 200mm</t>
        </is>
      </c>
      <c r="G2458" s="174" t="n"/>
      <c r="H2458" s="174" t="n"/>
      <c r="I2458" s="174" t="n"/>
      <c r="J2458" s="174" t="n"/>
      <c r="K2458" s="174" t="n"/>
      <c r="L2458" s="48" t="n"/>
      <c r="M2458" s="173" t="n"/>
      <c r="N2458" s="174" t="n"/>
      <c r="O2458" s="174" t="n"/>
      <c r="P2458" s="174" t="n"/>
      <c r="Q2458" s="174" t="n"/>
      <c r="R2458" s="174" t="n"/>
      <c r="S2458" s="174" t="n"/>
      <c r="T2458" s="71" t="n"/>
      <c r="U2458" s="174" t="n"/>
      <c r="V2458" s="174" t="n"/>
      <c r="W2458" s="174" t="n"/>
      <c r="X2458" s="174" t="n"/>
      <c r="Y2458" s="174" t="n"/>
      <c r="Z2458" s="174" t="n"/>
      <c r="AA2458" s="174" t="n"/>
      <c r="AB2458" s="174" t="n"/>
      <c r="AC2458" s="174" t="n"/>
      <c r="AD2458" s="174" t="n"/>
      <c r="AE2458" s="174" t="n"/>
      <c r="AT2458" s="19" t="inlineStr">
        <is>
          <t>PP</t>
        </is>
      </c>
      <c r="AU2458" s="19" t="inlineStr">
        <is>
          <t>2</t>
        </is>
      </c>
    </row>
    <row r="2459" customFormat="1" s="188">
      <c r="A2459" s="188" t="n"/>
      <c r="B2459" s="183" t="n"/>
      <c r="C2459" s="188" t="n"/>
      <c r="D2459" s="171" t="inlineStr">
        <is>
          <t>VV</t>
        </is>
      </c>
      <c r="E2459" s="188" t="n"/>
      <c r="F2459" s="185" t="inlineStr">
        <is>
          <t>10,8*1,1 'Přepočtené koeficientem množství</t>
        </is>
      </c>
      <c r="G2459" s="188" t="n"/>
      <c r="H2459" s="186" t="n">
        <v>11.88</v>
      </c>
      <c r="I2459" s="188" t="n"/>
      <c r="J2459" s="188" t="n"/>
      <c r="K2459" s="188" t="n"/>
      <c r="L2459" s="183" t="n"/>
      <c r="M2459" s="187" t="n"/>
      <c r="N2459" s="188" t="n"/>
      <c r="O2459" s="188" t="n"/>
      <c r="P2459" s="188" t="n"/>
      <c r="Q2459" s="188" t="n"/>
      <c r="R2459" s="188" t="n"/>
      <c r="S2459" s="188" t="n"/>
      <c r="T2459" s="189" t="n"/>
      <c r="U2459" s="188" t="n"/>
      <c r="V2459" s="188" t="n"/>
      <c r="W2459" s="188" t="n"/>
      <c r="X2459" s="188" t="n"/>
      <c r="Y2459" s="188" t="n"/>
      <c r="Z2459" s="188" t="n"/>
      <c r="AA2459" s="188" t="n"/>
      <c r="AB2459" s="188" t="n"/>
      <c r="AC2459" s="188" t="n"/>
      <c r="AD2459" s="188" t="n"/>
      <c r="AE2459" s="188" t="n"/>
      <c r="AT2459" s="184" t="inlineStr">
        <is>
          <t>VV</t>
        </is>
      </c>
      <c r="AU2459" s="184" t="inlineStr">
        <is>
          <t>2</t>
        </is>
      </c>
      <c r="AV2459" s="188" t="inlineStr">
        <is>
          <t>2</t>
        </is>
      </c>
      <c r="AW2459" s="188" t="inlineStr">
        <is>
          <t>False</t>
        </is>
      </c>
      <c r="AX2459" s="188" t="inlineStr">
        <is>
          <t>1</t>
        </is>
      </c>
      <c r="AY2459" s="184" t="inlineStr">
        <is>
          <t>ROZPOCET</t>
        </is>
      </c>
    </row>
    <row r="2460" ht="33" customFormat="1" customHeight="1" s="174">
      <c r="A2460" s="174" t="n"/>
      <c r="B2460" s="158" t="n"/>
      <c r="C2460" s="159" t="inlineStr">
        <is>
          <t>374</t>
        </is>
      </c>
      <c r="D2460" s="159" t="inlineStr">
        <is>
          <t>K</t>
        </is>
      </c>
      <c r="E2460" s="160" t="inlineStr">
        <is>
          <t>784681035</t>
        </is>
      </c>
      <c r="F2460" s="161" t="inlineStr">
        <is>
          <t>Montáž ornamentových ozdobných prvků s převažujícím délkovým rozměrem v (š) přes 120 do 200 mm</t>
        </is>
      </c>
      <c r="G2460" s="162" t="inlineStr">
        <is>
          <t>m</t>
        </is>
      </c>
      <c r="H2460" s="163" t="n">
        <v>102.6</v>
      </c>
      <c r="I2460" s="164" t="n"/>
      <c r="J2460" s="164">
        <f>ROUND(I2460*H2460,2)</f>
        <v/>
      </c>
      <c r="K2460" s="161" t="inlineStr">
        <is>
          <t>CS ÚRS 2026 02</t>
        </is>
      </c>
      <c r="L2460" s="48" t="n"/>
      <c r="M2460" s="165" t="inlineStr"/>
      <c r="N2460" s="166" t="inlineStr">
        <is>
          <t>snížená</t>
        </is>
      </c>
      <c r="O2460" s="167" t="n">
        <v>0.829</v>
      </c>
      <c r="P2460" s="167">
        <f>O2460*H2460</f>
        <v/>
      </c>
      <c r="Q2460" s="167" t="n">
        <v>0.0003</v>
      </c>
      <c r="R2460" s="167">
        <f>Q2460*H2460</f>
        <v/>
      </c>
      <c r="S2460" s="167" t="n">
        <v>0</v>
      </c>
      <c r="T2460" s="168">
        <f>S2460*H2460</f>
        <v/>
      </c>
      <c r="U2460" s="174" t="n"/>
      <c r="V2460" s="174" t="n"/>
      <c r="W2460" s="174" t="n"/>
      <c r="X2460" s="174" t="n"/>
      <c r="Y2460" s="174" t="n"/>
      <c r="Z2460" s="174" t="n"/>
      <c r="AA2460" s="174" t="n"/>
      <c r="AB2460" s="174" t="n"/>
      <c r="AC2460" s="174" t="n"/>
      <c r="AD2460" s="174" t="n"/>
      <c r="AE2460" s="174" t="n"/>
      <c r="AR2460" s="169" t="inlineStr">
        <is>
          <t>16</t>
        </is>
      </c>
      <c r="AT2460" s="169" t="inlineStr">
        <is>
          <t>K</t>
        </is>
      </c>
      <c r="AU2460" s="169" t="inlineStr">
        <is>
          <t>2</t>
        </is>
      </c>
      <c r="AY2460" s="19" t="inlineStr">
        <is>
          <t>ROZPOCET</t>
        </is>
      </c>
      <c r="BE2460" s="170">
        <f>IF(N2460="základní",J2460,0)</f>
        <v/>
      </c>
      <c r="BF2460" s="170">
        <f>IF(N2460="snížená",J2460,0)</f>
        <v/>
      </c>
      <c r="BG2460" s="170">
        <f>IF(N2460="zákl. přenesená",J2460,0)</f>
        <v/>
      </c>
      <c r="BH2460" s="170">
        <f>IF(N2460="sníž. přenesená",J2460,0)</f>
        <v/>
      </c>
      <c r="BI2460" s="170">
        <f>IF(N2460="nulová",J2460,0)</f>
        <v/>
      </c>
      <c r="BJ2460" s="19" t="inlineStr">
        <is>
          <t>2</t>
        </is>
      </c>
      <c r="BK2460" s="170">
        <f>ROUND(I2460*H2460,2)</f>
        <v/>
      </c>
      <c r="BL2460" s="19" t="inlineStr">
        <is>
          <t>16</t>
        </is>
      </c>
      <c r="BM2460" s="169" t="inlineStr">
        <is>
          <t>1499102525</t>
        </is>
      </c>
    </row>
    <row r="2461" customFormat="1" s="174">
      <c r="A2461" s="174" t="n"/>
      <c r="B2461" s="48" t="n"/>
      <c r="C2461" s="174" t="n"/>
      <c r="D2461" s="171" t="inlineStr">
        <is>
          <t>PP</t>
        </is>
      </c>
      <c r="E2461" s="174" t="n"/>
      <c r="F2461" s="172" t="inlineStr">
        <is>
          <t>Montáž ozdobných prvků (materiál ve specifikaci ) s převažujícím délkovým rozměrem ornamentových, výšky přes 120 do 200 mm</t>
        </is>
      </c>
      <c r="G2461" s="174" t="n"/>
      <c r="H2461" s="174" t="n"/>
      <c r="I2461" s="174" t="n"/>
      <c r="J2461" s="174" t="n"/>
      <c r="K2461" s="174" t="n"/>
      <c r="L2461" s="48" t="n"/>
      <c r="M2461" s="173" t="n"/>
      <c r="N2461" s="174" t="n"/>
      <c r="O2461" s="174" t="n"/>
      <c r="P2461" s="174" t="n"/>
      <c r="Q2461" s="174" t="n"/>
      <c r="R2461" s="174" t="n"/>
      <c r="S2461" s="174" t="n"/>
      <c r="T2461" s="71" t="n"/>
      <c r="U2461" s="174" t="n"/>
      <c r="V2461" s="174" t="n"/>
      <c r="W2461" s="174" t="n"/>
      <c r="X2461" s="174" t="n"/>
      <c r="Y2461" s="174" t="n"/>
      <c r="Z2461" s="174" t="n"/>
      <c r="AA2461" s="174" t="n"/>
      <c r="AB2461" s="174" t="n"/>
      <c r="AC2461" s="174" t="n"/>
      <c r="AD2461" s="174" t="n"/>
      <c r="AE2461" s="174" t="n"/>
      <c r="AT2461" s="19" t="inlineStr">
        <is>
          <t>PP</t>
        </is>
      </c>
      <c r="AU2461" s="19" t="inlineStr">
        <is>
          <t>2</t>
        </is>
      </c>
    </row>
    <row r="2462" customFormat="1" s="174">
      <c r="A2462" s="174" t="n"/>
      <c r="B2462" s="48" t="n"/>
      <c r="C2462" s="174" t="n"/>
      <c r="D2462" s="175" t="inlineStr">
        <is>
          <t>Online PSC</t>
        </is>
      </c>
      <c r="E2462" s="174" t="n"/>
      <c r="F2462" s="176" t="inlineStr">
        <is>
          <t>https://podminky.urs.cz/item/CS_URS_2026_02/784681035</t>
        </is>
      </c>
      <c r="G2462" s="174" t="n"/>
      <c r="H2462" s="174" t="n"/>
      <c r="I2462" s="174" t="n"/>
      <c r="J2462" s="174" t="n"/>
      <c r="K2462" s="174" t="n"/>
      <c r="L2462" s="48" t="n"/>
      <c r="M2462" s="173" t="n"/>
      <c r="N2462" s="174" t="n"/>
      <c r="O2462" s="174" t="n"/>
      <c r="P2462" s="174" t="n"/>
      <c r="Q2462" s="174" t="n"/>
      <c r="R2462" s="174" t="n"/>
      <c r="S2462" s="174" t="n"/>
      <c r="T2462" s="71" t="n"/>
      <c r="U2462" s="174" t="n"/>
      <c r="V2462" s="174" t="n"/>
      <c r="W2462" s="174" t="n"/>
      <c r="X2462" s="174" t="n"/>
      <c r="Y2462" s="174" t="n"/>
      <c r="Z2462" s="174" t="n"/>
      <c r="AA2462" s="174" t="n"/>
      <c r="AB2462" s="174" t="n"/>
      <c r="AC2462" s="174" t="n"/>
      <c r="AD2462" s="174" t="n"/>
      <c r="AE2462" s="174" t="n"/>
      <c r="AT2462" s="19" t="inlineStr">
        <is>
          <t>Online PSC</t>
        </is>
      </c>
      <c r="AU2462" s="19" t="inlineStr">
        <is>
          <t>2</t>
        </is>
      </c>
    </row>
    <row r="2463" customFormat="1" s="181">
      <c r="A2463" s="181" t="n"/>
      <c r="B2463" s="177" t="n"/>
      <c r="C2463" s="181" t="n"/>
      <c r="D2463" s="171" t="inlineStr">
        <is>
          <t>VV</t>
        </is>
      </c>
      <c r="E2463" s="178" t="inlineStr"/>
      <c r="F2463" s="179" t="inlineStr">
        <is>
          <t>římsa</t>
        </is>
      </c>
      <c r="G2463" s="181" t="n"/>
      <c r="H2463" s="178" t="inlineStr"/>
      <c r="I2463" s="181" t="n"/>
      <c r="J2463" s="181" t="n"/>
      <c r="K2463" s="181" t="n"/>
      <c r="L2463" s="177" t="n"/>
      <c r="M2463" s="180" t="n"/>
      <c r="N2463" s="181" t="n"/>
      <c r="O2463" s="181" t="n"/>
      <c r="P2463" s="181" t="n"/>
      <c r="Q2463" s="181" t="n"/>
      <c r="R2463" s="181" t="n"/>
      <c r="S2463" s="181" t="n"/>
      <c r="T2463" s="182" t="n"/>
      <c r="U2463" s="181" t="n"/>
      <c r="V2463" s="181" t="n"/>
      <c r="W2463" s="181" t="n"/>
      <c r="X2463" s="181" t="n"/>
      <c r="Y2463" s="181" t="n"/>
      <c r="Z2463" s="181" t="n"/>
      <c r="AA2463" s="181" t="n"/>
      <c r="AB2463" s="181" t="n"/>
      <c r="AC2463" s="181" t="n"/>
      <c r="AD2463" s="181" t="n"/>
      <c r="AE2463" s="181" t="n"/>
      <c r="AT2463" s="178" t="inlineStr">
        <is>
          <t>VV</t>
        </is>
      </c>
      <c r="AU2463" s="178" t="inlineStr">
        <is>
          <t>2</t>
        </is>
      </c>
      <c r="AV2463" s="181" t="inlineStr">
        <is>
          <t>1</t>
        </is>
      </c>
      <c r="AW2463" s="181" t="inlineStr">
        <is>
          <t>True</t>
        </is>
      </c>
      <c r="AX2463" s="181" t="inlineStr">
        <is>
          <t>0</t>
        </is>
      </c>
      <c r="AY2463" s="178" t="inlineStr">
        <is>
          <t>ROZPOCET</t>
        </is>
      </c>
    </row>
    <row r="2464" customFormat="1" s="188">
      <c r="A2464" s="188" t="n"/>
      <c r="B2464" s="183" t="n"/>
      <c r="C2464" s="188" t="n"/>
      <c r="D2464" s="171" t="inlineStr">
        <is>
          <t>VV</t>
        </is>
      </c>
      <c r="E2464" s="184" t="inlineStr"/>
      <c r="F2464" s="185" t="inlineStr">
        <is>
          <t>(22,00+19,00+-8,50+12,80+6,00)*1,00</t>
        </is>
      </c>
      <c r="G2464" s="188" t="n"/>
      <c r="H2464" s="186" t="n">
        <v>51.3</v>
      </c>
      <c r="I2464" s="188" t="n"/>
      <c r="J2464" s="188" t="n"/>
      <c r="K2464" s="188" t="n"/>
      <c r="L2464" s="183" t="n"/>
      <c r="M2464" s="187" t="n"/>
      <c r="N2464" s="188" t="n"/>
      <c r="O2464" s="188" t="n"/>
      <c r="P2464" s="188" t="n"/>
      <c r="Q2464" s="188" t="n"/>
      <c r="R2464" s="188" t="n"/>
      <c r="S2464" s="188" t="n"/>
      <c r="T2464" s="189" t="n"/>
      <c r="U2464" s="188" t="n"/>
      <c r="V2464" s="188" t="n"/>
      <c r="W2464" s="188" t="n"/>
      <c r="X2464" s="188" t="n"/>
      <c r="Y2464" s="188" t="n"/>
      <c r="Z2464" s="188" t="n"/>
      <c r="AA2464" s="188" t="n"/>
      <c r="AB2464" s="188" t="n"/>
      <c r="AC2464" s="188" t="n"/>
      <c r="AD2464" s="188" t="n"/>
      <c r="AE2464" s="188" t="n"/>
      <c r="AT2464" s="184" t="inlineStr">
        <is>
          <t>VV</t>
        </is>
      </c>
      <c r="AU2464" s="184" t="inlineStr">
        <is>
          <t>2</t>
        </is>
      </c>
      <c r="AV2464" s="188" t="inlineStr">
        <is>
          <t>2</t>
        </is>
      </c>
      <c r="AW2464" s="188" t="inlineStr">
        <is>
          <t>True</t>
        </is>
      </c>
      <c r="AX2464" s="188" t="inlineStr">
        <is>
          <t>0</t>
        </is>
      </c>
      <c r="AY2464" s="184" t="inlineStr">
        <is>
          <t>ROZPOCET</t>
        </is>
      </c>
    </row>
    <row r="2465" customFormat="1" s="181">
      <c r="A2465" s="181" t="n"/>
      <c r="B2465" s="177" t="n"/>
      <c r="C2465" s="181" t="n"/>
      <c r="D2465" s="171" t="inlineStr">
        <is>
          <t>VV</t>
        </is>
      </c>
      <c r="E2465" s="178" t="inlineStr"/>
      <c r="F2465" s="179" t="inlineStr">
        <is>
          <t>patrová římsa</t>
        </is>
      </c>
      <c r="G2465" s="181" t="n"/>
      <c r="H2465" s="178" t="inlineStr"/>
      <c r="I2465" s="181" t="n"/>
      <c r="J2465" s="181" t="n"/>
      <c r="K2465" s="181" t="n"/>
      <c r="L2465" s="177" t="n"/>
      <c r="M2465" s="180" t="n"/>
      <c r="N2465" s="181" t="n"/>
      <c r="O2465" s="181" t="n"/>
      <c r="P2465" s="181" t="n"/>
      <c r="Q2465" s="181" t="n"/>
      <c r="R2465" s="181" t="n"/>
      <c r="S2465" s="181" t="n"/>
      <c r="T2465" s="182" t="n"/>
      <c r="U2465" s="181" t="n"/>
      <c r="V2465" s="181" t="n"/>
      <c r="W2465" s="181" t="n"/>
      <c r="X2465" s="181" t="n"/>
      <c r="Y2465" s="181" t="n"/>
      <c r="Z2465" s="181" t="n"/>
      <c r="AA2465" s="181" t="n"/>
      <c r="AB2465" s="181" t="n"/>
      <c r="AC2465" s="181" t="n"/>
      <c r="AD2465" s="181" t="n"/>
      <c r="AE2465" s="181" t="n"/>
      <c r="AT2465" s="178" t="inlineStr">
        <is>
          <t>VV</t>
        </is>
      </c>
      <c r="AU2465" s="178" t="inlineStr">
        <is>
          <t>2</t>
        </is>
      </c>
      <c r="AV2465" s="181" t="inlineStr">
        <is>
          <t>1</t>
        </is>
      </c>
      <c r="AW2465" s="181" t="inlineStr">
        <is>
          <t>True</t>
        </is>
      </c>
      <c r="AX2465" s="181" t="inlineStr">
        <is>
          <t>0</t>
        </is>
      </c>
      <c r="AY2465" s="178" t="inlineStr">
        <is>
          <t>ROZPOCET</t>
        </is>
      </c>
    </row>
    <row r="2466" customFormat="1" s="188">
      <c r="A2466" s="188" t="n"/>
      <c r="B2466" s="183" t="n"/>
      <c r="C2466" s="188" t="n"/>
      <c r="D2466" s="171" t="inlineStr">
        <is>
          <t>VV</t>
        </is>
      </c>
      <c r="E2466" s="184" t="inlineStr"/>
      <c r="F2466" s="185" t="inlineStr">
        <is>
          <t>51,30</t>
        </is>
      </c>
      <c r="G2466" s="188" t="n"/>
      <c r="H2466" s="186" t="n">
        <v>51.3</v>
      </c>
      <c r="I2466" s="188" t="n"/>
      <c r="J2466" s="188" t="n"/>
      <c r="K2466" s="188" t="n"/>
      <c r="L2466" s="183" t="n"/>
      <c r="M2466" s="187" t="n"/>
      <c r="N2466" s="188" t="n"/>
      <c r="O2466" s="188" t="n"/>
      <c r="P2466" s="188" t="n"/>
      <c r="Q2466" s="188" t="n"/>
      <c r="R2466" s="188" t="n"/>
      <c r="S2466" s="188" t="n"/>
      <c r="T2466" s="189" t="n"/>
      <c r="U2466" s="188" t="n"/>
      <c r="V2466" s="188" t="n"/>
      <c r="W2466" s="188" t="n"/>
      <c r="X2466" s="188" t="n"/>
      <c r="Y2466" s="188" t="n"/>
      <c r="Z2466" s="188" t="n"/>
      <c r="AA2466" s="188" t="n"/>
      <c r="AB2466" s="188" t="n"/>
      <c r="AC2466" s="188" t="n"/>
      <c r="AD2466" s="188" t="n"/>
      <c r="AE2466" s="188" t="n"/>
      <c r="AT2466" s="184" t="inlineStr">
        <is>
          <t>VV</t>
        </is>
      </c>
      <c r="AU2466" s="184" t="inlineStr">
        <is>
          <t>2</t>
        </is>
      </c>
      <c r="AV2466" s="188" t="inlineStr">
        <is>
          <t>2</t>
        </is>
      </c>
      <c r="AW2466" s="188" t="inlineStr">
        <is>
          <t>True</t>
        </is>
      </c>
      <c r="AX2466" s="188" t="inlineStr">
        <is>
          <t>0</t>
        </is>
      </c>
      <c r="AY2466" s="184" t="inlineStr">
        <is>
          <t>ROZPOCET</t>
        </is>
      </c>
    </row>
    <row r="2467" customFormat="1" s="195">
      <c r="A2467" s="195" t="n"/>
      <c r="B2467" s="190" t="n"/>
      <c r="C2467" s="195" t="n"/>
      <c r="D2467" s="171" t="inlineStr">
        <is>
          <t>VV</t>
        </is>
      </c>
      <c r="E2467" s="191" t="inlineStr"/>
      <c r="F2467" s="192" t="inlineStr">
        <is>
          <t>Součet</t>
        </is>
      </c>
      <c r="G2467" s="195" t="n"/>
      <c r="H2467" s="193" t="n">
        <v>102.6</v>
      </c>
      <c r="I2467" s="195" t="n"/>
      <c r="J2467" s="195" t="n"/>
      <c r="K2467" s="195" t="n"/>
      <c r="L2467" s="190" t="n"/>
      <c r="M2467" s="194" t="n"/>
      <c r="N2467" s="195" t="n"/>
      <c r="O2467" s="195" t="n"/>
      <c r="P2467" s="195" t="n"/>
      <c r="Q2467" s="195" t="n"/>
      <c r="R2467" s="195" t="n"/>
      <c r="S2467" s="195" t="n"/>
      <c r="T2467" s="196" t="n"/>
      <c r="U2467" s="195" t="n"/>
      <c r="V2467" s="195" t="n"/>
      <c r="W2467" s="195" t="n"/>
      <c r="X2467" s="195" t="n"/>
      <c r="Y2467" s="195" t="n"/>
      <c r="Z2467" s="195" t="n"/>
      <c r="AA2467" s="195" t="n"/>
      <c r="AB2467" s="195" t="n"/>
      <c r="AC2467" s="195" t="n"/>
      <c r="AD2467" s="195" t="n"/>
      <c r="AE2467" s="195" t="n"/>
      <c r="AT2467" s="191" t="inlineStr">
        <is>
          <t>VV</t>
        </is>
      </c>
      <c r="AU2467" s="191" t="inlineStr">
        <is>
          <t>2</t>
        </is>
      </c>
      <c r="AV2467" s="195" t="inlineStr">
        <is>
          <t>4</t>
        </is>
      </c>
      <c r="AW2467" s="195" t="inlineStr">
        <is>
          <t>True</t>
        </is>
      </c>
      <c r="AX2467" s="195" t="inlineStr">
        <is>
          <t>1</t>
        </is>
      </c>
      <c r="AY2467" s="191" t="inlineStr">
        <is>
          <t>ROZPOCET</t>
        </is>
      </c>
    </row>
    <row r="2468" ht="21.75" customFormat="1" customHeight="1" s="174">
      <c r="A2468" s="174" t="n"/>
      <c r="B2468" s="158" t="n"/>
      <c r="C2468" s="197" t="inlineStr">
        <is>
          <t>375</t>
        </is>
      </c>
      <c r="D2468" s="197" t="inlineStr">
        <is>
          <t>M</t>
        </is>
      </c>
      <c r="E2468" s="198" t="inlineStr">
        <is>
          <t>28374122</t>
        </is>
      </c>
      <c r="F2468" s="199" t="inlineStr">
        <is>
          <t>dekorační prvek fasádní průběžná římsa v do 200mm</t>
        </is>
      </c>
      <c r="G2468" s="200" t="inlineStr">
        <is>
          <t>m</t>
        </is>
      </c>
      <c r="H2468" s="201" t="n">
        <v>112.86</v>
      </c>
      <c r="I2468" s="202" t="n"/>
      <c r="J2468" s="202">
        <f>ROUND(I2468*H2468,2)</f>
        <v/>
      </c>
      <c r="K2468" s="199" t="inlineStr">
        <is>
          <t>CS ÚRS 2026 02</t>
        </is>
      </c>
      <c r="L2468" s="203" t="n"/>
      <c r="M2468" s="204" t="inlineStr"/>
      <c r="N2468" s="205" t="inlineStr">
        <is>
          <t>snížená</t>
        </is>
      </c>
      <c r="O2468" s="167" t="n">
        <v>0</v>
      </c>
      <c r="P2468" s="167">
        <f>O2468*H2468</f>
        <v/>
      </c>
      <c r="Q2468" s="167" t="n">
        <v>0.00025</v>
      </c>
      <c r="R2468" s="167">
        <f>Q2468*H2468</f>
        <v/>
      </c>
      <c r="S2468" s="167" t="n">
        <v>0</v>
      </c>
      <c r="T2468" s="168">
        <f>S2468*H2468</f>
        <v/>
      </c>
      <c r="U2468" s="174" t="n"/>
      <c r="V2468" s="174" t="n"/>
      <c r="W2468" s="174" t="n"/>
      <c r="X2468" s="174" t="n"/>
      <c r="Y2468" s="174" t="n"/>
      <c r="Z2468" s="174" t="n"/>
      <c r="AA2468" s="174" t="n"/>
      <c r="AB2468" s="174" t="n"/>
      <c r="AC2468" s="174" t="n"/>
      <c r="AD2468" s="174" t="n"/>
      <c r="AE2468" s="174" t="n"/>
      <c r="AR2468" s="169" t="inlineStr">
        <is>
          <t>32</t>
        </is>
      </c>
      <c r="AT2468" s="169" t="inlineStr">
        <is>
          <t>M</t>
        </is>
      </c>
      <c r="AU2468" s="169" t="inlineStr">
        <is>
          <t>2</t>
        </is>
      </c>
      <c r="AY2468" s="19" t="inlineStr">
        <is>
          <t>ROZPOCET</t>
        </is>
      </c>
      <c r="BE2468" s="170">
        <f>IF(N2468="základní",J2468,0)</f>
        <v/>
      </c>
      <c r="BF2468" s="170">
        <f>IF(N2468="snížená",J2468,0)</f>
        <v/>
      </c>
      <c r="BG2468" s="170">
        <f>IF(N2468="zákl. přenesená",J2468,0)</f>
        <v/>
      </c>
      <c r="BH2468" s="170">
        <f>IF(N2468="sníž. přenesená",J2468,0)</f>
        <v/>
      </c>
      <c r="BI2468" s="170">
        <f>IF(N2468="nulová",J2468,0)</f>
        <v/>
      </c>
      <c r="BJ2468" s="19" t="inlineStr">
        <is>
          <t>2</t>
        </is>
      </c>
      <c r="BK2468" s="170">
        <f>ROUND(I2468*H2468,2)</f>
        <v/>
      </c>
      <c r="BL2468" s="19" t="inlineStr">
        <is>
          <t>16</t>
        </is>
      </c>
      <c r="BM2468" s="169" t="inlineStr">
        <is>
          <t>-623433739</t>
        </is>
      </c>
    </row>
    <row r="2469" customFormat="1" s="174">
      <c r="A2469" s="174" t="n"/>
      <c r="B2469" s="48" t="n"/>
      <c r="C2469" s="174" t="n"/>
      <c r="D2469" s="171" t="inlineStr">
        <is>
          <t>PP</t>
        </is>
      </c>
      <c r="E2469" s="174" t="n"/>
      <c r="F2469" s="172" t="inlineStr">
        <is>
          <t>dekorační prvek fasádní průběžná římsa v do 200mm</t>
        </is>
      </c>
      <c r="G2469" s="174" t="n"/>
      <c r="H2469" s="174" t="n"/>
      <c r="I2469" s="174" t="n"/>
      <c r="J2469" s="174" t="n"/>
      <c r="K2469" s="174" t="n"/>
      <c r="L2469" s="48" t="n"/>
      <c r="M2469" s="173" t="n"/>
      <c r="N2469" s="174" t="n"/>
      <c r="O2469" s="174" t="n"/>
      <c r="P2469" s="174" t="n"/>
      <c r="Q2469" s="174" t="n"/>
      <c r="R2469" s="174" t="n"/>
      <c r="S2469" s="174" t="n"/>
      <c r="T2469" s="71" t="n"/>
      <c r="U2469" s="174" t="n"/>
      <c r="V2469" s="174" t="n"/>
      <c r="W2469" s="174" t="n"/>
      <c r="X2469" s="174" t="n"/>
      <c r="Y2469" s="174" t="n"/>
      <c r="Z2469" s="174" t="n"/>
      <c r="AA2469" s="174" t="n"/>
      <c r="AB2469" s="174" t="n"/>
      <c r="AC2469" s="174" t="n"/>
      <c r="AD2469" s="174" t="n"/>
      <c r="AE2469" s="174" t="n"/>
      <c r="AT2469" s="19" t="inlineStr">
        <is>
          <t>PP</t>
        </is>
      </c>
      <c r="AU2469" s="19" t="inlineStr">
        <is>
          <t>2</t>
        </is>
      </c>
    </row>
    <row r="2470" customFormat="1" s="188">
      <c r="A2470" s="188" t="n"/>
      <c r="B2470" s="183" t="n"/>
      <c r="C2470" s="188" t="n"/>
      <c r="D2470" s="171" t="inlineStr">
        <is>
          <t>VV</t>
        </is>
      </c>
      <c r="E2470" s="188" t="n"/>
      <c r="F2470" s="185" t="inlineStr">
        <is>
          <t>102,6*1,1 'Přepočtené koeficientem množství</t>
        </is>
      </c>
      <c r="G2470" s="188" t="n"/>
      <c r="H2470" s="186" t="n">
        <v>112.86</v>
      </c>
      <c r="I2470" s="188" t="n"/>
      <c r="J2470" s="188" t="n"/>
      <c r="K2470" s="188" t="n"/>
      <c r="L2470" s="183" t="n"/>
      <c r="M2470" s="187" t="n"/>
      <c r="N2470" s="188" t="n"/>
      <c r="O2470" s="188" t="n"/>
      <c r="P2470" s="188" t="n"/>
      <c r="Q2470" s="188" t="n"/>
      <c r="R2470" s="188" t="n"/>
      <c r="S2470" s="188" t="n"/>
      <c r="T2470" s="189" t="n"/>
      <c r="U2470" s="188" t="n"/>
      <c r="V2470" s="188" t="n"/>
      <c r="W2470" s="188" t="n"/>
      <c r="X2470" s="188" t="n"/>
      <c r="Y2470" s="188" t="n"/>
      <c r="Z2470" s="188" t="n"/>
      <c r="AA2470" s="188" t="n"/>
      <c r="AB2470" s="188" t="n"/>
      <c r="AC2470" s="188" t="n"/>
      <c r="AD2470" s="188" t="n"/>
      <c r="AE2470" s="188" t="n"/>
      <c r="AT2470" s="184" t="inlineStr">
        <is>
          <t>VV</t>
        </is>
      </c>
      <c r="AU2470" s="184" t="inlineStr">
        <is>
          <t>2</t>
        </is>
      </c>
      <c r="AV2470" s="188" t="inlineStr">
        <is>
          <t>2</t>
        </is>
      </c>
      <c r="AW2470" s="188" t="inlineStr">
        <is>
          <t>False</t>
        </is>
      </c>
      <c r="AX2470" s="188" t="inlineStr">
        <is>
          <t>1</t>
        </is>
      </c>
      <c r="AY2470" s="184" t="inlineStr">
        <is>
          <t>ROZPOCET</t>
        </is>
      </c>
    </row>
    <row r="2471" ht="25.92" customFormat="1" customHeight="1" s="151">
      <c r="A2471" s="151" t="n"/>
      <c r="B2471" s="146" t="n"/>
      <c r="C2471" s="151" t="n"/>
      <c r="D2471" s="147" t="inlineStr">
        <is>
          <t>D</t>
        </is>
      </c>
      <c r="E2471" s="148" t="inlineStr">
        <is>
          <t>HZS</t>
        </is>
      </c>
      <c r="F2471" s="148" t="inlineStr">
        <is>
          <t>Hodinové zúčtovací sazby</t>
        </is>
      </c>
      <c r="G2471" s="151" t="n"/>
      <c r="H2471" s="151" t="n"/>
      <c r="I2471" s="151" t="n"/>
      <c r="J2471" s="149">
        <f>BK2471</f>
        <v/>
      </c>
      <c r="K2471" s="151" t="n"/>
      <c r="L2471" s="146" t="n"/>
      <c r="M2471" s="150" t="n"/>
      <c r="N2471" s="151" t="n"/>
      <c r="O2471" s="151" t="n"/>
      <c r="P2471" s="152">
        <f>SUM(P2472:P2477)</f>
        <v/>
      </c>
      <c r="Q2471" s="151" t="n"/>
      <c r="R2471" s="152">
        <f>SUM(R2472:R2477)</f>
        <v/>
      </c>
      <c r="S2471" s="151" t="n"/>
      <c r="T2471" s="153">
        <f>SUM(T2472:T2477)</f>
        <v/>
      </c>
      <c r="U2471" s="151" t="n"/>
      <c r="V2471" s="151" t="n"/>
      <c r="W2471" s="151" t="n"/>
      <c r="X2471" s="151" t="n"/>
      <c r="Y2471" s="151" t="n"/>
      <c r="Z2471" s="151" t="n"/>
      <c r="AA2471" s="151" t="n"/>
      <c r="AB2471" s="151" t="n"/>
      <c r="AC2471" s="151" t="n"/>
      <c r="AD2471" s="151" t="n"/>
      <c r="AE2471" s="151" t="n"/>
      <c r="AR2471" s="147" t="inlineStr">
        <is>
          <t>4</t>
        </is>
      </c>
      <c r="AT2471" s="154" t="inlineStr">
        <is>
          <t>D</t>
        </is>
      </c>
      <c r="AU2471" s="154" t="inlineStr">
        <is>
          <t>0</t>
        </is>
      </c>
      <c r="AY2471" s="147" t="inlineStr">
        <is>
          <t>ROZPOCET</t>
        </is>
      </c>
      <c r="BK2471" s="155">
        <f>SUM(BK2472:BK2477)</f>
        <v/>
      </c>
    </row>
    <row r="2472" ht="16.5" customFormat="1" customHeight="1" s="174">
      <c r="A2472" s="174" t="n"/>
      <c r="B2472" s="158" t="n"/>
      <c r="C2472" s="159" t="inlineStr">
        <is>
          <t>376</t>
        </is>
      </c>
      <c r="D2472" s="159" t="inlineStr">
        <is>
          <t>K</t>
        </is>
      </c>
      <c r="E2472" s="160" t="inlineStr">
        <is>
          <t>HZS1292</t>
        </is>
      </c>
      <c r="F2472" s="161" t="inlineStr">
        <is>
          <t>Hodinová zúčtovací sazba stavební dělník</t>
        </is>
      </c>
      <c r="G2472" s="162" t="inlineStr">
        <is>
          <t>hod</t>
        </is>
      </c>
      <c r="H2472" s="163" t="n">
        <v>150</v>
      </c>
      <c r="I2472" s="164" t="n"/>
      <c r="J2472" s="164">
        <f>ROUND(I2472*H2472,2)</f>
        <v/>
      </c>
      <c r="K2472" s="161" t="inlineStr">
        <is>
          <t>CS ÚRS 2026 02</t>
        </is>
      </c>
      <c r="L2472" s="48" t="n"/>
      <c r="M2472" s="165" t="inlineStr"/>
      <c r="N2472" s="166" t="inlineStr">
        <is>
          <t>snížená</t>
        </is>
      </c>
      <c r="O2472" s="167" t="n">
        <v>1</v>
      </c>
      <c r="P2472" s="167">
        <f>O2472*H2472</f>
        <v/>
      </c>
      <c r="Q2472" s="167" t="n">
        <v>0</v>
      </c>
      <c r="R2472" s="167">
        <f>Q2472*H2472</f>
        <v/>
      </c>
      <c r="S2472" s="167" t="n">
        <v>0</v>
      </c>
      <c r="T2472" s="168">
        <f>S2472*H2472</f>
        <v/>
      </c>
      <c r="U2472" s="174" t="n"/>
      <c r="V2472" s="174" t="n"/>
      <c r="W2472" s="174" t="n"/>
      <c r="X2472" s="174" t="n"/>
      <c r="Y2472" s="174" t="n"/>
      <c r="Z2472" s="174" t="n"/>
      <c r="AA2472" s="174" t="n"/>
      <c r="AB2472" s="174" t="n"/>
      <c r="AC2472" s="174" t="n"/>
      <c r="AD2472" s="174" t="n"/>
      <c r="AE2472" s="174" t="n"/>
      <c r="AR2472" s="169" t="inlineStr">
        <is>
          <t>512</t>
        </is>
      </c>
      <c r="AT2472" s="169" t="inlineStr">
        <is>
          <t>K</t>
        </is>
      </c>
      <c r="AU2472" s="169" t="inlineStr">
        <is>
          <t>1</t>
        </is>
      </c>
      <c r="AY2472" s="19" t="inlineStr">
        <is>
          <t>ROZPOCET</t>
        </is>
      </c>
      <c r="BE2472" s="170">
        <f>IF(N2472="základní",J2472,0)</f>
        <v/>
      </c>
      <c r="BF2472" s="170">
        <f>IF(N2472="snížená",J2472,0)</f>
        <v/>
      </c>
      <c r="BG2472" s="170">
        <f>IF(N2472="zákl. přenesená",J2472,0)</f>
        <v/>
      </c>
      <c r="BH2472" s="170">
        <f>IF(N2472="sníž. přenesená",J2472,0)</f>
        <v/>
      </c>
      <c r="BI2472" s="170">
        <f>IF(N2472="nulová",J2472,0)</f>
        <v/>
      </c>
      <c r="BJ2472" s="19" t="inlineStr">
        <is>
          <t>2</t>
        </is>
      </c>
      <c r="BK2472" s="170">
        <f>ROUND(I2472*H2472,2)</f>
        <v/>
      </c>
      <c r="BL2472" s="19" t="inlineStr">
        <is>
          <t>512</t>
        </is>
      </c>
      <c r="BM2472" s="169" t="inlineStr">
        <is>
          <t>-1986471214</t>
        </is>
      </c>
    </row>
    <row r="2473" customFormat="1" s="174">
      <c r="A2473" s="174" t="n"/>
      <c r="B2473" s="48" t="n"/>
      <c r="C2473" s="174" t="n"/>
      <c r="D2473" s="171" t="inlineStr">
        <is>
          <t>PP</t>
        </is>
      </c>
      <c r="E2473" s="174" t="n"/>
      <c r="F2473" s="172" t="inlineStr">
        <is>
          <t>Hodinové zúčtovací sazby profesí HSV zemní a pomocné práce stavební dělník</t>
        </is>
      </c>
      <c r="G2473" s="174" t="n"/>
      <c r="H2473" s="174" t="n"/>
      <c r="I2473" s="174" t="n"/>
      <c r="J2473" s="174" t="n"/>
      <c r="K2473" s="174" t="n"/>
      <c r="L2473" s="48" t="n"/>
      <c r="M2473" s="173" t="n"/>
      <c r="N2473" s="174" t="n"/>
      <c r="O2473" s="174" t="n"/>
      <c r="P2473" s="174" t="n"/>
      <c r="Q2473" s="174" t="n"/>
      <c r="R2473" s="174" t="n"/>
      <c r="S2473" s="174" t="n"/>
      <c r="T2473" s="71" t="n"/>
      <c r="U2473" s="174" t="n"/>
      <c r="V2473" s="174" t="n"/>
      <c r="W2473" s="174" t="n"/>
      <c r="X2473" s="174" t="n"/>
      <c r="Y2473" s="174" t="n"/>
      <c r="Z2473" s="174" t="n"/>
      <c r="AA2473" s="174" t="n"/>
      <c r="AB2473" s="174" t="n"/>
      <c r="AC2473" s="174" t="n"/>
      <c r="AD2473" s="174" t="n"/>
      <c r="AE2473" s="174" t="n"/>
      <c r="AT2473" s="19" t="inlineStr">
        <is>
          <t>PP</t>
        </is>
      </c>
      <c r="AU2473" s="19" t="inlineStr">
        <is>
          <t>1</t>
        </is>
      </c>
    </row>
    <row r="2474" customFormat="1" s="174">
      <c r="A2474" s="174" t="n"/>
      <c r="B2474" s="48" t="n"/>
      <c r="C2474" s="174" t="n"/>
      <c r="D2474" s="175" t="inlineStr">
        <is>
          <t>Online PSC</t>
        </is>
      </c>
      <c r="E2474" s="174" t="n"/>
      <c r="F2474" s="176" t="inlineStr">
        <is>
          <t>https://podminky.urs.cz/item/CS_URS_2026_02/HZS1292</t>
        </is>
      </c>
      <c r="G2474" s="174" t="n"/>
      <c r="H2474" s="174" t="n"/>
      <c r="I2474" s="174" t="n"/>
      <c r="J2474" s="174" t="n"/>
      <c r="K2474" s="174" t="n"/>
      <c r="L2474" s="48" t="n"/>
      <c r="M2474" s="173" t="n"/>
      <c r="N2474" s="174" t="n"/>
      <c r="O2474" s="174" t="n"/>
      <c r="P2474" s="174" t="n"/>
      <c r="Q2474" s="174" t="n"/>
      <c r="R2474" s="174" t="n"/>
      <c r="S2474" s="174" t="n"/>
      <c r="T2474" s="71" t="n"/>
      <c r="U2474" s="174" t="n"/>
      <c r="V2474" s="174" t="n"/>
      <c r="W2474" s="174" t="n"/>
      <c r="X2474" s="174" t="n"/>
      <c r="Y2474" s="174" t="n"/>
      <c r="Z2474" s="174" t="n"/>
      <c r="AA2474" s="174" t="n"/>
      <c r="AB2474" s="174" t="n"/>
      <c r="AC2474" s="174" t="n"/>
      <c r="AD2474" s="174" t="n"/>
      <c r="AE2474" s="174" t="n"/>
      <c r="AT2474" s="19" t="inlineStr">
        <is>
          <t>Online PSC</t>
        </is>
      </c>
      <c r="AU2474" s="19" t="inlineStr">
        <is>
          <t>1</t>
        </is>
      </c>
    </row>
    <row r="2475" customFormat="1" s="181">
      <c r="A2475" s="181" t="n"/>
      <c r="B2475" s="177" t="n"/>
      <c r="C2475" s="181" t="n"/>
      <c r="D2475" s="171" t="inlineStr">
        <is>
          <t>VV</t>
        </is>
      </c>
      <c r="E2475" s="178" t="inlineStr"/>
      <c r="F2475" s="179" t="inlineStr">
        <is>
          <t>přípomoce a nespecifikované práce</t>
        </is>
      </c>
      <c r="G2475" s="181" t="n"/>
      <c r="H2475" s="178" t="inlineStr"/>
      <c r="I2475" s="181" t="n"/>
      <c r="J2475" s="181" t="n"/>
      <c r="K2475" s="181" t="n"/>
      <c r="L2475" s="177" t="n"/>
      <c r="M2475" s="180" t="n"/>
      <c r="N2475" s="181" t="n"/>
      <c r="O2475" s="181" t="n"/>
      <c r="P2475" s="181" t="n"/>
      <c r="Q2475" s="181" t="n"/>
      <c r="R2475" s="181" t="n"/>
      <c r="S2475" s="181" t="n"/>
      <c r="T2475" s="182" t="n"/>
      <c r="U2475" s="181" t="n"/>
      <c r="V2475" s="181" t="n"/>
      <c r="W2475" s="181" t="n"/>
      <c r="X2475" s="181" t="n"/>
      <c r="Y2475" s="181" t="n"/>
      <c r="Z2475" s="181" t="n"/>
      <c r="AA2475" s="181" t="n"/>
      <c r="AB2475" s="181" t="n"/>
      <c r="AC2475" s="181" t="n"/>
      <c r="AD2475" s="181" t="n"/>
      <c r="AE2475" s="181" t="n"/>
      <c r="AT2475" s="178" t="inlineStr">
        <is>
          <t>VV</t>
        </is>
      </c>
      <c r="AU2475" s="178" t="inlineStr">
        <is>
          <t>1</t>
        </is>
      </c>
      <c r="AV2475" s="181" t="inlineStr">
        <is>
          <t>1</t>
        </is>
      </c>
      <c r="AW2475" s="181" t="inlineStr">
        <is>
          <t>True</t>
        </is>
      </c>
      <c r="AX2475" s="181" t="inlineStr">
        <is>
          <t>0</t>
        </is>
      </c>
      <c r="AY2475" s="178" t="inlineStr">
        <is>
          <t>ROZPOCET</t>
        </is>
      </c>
    </row>
    <row r="2476" customFormat="1" s="188">
      <c r="A2476" s="188" t="n"/>
      <c r="B2476" s="183" t="n"/>
      <c r="C2476" s="188" t="n"/>
      <c r="D2476" s="171" t="inlineStr">
        <is>
          <t>VV</t>
        </is>
      </c>
      <c r="E2476" s="184" t="inlineStr"/>
      <c r="F2476" s="185" t="inlineStr">
        <is>
          <t>150,00</t>
        </is>
      </c>
      <c r="G2476" s="188" t="n"/>
      <c r="H2476" s="186" t="n">
        <v>150</v>
      </c>
      <c r="I2476" s="188" t="n"/>
      <c r="J2476" s="188" t="n"/>
      <c r="K2476" s="188" t="n"/>
      <c r="L2476" s="183" t="n"/>
      <c r="M2476" s="187" t="n"/>
      <c r="N2476" s="188" t="n"/>
      <c r="O2476" s="188" t="n"/>
      <c r="P2476" s="188" t="n"/>
      <c r="Q2476" s="188" t="n"/>
      <c r="R2476" s="188" t="n"/>
      <c r="S2476" s="188" t="n"/>
      <c r="T2476" s="189" t="n"/>
      <c r="U2476" s="188" t="n"/>
      <c r="V2476" s="188" t="n"/>
      <c r="W2476" s="188" t="n"/>
      <c r="X2476" s="188" t="n"/>
      <c r="Y2476" s="188" t="n"/>
      <c r="Z2476" s="188" t="n"/>
      <c r="AA2476" s="188" t="n"/>
      <c r="AB2476" s="188" t="n"/>
      <c r="AC2476" s="188" t="n"/>
      <c r="AD2476" s="188" t="n"/>
      <c r="AE2476" s="188" t="n"/>
      <c r="AT2476" s="184" t="inlineStr">
        <is>
          <t>VV</t>
        </is>
      </c>
      <c r="AU2476" s="184" t="inlineStr">
        <is>
          <t>1</t>
        </is>
      </c>
      <c r="AV2476" s="188" t="inlineStr">
        <is>
          <t>2</t>
        </is>
      </c>
      <c r="AW2476" s="188" t="inlineStr">
        <is>
          <t>True</t>
        </is>
      </c>
      <c r="AX2476" s="188" t="inlineStr">
        <is>
          <t>0</t>
        </is>
      </c>
      <c r="AY2476" s="184" t="inlineStr">
        <is>
          <t>ROZPOCET</t>
        </is>
      </c>
    </row>
    <row r="2477" customFormat="1" s="195">
      <c r="A2477" s="195" t="n"/>
      <c r="B2477" s="190" t="n"/>
      <c r="C2477" s="195" t="n"/>
      <c r="D2477" s="171" t="inlineStr">
        <is>
          <t>VV</t>
        </is>
      </c>
      <c r="E2477" s="191" t="inlineStr"/>
      <c r="F2477" s="192" t="inlineStr">
        <is>
          <t>Součet</t>
        </is>
      </c>
      <c r="G2477" s="195" t="n"/>
      <c r="H2477" s="193" t="n">
        <v>150</v>
      </c>
      <c r="I2477" s="195" t="n"/>
      <c r="J2477" s="195" t="n"/>
      <c r="K2477" s="195" t="n"/>
      <c r="L2477" s="190" t="n"/>
      <c r="M2477" s="194" t="n"/>
      <c r="N2477" s="195" t="n"/>
      <c r="O2477" s="195" t="n"/>
      <c r="P2477" s="195" t="n"/>
      <c r="Q2477" s="195" t="n"/>
      <c r="R2477" s="195" t="n"/>
      <c r="S2477" s="195" t="n"/>
      <c r="T2477" s="196" t="n"/>
      <c r="U2477" s="195" t="n"/>
      <c r="V2477" s="195" t="n"/>
      <c r="W2477" s="195" t="n"/>
      <c r="X2477" s="195" t="n"/>
      <c r="Y2477" s="195" t="n"/>
      <c r="Z2477" s="195" t="n"/>
      <c r="AA2477" s="195" t="n"/>
      <c r="AB2477" s="195" t="n"/>
      <c r="AC2477" s="195" t="n"/>
      <c r="AD2477" s="195" t="n"/>
      <c r="AE2477" s="195" t="n"/>
      <c r="AT2477" s="191" t="inlineStr">
        <is>
          <t>VV</t>
        </is>
      </c>
      <c r="AU2477" s="191" t="inlineStr">
        <is>
          <t>1</t>
        </is>
      </c>
      <c r="AV2477" s="195" t="inlineStr">
        <is>
          <t>4</t>
        </is>
      </c>
      <c r="AW2477" s="195" t="inlineStr">
        <is>
          <t>True</t>
        </is>
      </c>
      <c r="AX2477" s="195" t="inlineStr">
        <is>
          <t>1</t>
        </is>
      </c>
      <c r="AY2477" s="191" t="inlineStr">
        <is>
          <t>ROZPOCET</t>
        </is>
      </c>
    </row>
    <row r="2478" ht="25.92" customFormat="1" customHeight="1" s="151">
      <c r="A2478" s="151" t="n"/>
      <c r="B2478" s="146" t="n"/>
      <c r="C2478" s="151" t="n"/>
      <c r="D2478" s="147" t="inlineStr">
        <is>
          <t>D</t>
        </is>
      </c>
      <c r="E2478" s="148" t="inlineStr">
        <is>
          <t>VRN</t>
        </is>
      </c>
      <c r="F2478" s="148" t="inlineStr">
        <is>
          <t>Vedlejší rozpočtové náklady</t>
        </is>
      </c>
      <c r="G2478" s="151" t="n"/>
      <c r="H2478" s="151" t="n"/>
      <c r="I2478" s="151" t="n"/>
      <c r="J2478" s="149">
        <f>BK2478</f>
        <v/>
      </c>
      <c r="K2478" s="151" t="n"/>
      <c r="L2478" s="146" t="n"/>
      <c r="M2478" s="150" t="n"/>
      <c r="N2478" s="151" t="n"/>
      <c r="O2478" s="151" t="n"/>
      <c r="P2478" s="152">
        <f>P2479+P2480+P2481+P2489+P2492+P2499+P2508</f>
        <v/>
      </c>
      <c r="Q2478" s="151" t="n"/>
      <c r="R2478" s="152">
        <f>R2479+R2480+R2481+R2489+R2492+R2499+R2508</f>
        <v/>
      </c>
      <c r="S2478" s="151" t="n"/>
      <c r="T2478" s="153">
        <f>T2479+T2480+T2481+T2489+T2492+T2499+T2508</f>
        <v/>
      </c>
      <c r="U2478" s="151" t="n"/>
      <c r="V2478" s="151" t="n"/>
      <c r="W2478" s="151" t="n"/>
      <c r="X2478" s="151" t="n"/>
      <c r="Y2478" s="151" t="n"/>
      <c r="Z2478" s="151" t="n"/>
      <c r="AA2478" s="151" t="n"/>
      <c r="AB2478" s="151" t="n"/>
      <c r="AC2478" s="151" t="n"/>
      <c r="AD2478" s="151" t="n"/>
      <c r="AE2478" s="151" t="n"/>
      <c r="AR2478" s="147" t="inlineStr">
        <is>
          <t>5</t>
        </is>
      </c>
      <c r="AT2478" s="154" t="inlineStr">
        <is>
          <t>D</t>
        </is>
      </c>
      <c r="AU2478" s="154" t="inlineStr">
        <is>
          <t>0</t>
        </is>
      </c>
      <c r="AY2478" s="147" t="inlineStr">
        <is>
          <t>ROZPOCET</t>
        </is>
      </c>
      <c r="BK2478" s="155">
        <f>BK2479+BK2480+BK2481+BK2489+BK2492+BK2499+BK2508</f>
        <v/>
      </c>
    </row>
    <row r="2479" ht="16.5" customFormat="1" customHeight="1" s="174">
      <c r="A2479" s="174" t="n"/>
      <c r="B2479" s="158" t="n"/>
      <c r="C2479" s="159" t="inlineStr">
        <is>
          <t>377</t>
        </is>
      </c>
      <c r="D2479" s="159" t="inlineStr">
        <is>
          <t>K</t>
        </is>
      </c>
      <c r="E2479" s="160" t="inlineStr">
        <is>
          <t>3.112</t>
        </is>
      </c>
      <c r="F2479" s="161" t="inlineStr">
        <is>
          <t>Fotodokumentace stavby a všech objektů</t>
        </is>
      </c>
      <c r="G2479" s="162" t="inlineStr">
        <is>
          <t>kpl</t>
        </is>
      </c>
      <c r="H2479" s="163" t="n">
        <v>1</v>
      </c>
      <c r="I2479" s="164" t="n"/>
      <c r="J2479" s="164">
        <f>ROUND(I2479*H2479,2)</f>
        <v/>
      </c>
      <c r="K2479" s="161" t="inlineStr"/>
      <c r="L2479" s="48" t="n"/>
      <c r="M2479" s="165" t="inlineStr"/>
      <c r="N2479" s="166" t="inlineStr">
        <is>
          <t>snížená</t>
        </is>
      </c>
      <c r="O2479" s="167" t="n">
        <v>0</v>
      </c>
      <c r="P2479" s="167">
        <f>O2479*H2479</f>
        <v/>
      </c>
      <c r="Q2479" s="167" t="n">
        <v>0</v>
      </c>
      <c r="R2479" s="167">
        <f>Q2479*H2479</f>
        <v/>
      </c>
      <c r="S2479" s="167" t="n">
        <v>0</v>
      </c>
      <c r="T2479" s="168">
        <f>S2479*H2479</f>
        <v/>
      </c>
      <c r="U2479" s="174" t="n"/>
      <c r="V2479" s="174" t="n"/>
      <c r="W2479" s="174" t="n"/>
      <c r="X2479" s="174" t="n"/>
      <c r="Y2479" s="174" t="n"/>
      <c r="Z2479" s="174" t="n"/>
      <c r="AA2479" s="174" t="n"/>
      <c r="AB2479" s="174" t="n"/>
      <c r="AC2479" s="174" t="n"/>
      <c r="AD2479" s="174" t="n"/>
      <c r="AE2479" s="174" t="n"/>
      <c r="AR2479" s="169" t="inlineStr">
        <is>
          <t>4</t>
        </is>
      </c>
      <c r="AT2479" s="169" t="inlineStr">
        <is>
          <t>K</t>
        </is>
      </c>
      <c r="AU2479" s="169" t="inlineStr">
        <is>
          <t>1</t>
        </is>
      </c>
      <c r="AY2479" s="19" t="inlineStr">
        <is>
          <t>ROZPOCET</t>
        </is>
      </c>
      <c r="BE2479" s="170">
        <f>IF(N2479="základní",J2479,0)</f>
        <v/>
      </c>
      <c r="BF2479" s="170">
        <f>IF(N2479="snížená",J2479,0)</f>
        <v/>
      </c>
      <c r="BG2479" s="170">
        <f>IF(N2479="zákl. přenesená",J2479,0)</f>
        <v/>
      </c>
      <c r="BH2479" s="170">
        <f>IF(N2479="sníž. přenesená",J2479,0)</f>
        <v/>
      </c>
      <c r="BI2479" s="170">
        <f>IF(N2479="nulová",J2479,0)</f>
        <v/>
      </c>
      <c r="BJ2479" s="19" t="inlineStr">
        <is>
          <t>2</t>
        </is>
      </c>
      <c r="BK2479" s="170">
        <f>ROUND(I2479*H2479,2)</f>
        <v/>
      </c>
      <c r="BL2479" s="19" t="inlineStr">
        <is>
          <t>4</t>
        </is>
      </c>
      <c r="BM2479" s="169" t="inlineStr">
        <is>
          <t>-985054447</t>
        </is>
      </c>
    </row>
    <row r="2480" customFormat="1" s="174">
      <c r="A2480" s="174" t="n"/>
      <c r="B2480" s="48" t="n"/>
      <c r="C2480" s="174" t="n"/>
      <c r="D2480" s="171" t="inlineStr">
        <is>
          <t>PP</t>
        </is>
      </c>
      <c r="E2480" s="174" t="n"/>
      <c r="F2480" s="172" t="inlineStr">
        <is>
          <t>Fotodokumentace stavby a všech objektů</t>
        </is>
      </c>
      <c r="G2480" s="174" t="n"/>
      <c r="H2480" s="174" t="n"/>
      <c r="I2480" s="174" t="n"/>
      <c r="J2480" s="174" t="n"/>
      <c r="K2480" s="174" t="n"/>
      <c r="L2480" s="48" t="n"/>
      <c r="M2480" s="173" t="n"/>
      <c r="N2480" s="174" t="n"/>
      <c r="O2480" s="174" t="n"/>
      <c r="P2480" s="174" t="n"/>
      <c r="Q2480" s="174" t="n"/>
      <c r="R2480" s="174" t="n"/>
      <c r="S2480" s="174" t="n"/>
      <c r="T2480" s="71" t="n"/>
      <c r="U2480" s="174" t="n"/>
      <c r="V2480" s="174" t="n"/>
      <c r="W2480" s="174" t="n"/>
      <c r="X2480" s="174" t="n"/>
      <c r="Y2480" s="174" t="n"/>
      <c r="Z2480" s="174" t="n"/>
      <c r="AA2480" s="174" t="n"/>
      <c r="AB2480" s="174" t="n"/>
      <c r="AC2480" s="174" t="n"/>
      <c r="AD2480" s="174" t="n"/>
      <c r="AE2480" s="174" t="n"/>
      <c r="AT2480" s="19" t="inlineStr">
        <is>
          <t>PP</t>
        </is>
      </c>
      <c r="AU2480" s="19" t="inlineStr">
        <is>
          <t>1</t>
        </is>
      </c>
    </row>
    <row r="2481" ht="22.8" customFormat="1" customHeight="1" s="151">
      <c r="A2481" s="151" t="n"/>
      <c r="B2481" s="146" t="n"/>
      <c r="C2481" s="151" t="n"/>
      <c r="D2481" s="147" t="inlineStr">
        <is>
          <t>D</t>
        </is>
      </c>
      <c r="E2481" s="156" t="inlineStr">
        <is>
          <t>VRN1</t>
        </is>
      </c>
      <c r="F2481" s="156" t="inlineStr">
        <is>
          <t>Průzkumné, geodetické a projektové práce</t>
        </is>
      </c>
      <c r="G2481" s="151" t="n"/>
      <c r="H2481" s="151" t="n"/>
      <c r="I2481" s="151" t="n"/>
      <c r="J2481" s="157">
        <f>BK2481</f>
        <v/>
      </c>
      <c r="K2481" s="151" t="n"/>
      <c r="L2481" s="146" t="n"/>
      <c r="M2481" s="150" t="n"/>
      <c r="N2481" s="151" t="n"/>
      <c r="O2481" s="151" t="n"/>
      <c r="P2481" s="152">
        <f>SUM(P2482:P2488)</f>
        <v/>
      </c>
      <c r="Q2481" s="151" t="n"/>
      <c r="R2481" s="152">
        <f>SUM(R2482:R2488)</f>
        <v/>
      </c>
      <c r="S2481" s="151" t="n"/>
      <c r="T2481" s="153">
        <f>SUM(T2482:T2488)</f>
        <v/>
      </c>
      <c r="U2481" s="151" t="n"/>
      <c r="V2481" s="151" t="n"/>
      <c r="W2481" s="151" t="n"/>
      <c r="X2481" s="151" t="n"/>
      <c r="Y2481" s="151" t="n"/>
      <c r="Z2481" s="151" t="n"/>
      <c r="AA2481" s="151" t="n"/>
      <c r="AB2481" s="151" t="n"/>
      <c r="AC2481" s="151" t="n"/>
      <c r="AD2481" s="151" t="n"/>
      <c r="AE2481" s="151" t="n"/>
      <c r="AR2481" s="147" t="inlineStr">
        <is>
          <t>5</t>
        </is>
      </c>
      <c r="AT2481" s="154" t="inlineStr">
        <is>
          <t>D</t>
        </is>
      </c>
      <c r="AU2481" s="154" t="inlineStr">
        <is>
          <t>1</t>
        </is>
      </c>
      <c r="AY2481" s="147" t="inlineStr">
        <is>
          <t>ROZPOCET</t>
        </is>
      </c>
      <c r="BK2481" s="155">
        <f>SUM(BK2482:BK2488)</f>
        <v/>
      </c>
    </row>
    <row r="2482" ht="16.5" customFormat="1" customHeight="1" s="174">
      <c r="A2482" s="174" t="n"/>
      <c r="B2482" s="158" t="n"/>
      <c r="C2482" s="159" t="inlineStr">
        <is>
          <t>378</t>
        </is>
      </c>
      <c r="D2482" s="159" t="inlineStr">
        <is>
          <t>K</t>
        </is>
      </c>
      <c r="E2482" s="160" t="inlineStr">
        <is>
          <t>011514000</t>
        </is>
      </c>
      <c r="F2482" s="161" t="inlineStr">
        <is>
          <t>Stavebně-technický průzkum</t>
        </is>
      </c>
      <c r="G2482" s="162" t="inlineStr">
        <is>
          <t>kpl</t>
        </is>
      </c>
      <c r="H2482" s="163" t="n">
        <v>1</v>
      </c>
      <c r="I2482" s="164" t="n"/>
      <c r="J2482" s="164">
        <f>ROUND(I2482*H2482,2)</f>
        <v/>
      </c>
      <c r="K2482" s="161" t="inlineStr">
        <is>
          <t>CS ÚRS 2026 02</t>
        </is>
      </c>
      <c r="L2482" s="48" t="n"/>
      <c r="M2482" s="165" t="inlineStr"/>
      <c r="N2482" s="166" t="inlineStr">
        <is>
          <t>snížená</t>
        </is>
      </c>
      <c r="O2482" s="167" t="n">
        <v>0</v>
      </c>
      <c r="P2482" s="167">
        <f>O2482*H2482</f>
        <v/>
      </c>
      <c r="Q2482" s="167" t="n">
        <v>0</v>
      </c>
      <c r="R2482" s="167">
        <f>Q2482*H2482</f>
        <v/>
      </c>
      <c r="S2482" s="167" t="n">
        <v>0</v>
      </c>
      <c r="T2482" s="168">
        <f>S2482*H2482</f>
        <v/>
      </c>
      <c r="U2482" s="174" t="n"/>
      <c r="V2482" s="174" t="n"/>
      <c r="W2482" s="174" t="n"/>
      <c r="X2482" s="174" t="n"/>
      <c r="Y2482" s="174" t="n"/>
      <c r="Z2482" s="174" t="n"/>
      <c r="AA2482" s="174" t="n"/>
      <c r="AB2482" s="174" t="n"/>
      <c r="AC2482" s="174" t="n"/>
      <c r="AD2482" s="174" t="n"/>
      <c r="AE2482" s="174" t="n"/>
      <c r="AR2482" s="169" t="inlineStr">
        <is>
          <t>1024</t>
        </is>
      </c>
      <c r="AT2482" s="169" t="inlineStr">
        <is>
          <t>K</t>
        </is>
      </c>
      <c r="AU2482" s="169" t="inlineStr">
        <is>
          <t>2</t>
        </is>
      </c>
      <c r="AY2482" s="19" t="inlineStr">
        <is>
          <t>ROZPOCET</t>
        </is>
      </c>
      <c r="BE2482" s="170">
        <f>IF(N2482="základní",J2482,0)</f>
        <v/>
      </c>
      <c r="BF2482" s="170">
        <f>IF(N2482="snížená",J2482,0)</f>
        <v/>
      </c>
      <c r="BG2482" s="170">
        <f>IF(N2482="zákl. přenesená",J2482,0)</f>
        <v/>
      </c>
      <c r="BH2482" s="170">
        <f>IF(N2482="sníž. přenesená",J2482,0)</f>
        <v/>
      </c>
      <c r="BI2482" s="170">
        <f>IF(N2482="nulová",J2482,0)</f>
        <v/>
      </c>
      <c r="BJ2482" s="19" t="inlineStr">
        <is>
          <t>2</t>
        </is>
      </c>
      <c r="BK2482" s="170">
        <f>ROUND(I2482*H2482,2)</f>
        <v/>
      </c>
      <c r="BL2482" s="19" t="inlineStr">
        <is>
          <t>1024</t>
        </is>
      </c>
      <c r="BM2482" s="169" t="inlineStr">
        <is>
          <t>-921203492</t>
        </is>
      </c>
    </row>
    <row r="2483" customFormat="1" s="174">
      <c r="A2483" s="174" t="n"/>
      <c r="B2483" s="48" t="n"/>
      <c r="C2483" s="174" t="n"/>
      <c r="D2483" s="171" t="inlineStr">
        <is>
          <t>PP</t>
        </is>
      </c>
      <c r="E2483" s="174" t="n"/>
      <c r="F2483" s="172" t="inlineStr">
        <is>
          <t>Stavebně-technický průzkum</t>
        </is>
      </c>
      <c r="G2483" s="174" t="n"/>
      <c r="H2483" s="174" t="n"/>
      <c r="I2483" s="174" t="n"/>
      <c r="J2483" s="174" t="n"/>
      <c r="K2483" s="174" t="n"/>
      <c r="L2483" s="48" t="n"/>
      <c r="M2483" s="173" t="n"/>
      <c r="N2483" s="174" t="n"/>
      <c r="O2483" s="174" t="n"/>
      <c r="P2483" s="174" t="n"/>
      <c r="Q2483" s="174" t="n"/>
      <c r="R2483" s="174" t="n"/>
      <c r="S2483" s="174" t="n"/>
      <c r="T2483" s="71" t="n"/>
      <c r="U2483" s="174" t="n"/>
      <c r="V2483" s="174" t="n"/>
      <c r="W2483" s="174" t="n"/>
      <c r="X2483" s="174" t="n"/>
      <c r="Y2483" s="174" t="n"/>
      <c r="Z2483" s="174" t="n"/>
      <c r="AA2483" s="174" t="n"/>
      <c r="AB2483" s="174" t="n"/>
      <c r="AC2483" s="174" t="n"/>
      <c r="AD2483" s="174" t="n"/>
      <c r="AE2483" s="174" t="n"/>
      <c r="AT2483" s="19" t="inlineStr">
        <is>
          <t>PP</t>
        </is>
      </c>
      <c r="AU2483" s="19" t="inlineStr">
        <is>
          <t>2</t>
        </is>
      </c>
    </row>
    <row r="2484" customFormat="1" s="174">
      <c r="A2484" s="174" t="n"/>
      <c r="B2484" s="48" t="n"/>
      <c r="C2484" s="174" t="n"/>
      <c r="D2484" s="175" t="inlineStr">
        <is>
          <t>Online PSC</t>
        </is>
      </c>
      <c r="E2484" s="174" t="n"/>
      <c r="F2484" s="176" t="inlineStr">
        <is>
          <t>https://podminky.urs.cz/item/CS_URS_2026_02/011514000</t>
        </is>
      </c>
      <c r="G2484" s="174" t="n"/>
      <c r="H2484" s="174" t="n"/>
      <c r="I2484" s="174" t="n"/>
      <c r="J2484" s="174" t="n"/>
      <c r="K2484" s="174" t="n"/>
      <c r="L2484" s="48" t="n"/>
      <c r="M2484" s="173" t="n"/>
      <c r="N2484" s="174" t="n"/>
      <c r="O2484" s="174" t="n"/>
      <c r="P2484" s="174" t="n"/>
      <c r="Q2484" s="174" t="n"/>
      <c r="R2484" s="174" t="n"/>
      <c r="S2484" s="174" t="n"/>
      <c r="T2484" s="71" t="n"/>
      <c r="U2484" s="174" t="n"/>
      <c r="V2484" s="174" t="n"/>
      <c r="W2484" s="174" t="n"/>
      <c r="X2484" s="174" t="n"/>
      <c r="Y2484" s="174" t="n"/>
      <c r="Z2484" s="174" t="n"/>
      <c r="AA2484" s="174" t="n"/>
      <c r="AB2484" s="174" t="n"/>
      <c r="AC2484" s="174" t="n"/>
      <c r="AD2484" s="174" t="n"/>
      <c r="AE2484" s="174" t="n"/>
      <c r="AT2484" s="19" t="inlineStr">
        <is>
          <t>Online PSC</t>
        </is>
      </c>
      <c r="AU2484" s="19" t="inlineStr">
        <is>
          <t>2</t>
        </is>
      </c>
    </row>
    <row r="2485" customFormat="1" s="188">
      <c r="A2485" s="188" t="n"/>
      <c r="B2485" s="183" t="n"/>
      <c r="C2485" s="188" t="n"/>
      <c r="D2485" s="171" t="inlineStr">
        <is>
          <t>VV</t>
        </is>
      </c>
      <c r="E2485" s="184" t="inlineStr"/>
      <c r="F2485" s="185" t="inlineStr">
        <is>
          <t>1</t>
        </is>
      </c>
      <c r="G2485" s="188" t="n"/>
      <c r="H2485" s="186" t="n">
        <v>1</v>
      </c>
      <c r="I2485" s="188" t="n"/>
      <c r="J2485" s="188" t="n"/>
      <c r="K2485" s="188" t="n"/>
      <c r="L2485" s="183" t="n"/>
      <c r="M2485" s="187" t="n"/>
      <c r="N2485" s="188" t="n"/>
      <c r="O2485" s="188" t="n"/>
      <c r="P2485" s="188" t="n"/>
      <c r="Q2485" s="188" t="n"/>
      <c r="R2485" s="188" t="n"/>
      <c r="S2485" s="188" t="n"/>
      <c r="T2485" s="189" t="n"/>
      <c r="U2485" s="188" t="n"/>
      <c r="V2485" s="188" t="n"/>
      <c r="W2485" s="188" t="n"/>
      <c r="X2485" s="188" t="n"/>
      <c r="Y2485" s="188" t="n"/>
      <c r="Z2485" s="188" t="n"/>
      <c r="AA2485" s="188" t="n"/>
      <c r="AB2485" s="188" t="n"/>
      <c r="AC2485" s="188" t="n"/>
      <c r="AD2485" s="188" t="n"/>
      <c r="AE2485" s="188" t="n"/>
      <c r="AT2485" s="184" t="inlineStr">
        <is>
          <t>VV</t>
        </is>
      </c>
      <c r="AU2485" s="184" t="inlineStr">
        <is>
          <t>2</t>
        </is>
      </c>
      <c r="AV2485" s="188" t="inlineStr">
        <is>
          <t>2</t>
        </is>
      </c>
      <c r="AW2485" s="188" t="inlineStr">
        <is>
          <t>True</t>
        </is>
      </c>
      <c r="AX2485" s="188" t="inlineStr">
        <is>
          <t>0</t>
        </is>
      </c>
      <c r="AY2485" s="184" t="inlineStr">
        <is>
          <t>ROZPOCET</t>
        </is>
      </c>
    </row>
    <row r="2486" customFormat="1" s="195">
      <c r="A2486" s="195" t="n"/>
      <c r="B2486" s="190" t="n"/>
      <c r="C2486" s="195" t="n"/>
      <c r="D2486" s="171" t="inlineStr">
        <is>
          <t>VV</t>
        </is>
      </c>
      <c r="E2486" s="191" t="inlineStr"/>
      <c r="F2486" s="192" t="inlineStr">
        <is>
          <t>Součet</t>
        </is>
      </c>
      <c r="G2486" s="195" t="n"/>
      <c r="H2486" s="193" t="n">
        <v>1</v>
      </c>
      <c r="I2486" s="195" t="n"/>
      <c r="J2486" s="195" t="n"/>
      <c r="K2486" s="195" t="n"/>
      <c r="L2486" s="190" t="n"/>
      <c r="M2486" s="194" t="n"/>
      <c r="N2486" s="195" t="n"/>
      <c r="O2486" s="195" t="n"/>
      <c r="P2486" s="195" t="n"/>
      <c r="Q2486" s="195" t="n"/>
      <c r="R2486" s="195" t="n"/>
      <c r="S2486" s="195" t="n"/>
      <c r="T2486" s="196" t="n"/>
      <c r="U2486" s="195" t="n"/>
      <c r="V2486" s="195" t="n"/>
      <c r="W2486" s="195" t="n"/>
      <c r="X2486" s="195" t="n"/>
      <c r="Y2486" s="195" t="n"/>
      <c r="Z2486" s="195" t="n"/>
      <c r="AA2486" s="195" t="n"/>
      <c r="AB2486" s="195" t="n"/>
      <c r="AC2486" s="195" t="n"/>
      <c r="AD2486" s="195" t="n"/>
      <c r="AE2486" s="195" t="n"/>
      <c r="AT2486" s="191" t="inlineStr">
        <is>
          <t>VV</t>
        </is>
      </c>
      <c r="AU2486" s="191" t="inlineStr">
        <is>
          <t>2</t>
        </is>
      </c>
      <c r="AV2486" s="195" t="inlineStr">
        <is>
          <t>4</t>
        </is>
      </c>
      <c r="AW2486" s="195" t="inlineStr">
        <is>
          <t>True</t>
        </is>
      </c>
      <c r="AX2486" s="195" t="inlineStr">
        <is>
          <t>1</t>
        </is>
      </c>
      <c r="AY2486" s="191" t="inlineStr">
        <is>
          <t>ROZPOCET</t>
        </is>
      </c>
    </row>
    <row r="2487" ht="16.5" customFormat="1" customHeight="1" s="174">
      <c r="A2487" s="174" t="n"/>
      <c r="B2487" s="158" t="n"/>
      <c r="C2487" s="159" t="inlineStr">
        <is>
          <t>379</t>
        </is>
      </c>
      <c r="D2487" s="159" t="inlineStr">
        <is>
          <t>K</t>
        </is>
      </c>
      <c r="E2487" s="160" t="inlineStr">
        <is>
          <t>013294000.1</t>
        </is>
      </c>
      <c r="F2487" s="161" t="inlineStr">
        <is>
          <t>vzorkování</t>
        </is>
      </c>
      <c r="G2487" s="162" t="inlineStr">
        <is>
          <t>kpl</t>
        </is>
      </c>
      <c r="H2487" s="163" t="n">
        <v>1</v>
      </c>
      <c r="I2487" s="164" t="n"/>
      <c r="J2487" s="164">
        <f>ROUND(I2487*H2487,2)</f>
        <v/>
      </c>
      <c r="K2487" s="161" t="inlineStr"/>
      <c r="L2487" s="48" t="n"/>
      <c r="M2487" s="165" t="inlineStr"/>
      <c r="N2487" s="166" t="inlineStr">
        <is>
          <t>snížená</t>
        </is>
      </c>
      <c r="O2487" s="167" t="n">
        <v>0</v>
      </c>
      <c r="P2487" s="167">
        <f>O2487*H2487</f>
        <v/>
      </c>
      <c r="Q2487" s="167" t="n">
        <v>0</v>
      </c>
      <c r="R2487" s="167">
        <f>Q2487*H2487</f>
        <v/>
      </c>
      <c r="S2487" s="167" t="n">
        <v>0</v>
      </c>
      <c r="T2487" s="168">
        <f>S2487*H2487</f>
        <v/>
      </c>
      <c r="U2487" s="174" t="n"/>
      <c r="V2487" s="174" t="n"/>
      <c r="W2487" s="174" t="n"/>
      <c r="X2487" s="174" t="n"/>
      <c r="Y2487" s="174" t="n"/>
      <c r="Z2487" s="174" t="n"/>
      <c r="AA2487" s="174" t="n"/>
      <c r="AB2487" s="174" t="n"/>
      <c r="AC2487" s="174" t="n"/>
      <c r="AD2487" s="174" t="n"/>
      <c r="AE2487" s="174" t="n"/>
      <c r="AR2487" s="169" t="inlineStr">
        <is>
          <t>4</t>
        </is>
      </c>
      <c r="AT2487" s="169" t="inlineStr">
        <is>
          <t>K</t>
        </is>
      </c>
      <c r="AU2487" s="169" t="inlineStr">
        <is>
          <t>2</t>
        </is>
      </c>
      <c r="AY2487" s="19" t="inlineStr">
        <is>
          <t>ROZPOCET</t>
        </is>
      </c>
      <c r="BE2487" s="170">
        <f>IF(N2487="základní",J2487,0)</f>
        <v/>
      </c>
      <c r="BF2487" s="170">
        <f>IF(N2487="snížená",J2487,0)</f>
        <v/>
      </c>
      <c r="BG2487" s="170">
        <f>IF(N2487="zákl. přenesená",J2487,0)</f>
        <v/>
      </c>
      <c r="BH2487" s="170">
        <f>IF(N2487="sníž. přenesená",J2487,0)</f>
        <v/>
      </c>
      <c r="BI2487" s="170">
        <f>IF(N2487="nulová",J2487,0)</f>
        <v/>
      </c>
      <c r="BJ2487" s="19" t="inlineStr">
        <is>
          <t>2</t>
        </is>
      </c>
      <c r="BK2487" s="170">
        <f>ROUND(I2487*H2487,2)</f>
        <v/>
      </c>
      <c r="BL2487" s="19" t="inlineStr">
        <is>
          <t>4</t>
        </is>
      </c>
      <c r="BM2487" s="169" t="inlineStr">
        <is>
          <t>-918393037</t>
        </is>
      </c>
    </row>
    <row r="2488" customFormat="1" s="174">
      <c r="A2488" s="174" t="n"/>
      <c r="B2488" s="48" t="n"/>
      <c r="C2488" s="174" t="n"/>
      <c r="D2488" s="171" t="inlineStr">
        <is>
          <t>PP</t>
        </is>
      </c>
      <c r="E2488" s="174" t="n"/>
      <c r="F2488" s="172" t="inlineStr">
        <is>
          <t>vzorkování</t>
        </is>
      </c>
      <c r="G2488" s="174" t="n"/>
      <c r="H2488" s="174" t="n"/>
      <c r="I2488" s="174" t="n"/>
      <c r="J2488" s="174" t="n"/>
      <c r="K2488" s="174" t="n"/>
      <c r="L2488" s="48" t="n"/>
      <c r="M2488" s="173" t="n"/>
      <c r="N2488" s="174" t="n"/>
      <c r="O2488" s="174" t="n"/>
      <c r="P2488" s="174" t="n"/>
      <c r="Q2488" s="174" t="n"/>
      <c r="R2488" s="174" t="n"/>
      <c r="S2488" s="174" t="n"/>
      <c r="T2488" s="71" t="n"/>
      <c r="U2488" s="174" t="n"/>
      <c r="V2488" s="174" t="n"/>
      <c r="W2488" s="174" t="n"/>
      <c r="X2488" s="174" t="n"/>
      <c r="Y2488" s="174" t="n"/>
      <c r="Z2488" s="174" t="n"/>
      <c r="AA2488" s="174" t="n"/>
      <c r="AB2488" s="174" t="n"/>
      <c r="AC2488" s="174" t="n"/>
      <c r="AD2488" s="174" t="n"/>
      <c r="AE2488" s="174" t="n"/>
      <c r="AT2488" s="19" t="inlineStr">
        <is>
          <t>PP</t>
        </is>
      </c>
      <c r="AU2488" s="19" t="inlineStr">
        <is>
          <t>2</t>
        </is>
      </c>
    </row>
    <row r="2489" ht="22.8" customFormat="1" customHeight="1" s="151">
      <c r="A2489" s="151" t="n"/>
      <c r="B2489" s="146" t="n"/>
      <c r="C2489" s="151" t="n"/>
      <c r="D2489" s="147" t="inlineStr">
        <is>
          <t>D</t>
        </is>
      </c>
      <c r="E2489" s="156" t="inlineStr">
        <is>
          <t>VRN3</t>
        </is>
      </c>
      <c r="F2489" s="156" t="inlineStr">
        <is>
          <t>Zařízení staveniště</t>
        </is>
      </c>
      <c r="G2489" s="151" t="n"/>
      <c r="H2489" s="151" t="n"/>
      <c r="I2489" s="151" t="n"/>
      <c r="J2489" s="157">
        <f>BK2489</f>
        <v/>
      </c>
      <c r="K2489" s="151" t="n"/>
      <c r="L2489" s="146" t="n"/>
      <c r="M2489" s="150" t="n"/>
      <c r="N2489" s="151" t="n"/>
      <c r="O2489" s="151" t="n"/>
      <c r="P2489" s="152">
        <f>SUM(P2490:P2491)</f>
        <v/>
      </c>
      <c r="Q2489" s="151" t="n"/>
      <c r="R2489" s="152">
        <f>SUM(R2490:R2491)</f>
        <v/>
      </c>
      <c r="S2489" s="151" t="n"/>
      <c r="T2489" s="153">
        <f>SUM(T2490:T2491)</f>
        <v/>
      </c>
      <c r="U2489" s="151" t="n"/>
      <c r="V2489" s="151" t="n"/>
      <c r="W2489" s="151" t="n"/>
      <c r="X2489" s="151" t="n"/>
      <c r="Y2489" s="151" t="n"/>
      <c r="Z2489" s="151" t="n"/>
      <c r="AA2489" s="151" t="n"/>
      <c r="AB2489" s="151" t="n"/>
      <c r="AC2489" s="151" t="n"/>
      <c r="AD2489" s="151" t="n"/>
      <c r="AE2489" s="151" t="n"/>
      <c r="AR2489" s="147" t="inlineStr">
        <is>
          <t>5</t>
        </is>
      </c>
      <c r="AT2489" s="154" t="inlineStr">
        <is>
          <t>D</t>
        </is>
      </c>
      <c r="AU2489" s="154" t="inlineStr">
        <is>
          <t>1</t>
        </is>
      </c>
      <c r="AY2489" s="147" t="inlineStr">
        <is>
          <t>ROZPOCET</t>
        </is>
      </c>
      <c r="BK2489" s="155">
        <f>SUM(BK2490:BK2491)</f>
        <v/>
      </c>
    </row>
    <row r="2490" ht="16.5" customFormat="1" customHeight="1" s="174">
      <c r="A2490" s="174" t="n"/>
      <c r="B2490" s="158" t="n"/>
      <c r="C2490" s="159" t="inlineStr">
        <is>
          <t>380</t>
        </is>
      </c>
      <c r="D2490" s="159" t="inlineStr">
        <is>
          <t>K</t>
        </is>
      </c>
      <c r="E2490" s="160" t="inlineStr">
        <is>
          <t>030001000</t>
        </is>
      </c>
      <c r="F2490" s="161" t="inlineStr">
        <is>
          <t>Zařízení staveniště</t>
        </is>
      </c>
      <c r="G2490" s="162" t="inlineStr">
        <is>
          <t>proc</t>
        </is>
      </c>
      <c r="H2490" s="163" t="n">
        <v>3</v>
      </c>
      <c r="I2490" s="164" t="n"/>
      <c r="J2490" s="164">
        <f>ROUND(I2490*H2490,2)</f>
        <v/>
      </c>
      <c r="K2490" s="161" t="inlineStr"/>
      <c r="L2490" s="48" t="n"/>
      <c r="M2490" s="165" t="inlineStr"/>
      <c r="N2490" s="166" t="inlineStr">
        <is>
          <t>snížená</t>
        </is>
      </c>
      <c r="O2490" s="167" t="n">
        <v>0</v>
      </c>
      <c r="P2490" s="167">
        <f>O2490*H2490</f>
        <v/>
      </c>
      <c r="Q2490" s="167" t="n">
        <v>0</v>
      </c>
      <c r="R2490" s="167">
        <f>Q2490*H2490</f>
        <v/>
      </c>
      <c r="S2490" s="167" t="n">
        <v>0</v>
      </c>
      <c r="T2490" s="168">
        <f>S2490*H2490</f>
        <v/>
      </c>
      <c r="U2490" s="174" t="n"/>
      <c r="V2490" s="174" t="n"/>
      <c r="W2490" s="174" t="n"/>
      <c r="X2490" s="174" t="n"/>
      <c r="Y2490" s="174" t="n"/>
      <c r="Z2490" s="174" t="n"/>
      <c r="AA2490" s="174" t="n"/>
      <c r="AB2490" s="174" t="n"/>
      <c r="AC2490" s="174" t="n"/>
      <c r="AD2490" s="174" t="n"/>
      <c r="AE2490" s="174" t="n"/>
      <c r="AR2490" s="169" t="inlineStr">
        <is>
          <t>4</t>
        </is>
      </c>
      <c r="AT2490" s="169" t="inlineStr">
        <is>
          <t>K</t>
        </is>
      </c>
      <c r="AU2490" s="169" t="inlineStr">
        <is>
          <t>2</t>
        </is>
      </c>
      <c r="AY2490" s="19" t="inlineStr">
        <is>
          <t>ROZPOCET</t>
        </is>
      </c>
      <c r="BE2490" s="170">
        <f>IF(N2490="základní",J2490,0)</f>
        <v/>
      </c>
      <c r="BF2490" s="170">
        <f>IF(N2490="snížená",J2490,0)</f>
        <v/>
      </c>
      <c r="BG2490" s="170">
        <f>IF(N2490="zákl. přenesená",J2490,0)</f>
        <v/>
      </c>
      <c r="BH2490" s="170">
        <f>IF(N2490="sníž. přenesená",J2490,0)</f>
        <v/>
      </c>
      <c r="BI2490" s="170">
        <f>IF(N2490="nulová",J2490,0)</f>
        <v/>
      </c>
      <c r="BJ2490" s="19" t="inlineStr">
        <is>
          <t>2</t>
        </is>
      </c>
      <c r="BK2490" s="170">
        <f>ROUND(I2490*H2490,2)</f>
        <v/>
      </c>
      <c r="BL2490" s="19" t="inlineStr">
        <is>
          <t>4</t>
        </is>
      </c>
      <c r="BM2490" s="169" t="inlineStr">
        <is>
          <t>-1442754758</t>
        </is>
      </c>
    </row>
    <row r="2491" customFormat="1" s="174">
      <c r="A2491" s="174" t="n"/>
      <c r="B2491" s="48" t="n"/>
      <c r="C2491" s="174" t="n"/>
      <c r="D2491" s="171" t="inlineStr">
        <is>
          <t>PP</t>
        </is>
      </c>
      <c r="E2491" s="174" t="n"/>
      <c r="F2491" s="172" t="inlineStr">
        <is>
          <t>Zařízení staveniště</t>
        </is>
      </c>
      <c r="G2491" s="174" t="n"/>
      <c r="H2491" s="174" t="n"/>
      <c r="I2491" s="174" t="n"/>
      <c r="J2491" s="174" t="n"/>
      <c r="K2491" s="174" t="n"/>
      <c r="L2491" s="48" t="n"/>
      <c r="M2491" s="173" t="n"/>
      <c r="N2491" s="174" t="n"/>
      <c r="O2491" s="174" t="n"/>
      <c r="P2491" s="174" t="n"/>
      <c r="Q2491" s="174" t="n"/>
      <c r="R2491" s="174" t="n"/>
      <c r="S2491" s="174" t="n"/>
      <c r="T2491" s="71" t="n"/>
      <c r="U2491" s="174" t="n"/>
      <c r="V2491" s="174" t="n"/>
      <c r="W2491" s="174" t="n"/>
      <c r="X2491" s="174" t="n"/>
      <c r="Y2491" s="174" t="n"/>
      <c r="Z2491" s="174" t="n"/>
      <c r="AA2491" s="174" t="n"/>
      <c r="AB2491" s="174" t="n"/>
      <c r="AC2491" s="174" t="n"/>
      <c r="AD2491" s="174" t="n"/>
      <c r="AE2491" s="174" t="n"/>
      <c r="AT2491" s="19" t="inlineStr">
        <is>
          <t>PP</t>
        </is>
      </c>
      <c r="AU2491" s="19" t="inlineStr">
        <is>
          <t>2</t>
        </is>
      </c>
    </row>
    <row r="2492" ht="22.8" customFormat="1" customHeight="1" s="151">
      <c r="A2492" s="151" t="n"/>
      <c r="B2492" s="146" t="n"/>
      <c r="C2492" s="151" t="n"/>
      <c r="D2492" s="147" t="inlineStr">
        <is>
          <t>D</t>
        </is>
      </c>
      <c r="E2492" s="156" t="inlineStr">
        <is>
          <t>VRN4</t>
        </is>
      </c>
      <c r="F2492" s="156" t="inlineStr">
        <is>
          <t>Inženýrská činnost</t>
        </is>
      </c>
      <c r="G2492" s="151" t="n"/>
      <c r="H2492" s="151" t="n"/>
      <c r="I2492" s="151" t="n"/>
      <c r="J2492" s="157">
        <f>BK2492</f>
        <v/>
      </c>
      <c r="K2492" s="151" t="n"/>
      <c r="L2492" s="146" t="n"/>
      <c r="M2492" s="150" t="n"/>
      <c r="N2492" s="151" t="n"/>
      <c r="O2492" s="151" t="n"/>
      <c r="P2492" s="152">
        <f>SUM(P2493:P2498)</f>
        <v/>
      </c>
      <c r="Q2492" s="151" t="n"/>
      <c r="R2492" s="152">
        <f>SUM(R2493:R2498)</f>
        <v/>
      </c>
      <c r="S2492" s="151" t="n"/>
      <c r="T2492" s="153">
        <f>SUM(T2493:T2498)</f>
        <v/>
      </c>
      <c r="U2492" s="151" t="n"/>
      <c r="V2492" s="151" t="n"/>
      <c r="W2492" s="151" t="n"/>
      <c r="X2492" s="151" t="n"/>
      <c r="Y2492" s="151" t="n"/>
      <c r="Z2492" s="151" t="n"/>
      <c r="AA2492" s="151" t="n"/>
      <c r="AB2492" s="151" t="n"/>
      <c r="AC2492" s="151" t="n"/>
      <c r="AD2492" s="151" t="n"/>
      <c r="AE2492" s="151" t="n"/>
      <c r="AR2492" s="147" t="inlineStr">
        <is>
          <t>5</t>
        </is>
      </c>
      <c r="AT2492" s="154" t="inlineStr">
        <is>
          <t>D</t>
        </is>
      </c>
      <c r="AU2492" s="154" t="inlineStr">
        <is>
          <t>1</t>
        </is>
      </c>
      <c r="AY2492" s="147" t="inlineStr">
        <is>
          <t>ROZPOCET</t>
        </is>
      </c>
      <c r="BK2492" s="155">
        <f>SUM(BK2493:BK2498)</f>
        <v/>
      </c>
    </row>
    <row r="2493" ht="16.5" customFormat="1" customHeight="1" s="174">
      <c r="A2493" s="174" t="n"/>
      <c r="B2493" s="158" t="n"/>
      <c r="C2493" s="159" t="inlineStr">
        <is>
          <t>381</t>
        </is>
      </c>
      <c r="D2493" s="159" t="inlineStr">
        <is>
          <t>K</t>
        </is>
      </c>
      <c r="E2493" s="160" t="inlineStr">
        <is>
          <t>045203000</t>
        </is>
      </c>
      <c r="F2493" s="161" t="inlineStr">
        <is>
          <t>Kompletační činnost</t>
        </is>
      </c>
      <c r="G2493" s="162" t="inlineStr">
        <is>
          <t>proc</t>
        </is>
      </c>
      <c r="H2493" s="163" t="n">
        <v>1</v>
      </c>
      <c r="I2493" s="164" t="n"/>
      <c r="J2493" s="164">
        <f>ROUND(I2493*H2493,2)</f>
        <v/>
      </c>
      <c r="K2493" s="161" t="inlineStr"/>
      <c r="L2493" s="48" t="n"/>
      <c r="M2493" s="165" t="inlineStr"/>
      <c r="N2493" s="166" t="inlineStr">
        <is>
          <t>snížená</t>
        </is>
      </c>
      <c r="O2493" s="167" t="n">
        <v>0</v>
      </c>
      <c r="P2493" s="167">
        <f>O2493*H2493</f>
        <v/>
      </c>
      <c r="Q2493" s="167" t="n">
        <v>0</v>
      </c>
      <c r="R2493" s="167">
        <f>Q2493*H2493</f>
        <v/>
      </c>
      <c r="S2493" s="167" t="n">
        <v>0</v>
      </c>
      <c r="T2493" s="168">
        <f>S2493*H2493</f>
        <v/>
      </c>
      <c r="U2493" s="174" t="n"/>
      <c r="V2493" s="174" t="n"/>
      <c r="W2493" s="174" t="n"/>
      <c r="X2493" s="174" t="n"/>
      <c r="Y2493" s="174" t="n"/>
      <c r="Z2493" s="174" t="n"/>
      <c r="AA2493" s="174" t="n"/>
      <c r="AB2493" s="174" t="n"/>
      <c r="AC2493" s="174" t="n"/>
      <c r="AD2493" s="174" t="n"/>
      <c r="AE2493" s="174" t="n"/>
      <c r="AR2493" s="169" t="inlineStr">
        <is>
          <t>4</t>
        </is>
      </c>
      <c r="AT2493" s="169" t="inlineStr">
        <is>
          <t>K</t>
        </is>
      </c>
      <c r="AU2493" s="169" t="inlineStr">
        <is>
          <t>2</t>
        </is>
      </c>
      <c r="AY2493" s="19" t="inlineStr">
        <is>
          <t>ROZPOCET</t>
        </is>
      </c>
      <c r="BE2493" s="170">
        <f>IF(N2493="základní",J2493,0)</f>
        <v/>
      </c>
      <c r="BF2493" s="170">
        <f>IF(N2493="snížená",J2493,0)</f>
        <v/>
      </c>
      <c r="BG2493" s="170">
        <f>IF(N2493="zákl. přenesená",J2493,0)</f>
        <v/>
      </c>
      <c r="BH2493" s="170">
        <f>IF(N2493="sníž. přenesená",J2493,0)</f>
        <v/>
      </c>
      <c r="BI2493" s="170">
        <f>IF(N2493="nulová",J2493,0)</f>
        <v/>
      </c>
      <c r="BJ2493" s="19" t="inlineStr">
        <is>
          <t>2</t>
        </is>
      </c>
      <c r="BK2493" s="170">
        <f>ROUND(I2493*H2493,2)</f>
        <v/>
      </c>
      <c r="BL2493" s="19" t="inlineStr">
        <is>
          <t>4</t>
        </is>
      </c>
      <c r="BM2493" s="169" t="inlineStr">
        <is>
          <t>1324847215</t>
        </is>
      </c>
    </row>
    <row r="2494" customFormat="1" s="174">
      <c r="A2494" s="174" t="n"/>
      <c r="B2494" s="48" t="n"/>
      <c r="C2494" s="174" t="n"/>
      <c r="D2494" s="171" t="inlineStr">
        <is>
          <t>PP</t>
        </is>
      </c>
      <c r="E2494" s="174" t="n"/>
      <c r="F2494" s="172" t="inlineStr">
        <is>
          <t>Kompletační činnost</t>
        </is>
      </c>
      <c r="G2494" s="174" t="n"/>
      <c r="H2494" s="174" t="n"/>
      <c r="I2494" s="174" t="n"/>
      <c r="J2494" s="174" t="n"/>
      <c r="K2494" s="174" t="n"/>
      <c r="L2494" s="48" t="n"/>
      <c r="M2494" s="173" t="n"/>
      <c r="N2494" s="174" t="n"/>
      <c r="O2494" s="174" t="n"/>
      <c r="P2494" s="174" t="n"/>
      <c r="Q2494" s="174" t="n"/>
      <c r="R2494" s="174" t="n"/>
      <c r="S2494" s="174" t="n"/>
      <c r="T2494" s="71" t="n"/>
      <c r="U2494" s="174" t="n"/>
      <c r="V2494" s="174" t="n"/>
      <c r="W2494" s="174" t="n"/>
      <c r="X2494" s="174" t="n"/>
      <c r="Y2494" s="174" t="n"/>
      <c r="Z2494" s="174" t="n"/>
      <c r="AA2494" s="174" t="n"/>
      <c r="AB2494" s="174" t="n"/>
      <c r="AC2494" s="174" t="n"/>
      <c r="AD2494" s="174" t="n"/>
      <c r="AE2494" s="174" t="n"/>
      <c r="AT2494" s="19" t="inlineStr">
        <is>
          <t>PP</t>
        </is>
      </c>
      <c r="AU2494" s="19" t="inlineStr">
        <is>
          <t>2</t>
        </is>
      </c>
    </row>
    <row r="2495" ht="16.5" customFormat="1" customHeight="1" s="174">
      <c r="A2495" s="174" t="n"/>
      <c r="B2495" s="158" t="n"/>
      <c r="C2495" s="159" t="inlineStr">
        <is>
          <t>382</t>
        </is>
      </c>
      <c r="D2495" s="159" t="inlineStr">
        <is>
          <t>K</t>
        </is>
      </c>
      <c r="E2495" s="160" t="inlineStr">
        <is>
          <t>049103000</t>
        </is>
      </c>
      <c r="F2495" s="161" t="inlineStr">
        <is>
          <t>Náklady vzniklé v souvislosti s realizací stavby</t>
        </is>
      </c>
      <c r="G2495" s="162" t="inlineStr">
        <is>
          <t>kpl</t>
        </is>
      </c>
      <c r="H2495" s="163" t="n">
        <v>1</v>
      </c>
      <c r="I2495" s="164" t="n"/>
      <c r="J2495" s="164">
        <f>ROUND(I2495*H2495,2)</f>
        <v/>
      </c>
      <c r="K2495" s="161" t="inlineStr"/>
      <c r="L2495" s="48" t="n"/>
      <c r="M2495" s="165" t="inlineStr"/>
      <c r="N2495" s="166" t="inlineStr">
        <is>
          <t>snížená</t>
        </is>
      </c>
      <c r="O2495" s="167" t="n">
        <v>0</v>
      </c>
      <c r="P2495" s="167">
        <f>O2495*H2495</f>
        <v/>
      </c>
      <c r="Q2495" s="167" t="n">
        <v>0</v>
      </c>
      <c r="R2495" s="167">
        <f>Q2495*H2495</f>
        <v/>
      </c>
      <c r="S2495" s="167" t="n">
        <v>0</v>
      </c>
      <c r="T2495" s="168">
        <f>S2495*H2495</f>
        <v/>
      </c>
      <c r="U2495" s="174" t="n"/>
      <c r="V2495" s="174" t="n"/>
      <c r="W2495" s="174" t="n"/>
      <c r="X2495" s="174" t="n"/>
      <c r="Y2495" s="174" t="n"/>
      <c r="Z2495" s="174" t="n"/>
      <c r="AA2495" s="174" t="n"/>
      <c r="AB2495" s="174" t="n"/>
      <c r="AC2495" s="174" t="n"/>
      <c r="AD2495" s="174" t="n"/>
      <c r="AE2495" s="174" t="n"/>
      <c r="AR2495" s="169" t="inlineStr">
        <is>
          <t>4</t>
        </is>
      </c>
      <c r="AT2495" s="169" t="inlineStr">
        <is>
          <t>K</t>
        </is>
      </c>
      <c r="AU2495" s="169" t="inlineStr">
        <is>
          <t>2</t>
        </is>
      </c>
      <c r="AY2495" s="19" t="inlineStr">
        <is>
          <t>ROZPOCET</t>
        </is>
      </c>
      <c r="BE2495" s="170">
        <f>IF(N2495="základní",J2495,0)</f>
        <v/>
      </c>
      <c r="BF2495" s="170">
        <f>IF(N2495="snížená",J2495,0)</f>
        <v/>
      </c>
      <c r="BG2495" s="170">
        <f>IF(N2495="zákl. přenesená",J2495,0)</f>
        <v/>
      </c>
      <c r="BH2495" s="170">
        <f>IF(N2495="sníž. přenesená",J2495,0)</f>
        <v/>
      </c>
      <c r="BI2495" s="170">
        <f>IF(N2495="nulová",J2495,0)</f>
        <v/>
      </c>
      <c r="BJ2495" s="19" t="inlineStr">
        <is>
          <t>2</t>
        </is>
      </c>
      <c r="BK2495" s="170">
        <f>ROUND(I2495*H2495,2)</f>
        <v/>
      </c>
      <c r="BL2495" s="19" t="inlineStr">
        <is>
          <t>4</t>
        </is>
      </c>
      <c r="BM2495" s="169" t="inlineStr">
        <is>
          <t>170795187</t>
        </is>
      </c>
    </row>
    <row r="2496" customFormat="1" s="174">
      <c r="A2496" s="174" t="n"/>
      <c r="B2496" s="48" t="n"/>
      <c r="C2496" s="174" t="n"/>
      <c r="D2496" s="171" t="inlineStr">
        <is>
          <t>PP</t>
        </is>
      </c>
      <c r="E2496" s="174" t="n"/>
      <c r="F2496" s="172" t="inlineStr">
        <is>
          <t>Náklady vzniklé v souvislosti s realizací stavby</t>
        </is>
      </c>
      <c r="G2496" s="174" t="n"/>
      <c r="H2496" s="174" t="n"/>
      <c r="I2496" s="174" t="n"/>
      <c r="J2496" s="174" t="n"/>
      <c r="K2496" s="174" t="n"/>
      <c r="L2496" s="48" t="n"/>
      <c r="M2496" s="173" t="n"/>
      <c r="N2496" s="174" t="n"/>
      <c r="O2496" s="174" t="n"/>
      <c r="P2496" s="174" t="n"/>
      <c r="Q2496" s="174" t="n"/>
      <c r="R2496" s="174" t="n"/>
      <c r="S2496" s="174" t="n"/>
      <c r="T2496" s="71" t="n"/>
      <c r="U2496" s="174" t="n"/>
      <c r="V2496" s="174" t="n"/>
      <c r="W2496" s="174" t="n"/>
      <c r="X2496" s="174" t="n"/>
      <c r="Y2496" s="174" t="n"/>
      <c r="Z2496" s="174" t="n"/>
      <c r="AA2496" s="174" t="n"/>
      <c r="AB2496" s="174" t="n"/>
      <c r="AC2496" s="174" t="n"/>
      <c r="AD2496" s="174" t="n"/>
      <c r="AE2496" s="174" t="n"/>
      <c r="AT2496" s="19" t="inlineStr">
        <is>
          <t>PP</t>
        </is>
      </c>
      <c r="AU2496" s="19" t="inlineStr">
        <is>
          <t>2</t>
        </is>
      </c>
    </row>
    <row r="2497" customFormat="1" s="188">
      <c r="A2497" s="188" t="n"/>
      <c r="B2497" s="183" t="n"/>
      <c r="C2497" s="188" t="n"/>
      <c r="D2497" s="171" t="inlineStr">
        <is>
          <t>VV</t>
        </is>
      </c>
      <c r="E2497" s="184" t="inlineStr"/>
      <c r="F2497" s="185" t="inlineStr">
        <is>
          <t>1</t>
        </is>
      </c>
      <c r="G2497" s="188" t="n"/>
      <c r="H2497" s="186" t="n">
        <v>1</v>
      </c>
      <c r="I2497" s="188" t="n"/>
      <c r="J2497" s="188" t="n"/>
      <c r="K2497" s="188" t="n"/>
      <c r="L2497" s="183" t="n"/>
      <c r="M2497" s="187" t="n"/>
      <c r="N2497" s="188" t="n"/>
      <c r="O2497" s="188" t="n"/>
      <c r="P2497" s="188" t="n"/>
      <c r="Q2497" s="188" t="n"/>
      <c r="R2497" s="188" t="n"/>
      <c r="S2497" s="188" t="n"/>
      <c r="T2497" s="189" t="n"/>
      <c r="U2497" s="188" t="n"/>
      <c r="V2497" s="188" t="n"/>
      <c r="W2497" s="188" t="n"/>
      <c r="X2497" s="188" t="n"/>
      <c r="Y2497" s="188" t="n"/>
      <c r="Z2497" s="188" t="n"/>
      <c r="AA2497" s="188" t="n"/>
      <c r="AB2497" s="188" t="n"/>
      <c r="AC2497" s="188" t="n"/>
      <c r="AD2497" s="188" t="n"/>
      <c r="AE2497" s="188" t="n"/>
      <c r="AT2497" s="184" t="inlineStr">
        <is>
          <t>VV</t>
        </is>
      </c>
      <c r="AU2497" s="184" t="inlineStr">
        <is>
          <t>2</t>
        </is>
      </c>
      <c r="AV2497" s="188" t="inlineStr">
        <is>
          <t>2</t>
        </is>
      </c>
      <c r="AW2497" s="188" t="inlineStr">
        <is>
          <t>True</t>
        </is>
      </c>
      <c r="AX2497" s="188" t="inlineStr">
        <is>
          <t>0</t>
        </is>
      </c>
      <c r="AY2497" s="184" t="inlineStr">
        <is>
          <t>ROZPOCET</t>
        </is>
      </c>
    </row>
    <row r="2498" customFormat="1" s="195">
      <c r="A2498" s="195" t="n"/>
      <c r="B2498" s="190" t="n"/>
      <c r="C2498" s="195" t="n"/>
      <c r="D2498" s="171" t="inlineStr">
        <is>
          <t>VV</t>
        </is>
      </c>
      <c r="E2498" s="191" t="inlineStr"/>
      <c r="F2498" s="192" t="inlineStr">
        <is>
          <t>Součet</t>
        </is>
      </c>
      <c r="G2498" s="195" t="n"/>
      <c r="H2498" s="193" t="n">
        <v>1</v>
      </c>
      <c r="I2498" s="195" t="n"/>
      <c r="J2498" s="195" t="n"/>
      <c r="K2498" s="195" t="n"/>
      <c r="L2498" s="190" t="n"/>
      <c r="M2498" s="194" t="n"/>
      <c r="N2498" s="195" t="n"/>
      <c r="O2498" s="195" t="n"/>
      <c r="P2498" s="195" t="n"/>
      <c r="Q2498" s="195" t="n"/>
      <c r="R2498" s="195" t="n"/>
      <c r="S2498" s="195" t="n"/>
      <c r="T2498" s="196" t="n"/>
      <c r="U2498" s="195" t="n"/>
      <c r="V2498" s="195" t="n"/>
      <c r="W2498" s="195" t="n"/>
      <c r="X2498" s="195" t="n"/>
      <c r="Y2498" s="195" t="n"/>
      <c r="Z2498" s="195" t="n"/>
      <c r="AA2498" s="195" t="n"/>
      <c r="AB2498" s="195" t="n"/>
      <c r="AC2498" s="195" t="n"/>
      <c r="AD2498" s="195" t="n"/>
      <c r="AE2498" s="195" t="n"/>
      <c r="AT2498" s="191" t="inlineStr">
        <is>
          <t>VV</t>
        </is>
      </c>
      <c r="AU2498" s="191" t="inlineStr">
        <is>
          <t>2</t>
        </is>
      </c>
      <c r="AV2498" s="195" t="inlineStr">
        <is>
          <t>4</t>
        </is>
      </c>
      <c r="AW2498" s="195" t="inlineStr">
        <is>
          <t>True</t>
        </is>
      </c>
      <c r="AX2498" s="195" t="inlineStr">
        <is>
          <t>1</t>
        </is>
      </c>
      <c r="AY2498" s="191" t="inlineStr">
        <is>
          <t>ROZPOCET</t>
        </is>
      </c>
    </row>
    <row r="2499" ht="22.8" customFormat="1" customHeight="1" s="151">
      <c r="A2499" s="151" t="n"/>
      <c r="B2499" s="146" t="n"/>
      <c r="C2499" s="151" t="n"/>
      <c r="D2499" s="147" t="inlineStr">
        <is>
          <t>D</t>
        </is>
      </c>
      <c r="E2499" s="156" t="inlineStr">
        <is>
          <t>VRN7</t>
        </is>
      </c>
      <c r="F2499" s="156" t="inlineStr">
        <is>
          <t>Provozní vlivy</t>
        </is>
      </c>
      <c r="G2499" s="151" t="n"/>
      <c r="H2499" s="151" t="n"/>
      <c r="I2499" s="151" t="n"/>
      <c r="J2499" s="157">
        <f>BK2499</f>
        <v/>
      </c>
      <c r="K2499" s="151" t="n"/>
      <c r="L2499" s="146" t="n"/>
      <c r="M2499" s="150" t="n"/>
      <c r="N2499" s="151" t="n"/>
      <c r="O2499" s="151" t="n"/>
      <c r="P2499" s="152">
        <f>SUM(P2500:P2507)</f>
        <v/>
      </c>
      <c r="Q2499" s="151" t="n"/>
      <c r="R2499" s="152">
        <f>SUM(R2500:R2507)</f>
        <v/>
      </c>
      <c r="S2499" s="151" t="n"/>
      <c r="T2499" s="153">
        <f>SUM(T2500:T2507)</f>
        <v/>
      </c>
      <c r="U2499" s="151" t="n"/>
      <c r="V2499" s="151" t="n"/>
      <c r="W2499" s="151" t="n"/>
      <c r="X2499" s="151" t="n"/>
      <c r="Y2499" s="151" t="n"/>
      <c r="Z2499" s="151" t="n"/>
      <c r="AA2499" s="151" t="n"/>
      <c r="AB2499" s="151" t="n"/>
      <c r="AC2499" s="151" t="n"/>
      <c r="AD2499" s="151" t="n"/>
      <c r="AE2499" s="151" t="n"/>
      <c r="AR2499" s="147" t="inlineStr">
        <is>
          <t>5</t>
        </is>
      </c>
      <c r="AT2499" s="154" t="inlineStr">
        <is>
          <t>D</t>
        </is>
      </c>
      <c r="AU2499" s="154" t="inlineStr">
        <is>
          <t>1</t>
        </is>
      </c>
      <c r="AY2499" s="147" t="inlineStr">
        <is>
          <t>ROZPOCET</t>
        </is>
      </c>
      <c r="BK2499" s="155">
        <f>SUM(BK2500:BK2507)</f>
        <v/>
      </c>
    </row>
    <row r="2500" ht="16.5" customFormat="1" customHeight="1" s="174">
      <c r="A2500" s="174" t="n"/>
      <c r="B2500" s="158" t="n"/>
      <c r="C2500" s="159" t="inlineStr">
        <is>
          <t>383</t>
        </is>
      </c>
      <c r="D2500" s="159" t="inlineStr">
        <is>
          <t>K</t>
        </is>
      </c>
      <c r="E2500" s="160" t="inlineStr">
        <is>
          <t>070001000</t>
        </is>
      </c>
      <c r="F2500" s="161" t="inlineStr">
        <is>
          <t>Provozní vlivy</t>
        </is>
      </c>
      <c r="G2500" s="162" t="inlineStr">
        <is>
          <t>proc</t>
        </is>
      </c>
      <c r="H2500" s="163" t="n">
        <v>2</v>
      </c>
      <c r="I2500" s="164" t="n"/>
      <c r="J2500" s="164">
        <f>ROUND(I2500*H2500,2)</f>
        <v/>
      </c>
      <c r="K2500" s="161" t="inlineStr">
        <is>
          <t>CS ÚRS 2026 01</t>
        </is>
      </c>
      <c r="L2500" s="48" t="n"/>
      <c r="M2500" s="165" t="inlineStr"/>
      <c r="N2500" s="166" t="inlineStr">
        <is>
          <t>snížená</t>
        </is>
      </c>
      <c r="O2500" s="167" t="n">
        <v>0</v>
      </c>
      <c r="P2500" s="167">
        <f>O2500*H2500</f>
        <v/>
      </c>
      <c r="Q2500" s="167" t="n">
        <v>0</v>
      </c>
      <c r="R2500" s="167">
        <f>Q2500*H2500</f>
        <v/>
      </c>
      <c r="S2500" s="167" t="n">
        <v>0</v>
      </c>
      <c r="T2500" s="168">
        <f>S2500*H2500</f>
        <v/>
      </c>
      <c r="U2500" s="174" t="n"/>
      <c r="V2500" s="174" t="n"/>
      <c r="W2500" s="174" t="n"/>
      <c r="X2500" s="174" t="n"/>
      <c r="Y2500" s="174" t="n"/>
      <c r="Z2500" s="174" t="n"/>
      <c r="AA2500" s="174" t="n"/>
      <c r="AB2500" s="174" t="n"/>
      <c r="AC2500" s="174" t="n"/>
      <c r="AD2500" s="174" t="n"/>
      <c r="AE2500" s="174" t="n"/>
      <c r="AR2500" s="169" t="inlineStr">
        <is>
          <t>1024</t>
        </is>
      </c>
      <c r="AT2500" s="169" t="inlineStr">
        <is>
          <t>K</t>
        </is>
      </c>
      <c r="AU2500" s="169" t="inlineStr">
        <is>
          <t>2</t>
        </is>
      </c>
      <c r="AY2500" s="19" t="inlineStr">
        <is>
          <t>ROZPOCET</t>
        </is>
      </c>
      <c r="BE2500" s="170">
        <f>IF(N2500="základní",J2500,0)</f>
        <v/>
      </c>
      <c r="BF2500" s="170">
        <f>IF(N2500="snížená",J2500,0)</f>
        <v/>
      </c>
      <c r="BG2500" s="170">
        <f>IF(N2500="zákl. přenesená",J2500,0)</f>
        <v/>
      </c>
      <c r="BH2500" s="170">
        <f>IF(N2500="sníž. přenesená",J2500,0)</f>
        <v/>
      </c>
      <c r="BI2500" s="170">
        <f>IF(N2500="nulová",J2500,0)</f>
        <v/>
      </c>
      <c r="BJ2500" s="19" t="inlineStr">
        <is>
          <t>2</t>
        </is>
      </c>
      <c r="BK2500" s="170">
        <f>ROUND(I2500*H2500,2)</f>
        <v/>
      </c>
      <c r="BL2500" s="19" t="inlineStr">
        <is>
          <t>1024</t>
        </is>
      </c>
      <c r="BM2500" s="169" t="inlineStr">
        <is>
          <t>474217748</t>
        </is>
      </c>
    </row>
    <row r="2501" customFormat="1" s="174">
      <c r="A2501" s="174" t="n"/>
      <c r="B2501" s="48" t="n"/>
      <c r="C2501" s="174" t="n"/>
      <c r="D2501" s="171" t="inlineStr">
        <is>
          <t>PP</t>
        </is>
      </c>
      <c r="E2501" s="174" t="n"/>
      <c r="F2501" s="172" t="inlineStr">
        <is>
          <t>Provozní vlivy</t>
        </is>
      </c>
      <c r="G2501" s="174" t="n"/>
      <c r="H2501" s="174" t="n"/>
      <c r="I2501" s="174" t="n"/>
      <c r="J2501" s="174" t="n"/>
      <c r="K2501" s="174" t="n"/>
      <c r="L2501" s="48" t="n"/>
      <c r="M2501" s="173" t="n"/>
      <c r="N2501" s="174" t="n"/>
      <c r="O2501" s="174" t="n"/>
      <c r="P2501" s="174" t="n"/>
      <c r="Q2501" s="174" t="n"/>
      <c r="R2501" s="174" t="n"/>
      <c r="S2501" s="174" t="n"/>
      <c r="T2501" s="71" t="n"/>
      <c r="U2501" s="174" t="n"/>
      <c r="V2501" s="174" t="n"/>
      <c r="W2501" s="174" t="n"/>
      <c r="X2501" s="174" t="n"/>
      <c r="Y2501" s="174" t="n"/>
      <c r="Z2501" s="174" t="n"/>
      <c r="AA2501" s="174" t="n"/>
      <c r="AB2501" s="174" t="n"/>
      <c r="AC2501" s="174" t="n"/>
      <c r="AD2501" s="174" t="n"/>
      <c r="AE2501" s="174" t="n"/>
      <c r="AT2501" s="19" t="inlineStr">
        <is>
          <t>PP</t>
        </is>
      </c>
      <c r="AU2501" s="19" t="inlineStr">
        <is>
          <t>2</t>
        </is>
      </c>
    </row>
    <row r="2502" customFormat="1" s="174">
      <c r="A2502" s="174" t="n"/>
      <c r="B2502" s="48" t="n"/>
      <c r="C2502" s="174" t="n"/>
      <c r="D2502" s="175" t="inlineStr">
        <is>
          <t>Online PSC</t>
        </is>
      </c>
      <c r="E2502" s="174" t="n"/>
      <c r="F2502" s="176" t="inlineStr">
        <is>
          <t>https://podminky.urs.cz/item/CS_URS_2026_01/070001000</t>
        </is>
      </c>
      <c r="G2502" s="174" t="n"/>
      <c r="H2502" s="174" t="n"/>
      <c r="I2502" s="174" t="n"/>
      <c r="J2502" s="174" t="n"/>
      <c r="K2502" s="174" t="n"/>
      <c r="L2502" s="48" t="n"/>
      <c r="M2502" s="173" t="n"/>
      <c r="N2502" s="174" t="n"/>
      <c r="O2502" s="174" t="n"/>
      <c r="P2502" s="174" t="n"/>
      <c r="Q2502" s="174" t="n"/>
      <c r="R2502" s="174" t="n"/>
      <c r="S2502" s="174" t="n"/>
      <c r="T2502" s="71" t="n"/>
      <c r="U2502" s="174" t="n"/>
      <c r="V2502" s="174" t="n"/>
      <c r="W2502" s="174" t="n"/>
      <c r="X2502" s="174" t="n"/>
      <c r="Y2502" s="174" t="n"/>
      <c r="Z2502" s="174" t="n"/>
      <c r="AA2502" s="174" t="n"/>
      <c r="AB2502" s="174" t="n"/>
      <c r="AC2502" s="174" t="n"/>
      <c r="AD2502" s="174" t="n"/>
      <c r="AE2502" s="174" t="n"/>
      <c r="AT2502" s="19" t="inlineStr">
        <is>
          <t>Online PSC</t>
        </is>
      </c>
      <c r="AU2502" s="19" t="inlineStr">
        <is>
          <t>2</t>
        </is>
      </c>
    </row>
    <row r="2503" ht="24.15" customFormat="1" customHeight="1" s="174">
      <c r="A2503" s="174" t="n"/>
      <c r="B2503" s="158" t="n"/>
      <c r="C2503" s="159" t="inlineStr">
        <is>
          <t>384</t>
        </is>
      </c>
      <c r="D2503" s="159" t="inlineStr">
        <is>
          <t>K</t>
        </is>
      </c>
      <c r="E2503" s="160" t="inlineStr">
        <is>
          <t>070001000.3</t>
        </is>
      </c>
      <c r="F2503" s="161" t="inlineStr">
        <is>
          <t>Dílenská projektová dokumentace - atypické výplně otvorů</t>
        </is>
      </c>
      <c r="G2503" s="162" t="inlineStr">
        <is>
          <t>kpl</t>
        </is>
      </c>
      <c r="H2503" s="163" t="n">
        <v>1</v>
      </c>
      <c r="I2503" s="164" t="n"/>
      <c r="J2503" s="164">
        <f>ROUND(I2503*H2503,2)</f>
        <v/>
      </c>
      <c r="K2503" s="161" t="inlineStr"/>
      <c r="L2503" s="48" t="n"/>
      <c r="M2503" s="165" t="inlineStr"/>
      <c r="N2503" s="166" t="inlineStr">
        <is>
          <t>snížená</t>
        </is>
      </c>
      <c r="O2503" s="167" t="n">
        <v>0</v>
      </c>
      <c r="P2503" s="167">
        <f>O2503*H2503</f>
        <v/>
      </c>
      <c r="Q2503" s="167" t="n">
        <v>0</v>
      </c>
      <c r="R2503" s="167">
        <f>Q2503*H2503</f>
        <v/>
      </c>
      <c r="S2503" s="167" t="n">
        <v>0</v>
      </c>
      <c r="T2503" s="168">
        <f>S2503*H2503</f>
        <v/>
      </c>
      <c r="U2503" s="174" t="n"/>
      <c r="V2503" s="174" t="n"/>
      <c r="W2503" s="174" t="n"/>
      <c r="X2503" s="174" t="n"/>
      <c r="Y2503" s="174" t="n"/>
      <c r="Z2503" s="174" t="n"/>
      <c r="AA2503" s="174" t="n"/>
      <c r="AB2503" s="174" t="n"/>
      <c r="AC2503" s="174" t="n"/>
      <c r="AD2503" s="174" t="n"/>
      <c r="AE2503" s="174" t="n"/>
      <c r="AR2503" s="169" t="inlineStr">
        <is>
          <t>4</t>
        </is>
      </c>
      <c r="AT2503" s="169" t="inlineStr">
        <is>
          <t>K</t>
        </is>
      </c>
      <c r="AU2503" s="169" t="inlineStr">
        <is>
          <t>2</t>
        </is>
      </c>
      <c r="AY2503" s="19" t="inlineStr">
        <is>
          <t>ROZPOCET</t>
        </is>
      </c>
      <c r="BE2503" s="170">
        <f>IF(N2503="základní",J2503,0)</f>
        <v/>
      </c>
      <c r="BF2503" s="170">
        <f>IF(N2503="snížená",J2503,0)</f>
        <v/>
      </c>
      <c r="BG2503" s="170">
        <f>IF(N2503="zákl. přenesená",J2503,0)</f>
        <v/>
      </c>
      <c r="BH2503" s="170">
        <f>IF(N2503="sníž. přenesená",J2503,0)</f>
        <v/>
      </c>
      <c r="BI2503" s="170">
        <f>IF(N2503="nulová",J2503,0)</f>
        <v/>
      </c>
      <c r="BJ2503" s="19" t="inlineStr">
        <is>
          <t>2</t>
        </is>
      </c>
      <c r="BK2503" s="170">
        <f>ROUND(I2503*H2503,2)</f>
        <v/>
      </c>
      <c r="BL2503" s="19" t="inlineStr">
        <is>
          <t>4</t>
        </is>
      </c>
      <c r="BM2503" s="169" t="inlineStr">
        <is>
          <t>162258149</t>
        </is>
      </c>
    </row>
    <row r="2504" customFormat="1" s="174">
      <c r="A2504" s="174" t="n"/>
      <c r="B2504" s="48" t="n"/>
      <c r="C2504" s="174" t="n"/>
      <c r="D2504" s="171" t="inlineStr">
        <is>
          <t>PP</t>
        </is>
      </c>
      <c r="E2504" s="174" t="n"/>
      <c r="F2504" s="172" t="inlineStr">
        <is>
          <t>Dílenská projektová dokumentace - atypické výplně otvorů</t>
        </is>
      </c>
      <c r="G2504" s="174" t="n"/>
      <c r="H2504" s="174" t="n"/>
      <c r="I2504" s="174" t="n"/>
      <c r="J2504" s="174" t="n"/>
      <c r="K2504" s="174" t="n"/>
      <c r="L2504" s="48" t="n"/>
      <c r="M2504" s="173" t="n"/>
      <c r="N2504" s="174" t="n"/>
      <c r="O2504" s="174" t="n"/>
      <c r="P2504" s="174" t="n"/>
      <c r="Q2504" s="174" t="n"/>
      <c r="R2504" s="174" t="n"/>
      <c r="S2504" s="174" t="n"/>
      <c r="T2504" s="71" t="n"/>
      <c r="U2504" s="174" t="n"/>
      <c r="V2504" s="174" t="n"/>
      <c r="W2504" s="174" t="n"/>
      <c r="X2504" s="174" t="n"/>
      <c r="Y2504" s="174" t="n"/>
      <c r="Z2504" s="174" t="n"/>
      <c r="AA2504" s="174" t="n"/>
      <c r="AB2504" s="174" t="n"/>
      <c r="AC2504" s="174" t="n"/>
      <c r="AD2504" s="174" t="n"/>
      <c r="AE2504" s="174" t="n"/>
      <c r="AT2504" s="19" t="inlineStr">
        <is>
          <t>PP</t>
        </is>
      </c>
      <c r="AU2504" s="19" t="inlineStr">
        <is>
          <t>2</t>
        </is>
      </c>
    </row>
    <row r="2505" customFormat="1" s="181">
      <c r="A2505" s="181" t="n"/>
      <c r="B2505" s="177" t="n"/>
      <c r="C2505" s="181" t="n"/>
      <c r="D2505" s="171" t="inlineStr">
        <is>
          <t>VV</t>
        </is>
      </c>
      <c r="E2505" s="178" t="inlineStr"/>
      <c r="F2505" s="179" t="inlineStr">
        <is>
          <t xml:space="preserve">dílenská projektová dokumentace </t>
        </is>
      </c>
      <c r="G2505" s="181" t="n"/>
      <c r="H2505" s="178" t="inlineStr"/>
      <c r="I2505" s="181" t="n"/>
      <c r="J2505" s="181" t="n"/>
      <c r="K2505" s="181" t="n"/>
      <c r="L2505" s="177" t="n"/>
      <c r="M2505" s="180" t="n"/>
      <c r="N2505" s="181" t="n"/>
      <c r="O2505" s="181" t="n"/>
      <c r="P2505" s="181" t="n"/>
      <c r="Q2505" s="181" t="n"/>
      <c r="R2505" s="181" t="n"/>
      <c r="S2505" s="181" t="n"/>
      <c r="T2505" s="182" t="n"/>
      <c r="U2505" s="181" t="n"/>
      <c r="V2505" s="181" t="n"/>
      <c r="W2505" s="181" t="n"/>
      <c r="X2505" s="181" t="n"/>
      <c r="Y2505" s="181" t="n"/>
      <c r="Z2505" s="181" t="n"/>
      <c r="AA2505" s="181" t="n"/>
      <c r="AB2505" s="181" t="n"/>
      <c r="AC2505" s="181" t="n"/>
      <c r="AD2505" s="181" t="n"/>
      <c r="AE2505" s="181" t="n"/>
      <c r="AT2505" s="178" t="inlineStr">
        <is>
          <t>VV</t>
        </is>
      </c>
      <c r="AU2505" s="178" t="inlineStr">
        <is>
          <t>2</t>
        </is>
      </c>
      <c r="AV2505" s="181" t="inlineStr">
        <is>
          <t>1</t>
        </is>
      </c>
      <c r="AW2505" s="181" t="inlineStr">
        <is>
          <t>True</t>
        </is>
      </c>
      <c r="AX2505" s="181" t="inlineStr">
        <is>
          <t>0</t>
        </is>
      </c>
      <c r="AY2505" s="178" t="inlineStr">
        <is>
          <t>ROZPOCET</t>
        </is>
      </c>
    </row>
    <row r="2506" customFormat="1" s="188">
      <c r="A2506" s="188" t="n"/>
      <c r="B2506" s="183" t="n"/>
      <c r="C2506" s="188" t="n"/>
      <c r="D2506" s="171" t="inlineStr">
        <is>
          <t>VV</t>
        </is>
      </c>
      <c r="E2506" s="184" t="inlineStr"/>
      <c r="F2506" s="185" t="inlineStr">
        <is>
          <t>1</t>
        </is>
      </c>
      <c r="G2506" s="188" t="n"/>
      <c r="H2506" s="186" t="n">
        <v>1</v>
      </c>
      <c r="I2506" s="188" t="n"/>
      <c r="J2506" s="188" t="n"/>
      <c r="K2506" s="188" t="n"/>
      <c r="L2506" s="183" t="n"/>
      <c r="M2506" s="187" t="n"/>
      <c r="N2506" s="188" t="n"/>
      <c r="O2506" s="188" t="n"/>
      <c r="P2506" s="188" t="n"/>
      <c r="Q2506" s="188" t="n"/>
      <c r="R2506" s="188" t="n"/>
      <c r="S2506" s="188" t="n"/>
      <c r="T2506" s="189" t="n"/>
      <c r="U2506" s="188" t="n"/>
      <c r="V2506" s="188" t="n"/>
      <c r="W2506" s="188" t="n"/>
      <c r="X2506" s="188" t="n"/>
      <c r="Y2506" s="188" t="n"/>
      <c r="Z2506" s="188" t="n"/>
      <c r="AA2506" s="188" t="n"/>
      <c r="AB2506" s="188" t="n"/>
      <c r="AC2506" s="188" t="n"/>
      <c r="AD2506" s="188" t="n"/>
      <c r="AE2506" s="188" t="n"/>
      <c r="AT2506" s="184" t="inlineStr">
        <is>
          <t>VV</t>
        </is>
      </c>
      <c r="AU2506" s="184" t="inlineStr">
        <is>
          <t>2</t>
        </is>
      </c>
      <c r="AV2506" s="188" t="inlineStr">
        <is>
          <t>2</t>
        </is>
      </c>
      <c r="AW2506" s="188" t="inlineStr">
        <is>
          <t>True</t>
        </is>
      </c>
      <c r="AX2506" s="188" t="inlineStr">
        <is>
          <t>0</t>
        </is>
      </c>
      <c r="AY2506" s="184" t="inlineStr">
        <is>
          <t>ROZPOCET</t>
        </is>
      </c>
    </row>
    <row r="2507" customFormat="1" s="195">
      <c r="A2507" s="195" t="n"/>
      <c r="B2507" s="190" t="n"/>
      <c r="C2507" s="195" t="n"/>
      <c r="D2507" s="171" t="inlineStr">
        <is>
          <t>VV</t>
        </is>
      </c>
      <c r="E2507" s="191" t="inlineStr"/>
      <c r="F2507" s="192" t="inlineStr">
        <is>
          <t>Součet</t>
        </is>
      </c>
      <c r="G2507" s="195" t="n"/>
      <c r="H2507" s="193" t="n">
        <v>1</v>
      </c>
      <c r="I2507" s="195" t="n"/>
      <c r="J2507" s="195" t="n"/>
      <c r="K2507" s="195" t="n"/>
      <c r="L2507" s="190" t="n"/>
      <c r="M2507" s="194" t="n"/>
      <c r="N2507" s="195" t="n"/>
      <c r="O2507" s="195" t="n"/>
      <c r="P2507" s="195" t="n"/>
      <c r="Q2507" s="195" t="n"/>
      <c r="R2507" s="195" t="n"/>
      <c r="S2507" s="195" t="n"/>
      <c r="T2507" s="196" t="n"/>
      <c r="U2507" s="195" t="n"/>
      <c r="V2507" s="195" t="n"/>
      <c r="W2507" s="195" t="n"/>
      <c r="X2507" s="195" t="n"/>
      <c r="Y2507" s="195" t="n"/>
      <c r="Z2507" s="195" t="n"/>
      <c r="AA2507" s="195" t="n"/>
      <c r="AB2507" s="195" t="n"/>
      <c r="AC2507" s="195" t="n"/>
      <c r="AD2507" s="195" t="n"/>
      <c r="AE2507" s="195" t="n"/>
      <c r="AT2507" s="191" t="inlineStr">
        <is>
          <t>VV</t>
        </is>
      </c>
      <c r="AU2507" s="191" t="inlineStr">
        <is>
          <t>2</t>
        </is>
      </c>
      <c r="AV2507" s="195" t="inlineStr">
        <is>
          <t>4</t>
        </is>
      </c>
      <c r="AW2507" s="195" t="inlineStr">
        <is>
          <t>True</t>
        </is>
      </c>
      <c r="AX2507" s="195" t="inlineStr">
        <is>
          <t>1</t>
        </is>
      </c>
      <c r="AY2507" s="191" t="inlineStr">
        <is>
          <t>ROZPOCET</t>
        </is>
      </c>
    </row>
    <row r="2508" ht="22.8" customFormat="1" customHeight="1" s="151">
      <c r="A2508" s="151" t="n"/>
      <c r="B2508" s="146" t="n"/>
      <c r="C2508" s="151" t="n"/>
      <c r="D2508" s="147" t="inlineStr">
        <is>
          <t>D</t>
        </is>
      </c>
      <c r="E2508" s="156" t="inlineStr">
        <is>
          <t>VRN9</t>
        </is>
      </c>
      <c r="F2508" s="156" t="inlineStr">
        <is>
          <t>Ostatní náklady</t>
        </is>
      </c>
      <c r="G2508" s="151" t="n"/>
      <c r="H2508" s="151" t="n"/>
      <c r="I2508" s="151" t="n"/>
      <c r="J2508" s="157">
        <f>BK2508</f>
        <v/>
      </c>
      <c r="K2508" s="151" t="n"/>
      <c r="L2508" s="146" t="n"/>
      <c r="M2508" s="150" t="n"/>
      <c r="N2508" s="151" t="n"/>
      <c r="O2508" s="151" t="n"/>
      <c r="P2508" s="152">
        <f>SUM(P2509:P2512)</f>
        <v/>
      </c>
      <c r="Q2508" s="151" t="n"/>
      <c r="R2508" s="152">
        <f>SUM(R2509:R2512)</f>
        <v/>
      </c>
      <c r="S2508" s="151" t="n"/>
      <c r="T2508" s="153">
        <f>SUM(T2509:T2512)</f>
        <v/>
      </c>
      <c r="U2508" s="151" t="n"/>
      <c r="V2508" s="151" t="n"/>
      <c r="W2508" s="151" t="n"/>
      <c r="X2508" s="151" t="n"/>
      <c r="Y2508" s="151" t="n"/>
      <c r="Z2508" s="151" t="n"/>
      <c r="AA2508" s="151" t="n"/>
      <c r="AB2508" s="151" t="n"/>
      <c r="AC2508" s="151" t="n"/>
      <c r="AD2508" s="151" t="n"/>
      <c r="AE2508" s="151" t="n"/>
      <c r="AR2508" s="147" t="inlineStr">
        <is>
          <t>5</t>
        </is>
      </c>
      <c r="AT2508" s="154" t="inlineStr">
        <is>
          <t>D</t>
        </is>
      </c>
      <c r="AU2508" s="154" t="inlineStr">
        <is>
          <t>1</t>
        </is>
      </c>
      <c r="AY2508" s="147" t="inlineStr">
        <is>
          <t>ROZPOCET</t>
        </is>
      </c>
      <c r="BK2508" s="155">
        <f>SUM(BK2509:BK2512)</f>
        <v/>
      </c>
    </row>
    <row r="2509" ht="16.5" customFormat="1" customHeight="1" s="174">
      <c r="A2509" s="174" t="n"/>
      <c r="B2509" s="158" t="n"/>
      <c r="C2509" s="159" t="inlineStr">
        <is>
          <t>385</t>
        </is>
      </c>
      <c r="D2509" s="159" t="inlineStr">
        <is>
          <t>K</t>
        </is>
      </c>
      <c r="E2509" s="160" t="inlineStr">
        <is>
          <t>094104000</t>
        </is>
      </c>
      <c r="F2509" s="161" t="inlineStr">
        <is>
          <t>Náklady na opatření BOZP</t>
        </is>
      </c>
      <c r="G2509" s="162" t="inlineStr">
        <is>
          <t>proc</t>
        </is>
      </c>
      <c r="H2509" s="163" t="n">
        <v>1</v>
      </c>
      <c r="I2509" s="164" t="n"/>
      <c r="J2509" s="164">
        <f>ROUND(I2509*H2509,2)</f>
        <v/>
      </c>
      <c r="K2509" s="161" t="inlineStr">
        <is>
          <t>CS ÚRS 2024 01</t>
        </is>
      </c>
      <c r="L2509" s="48" t="n"/>
      <c r="M2509" s="165" t="inlineStr"/>
      <c r="N2509" s="166" t="inlineStr">
        <is>
          <t>snížená</t>
        </is>
      </c>
      <c r="O2509" s="167" t="n">
        <v>0</v>
      </c>
      <c r="P2509" s="167">
        <f>O2509*H2509</f>
        <v/>
      </c>
      <c r="Q2509" s="167" t="n">
        <v>0</v>
      </c>
      <c r="R2509" s="167">
        <f>Q2509*H2509</f>
        <v/>
      </c>
      <c r="S2509" s="167" t="n">
        <v>0</v>
      </c>
      <c r="T2509" s="168">
        <f>S2509*H2509</f>
        <v/>
      </c>
      <c r="U2509" s="174" t="n"/>
      <c r="V2509" s="174" t="n"/>
      <c r="W2509" s="174" t="n"/>
      <c r="X2509" s="174" t="n"/>
      <c r="Y2509" s="174" t="n"/>
      <c r="Z2509" s="174" t="n"/>
      <c r="AA2509" s="174" t="n"/>
      <c r="AB2509" s="174" t="n"/>
      <c r="AC2509" s="174" t="n"/>
      <c r="AD2509" s="174" t="n"/>
      <c r="AE2509" s="174" t="n"/>
      <c r="AR2509" s="169" t="inlineStr">
        <is>
          <t>1024</t>
        </is>
      </c>
      <c r="AT2509" s="169" t="inlineStr">
        <is>
          <t>K</t>
        </is>
      </c>
      <c r="AU2509" s="169" t="inlineStr">
        <is>
          <t>2</t>
        </is>
      </c>
      <c r="AY2509" s="19" t="inlineStr">
        <is>
          <t>ROZPOCET</t>
        </is>
      </c>
      <c r="BE2509" s="170">
        <f>IF(N2509="základní",J2509,0)</f>
        <v/>
      </c>
      <c r="BF2509" s="170">
        <f>IF(N2509="snížená",J2509,0)</f>
        <v/>
      </c>
      <c r="BG2509" s="170">
        <f>IF(N2509="zákl. přenesená",J2509,0)</f>
        <v/>
      </c>
      <c r="BH2509" s="170">
        <f>IF(N2509="sníž. přenesená",J2509,0)</f>
        <v/>
      </c>
      <c r="BI2509" s="170">
        <f>IF(N2509="nulová",J2509,0)</f>
        <v/>
      </c>
      <c r="BJ2509" s="19" t="inlineStr">
        <is>
          <t>2</t>
        </is>
      </c>
      <c r="BK2509" s="170">
        <f>ROUND(I2509*H2509,2)</f>
        <v/>
      </c>
      <c r="BL2509" s="19" t="inlineStr">
        <is>
          <t>1024</t>
        </is>
      </c>
      <c r="BM2509" s="169" t="inlineStr">
        <is>
          <t>-1878804339</t>
        </is>
      </c>
    </row>
    <row r="2510" customFormat="1" s="174">
      <c r="A2510" s="174" t="n"/>
      <c r="B2510" s="48" t="n"/>
      <c r="C2510" s="174" t="n"/>
      <c r="D2510" s="171" t="inlineStr">
        <is>
          <t>PP</t>
        </is>
      </c>
      <c r="E2510" s="174" t="n"/>
      <c r="F2510" s="172" t="inlineStr">
        <is>
          <t>Náklady na opatření BOZP</t>
        </is>
      </c>
      <c r="G2510" s="174" t="n"/>
      <c r="H2510" s="174" t="n"/>
      <c r="I2510" s="174" t="n"/>
      <c r="J2510" s="174" t="n"/>
      <c r="K2510" s="174" t="n"/>
      <c r="L2510" s="48" t="n"/>
      <c r="M2510" s="173" t="n"/>
      <c r="N2510" s="174" t="n"/>
      <c r="O2510" s="174" t="n"/>
      <c r="P2510" s="174" t="n"/>
      <c r="Q2510" s="174" t="n"/>
      <c r="R2510" s="174" t="n"/>
      <c r="S2510" s="174" t="n"/>
      <c r="T2510" s="71" t="n"/>
      <c r="U2510" s="174" t="n"/>
      <c r="V2510" s="174" t="n"/>
      <c r="W2510" s="174" t="n"/>
      <c r="X2510" s="174" t="n"/>
      <c r="Y2510" s="174" t="n"/>
      <c r="Z2510" s="174" t="n"/>
      <c r="AA2510" s="174" t="n"/>
      <c r="AB2510" s="174" t="n"/>
      <c r="AC2510" s="174" t="n"/>
      <c r="AD2510" s="174" t="n"/>
      <c r="AE2510" s="174" t="n"/>
      <c r="AT2510" s="19" t="inlineStr">
        <is>
          <t>PP</t>
        </is>
      </c>
      <c r="AU2510" s="19" t="inlineStr">
        <is>
          <t>2</t>
        </is>
      </c>
    </row>
    <row r="2511" customFormat="1" s="174">
      <c r="A2511" s="174" t="n"/>
      <c r="B2511" s="48" t="n"/>
      <c r="C2511" s="174" t="n"/>
      <c r="D2511" s="175" t="inlineStr">
        <is>
          <t>Online PSC</t>
        </is>
      </c>
      <c r="E2511" s="174" t="n"/>
      <c r="F2511" s="176" t="inlineStr">
        <is>
          <t>https://podminky.urs.cz/item/CS_URS_2024_01/094104000</t>
        </is>
      </c>
      <c r="G2511" s="174" t="n"/>
      <c r="H2511" s="174" t="n"/>
      <c r="I2511" s="174" t="n"/>
      <c r="J2511" s="174" t="n"/>
      <c r="K2511" s="174" t="n"/>
      <c r="L2511" s="48" t="n"/>
      <c r="M2511" s="173" t="n"/>
      <c r="N2511" s="174" t="n"/>
      <c r="O2511" s="174" t="n"/>
      <c r="P2511" s="174" t="n"/>
      <c r="Q2511" s="174" t="n"/>
      <c r="R2511" s="174" t="n"/>
      <c r="S2511" s="174" t="n"/>
      <c r="T2511" s="71" t="n"/>
      <c r="U2511" s="174" t="n"/>
      <c r="V2511" s="174" t="n"/>
      <c r="W2511" s="174" t="n"/>
      <c r="X2511" s="174" t="n"/>
      <c r="Y2511" s="174" t="n"/>
      <c r="Z2511" s="174" t="n"/>
      <c r="AA2511" s="174" t="n"/>
      <c r="AB2511" s="174" t="n"/>
      <c r="AC2511" s="174" t="n"/>
      <c r="AD2511" s="174" t="n"/>
      <c r="AE2511" s="174" t="n"/>
      <c r="AT2511" s="19" t="inlineStr">
        <is>
          <t>Online PSC</t>
        </is>
      </c>
      <c r="AU2511" s="19" t="inlineStr">
        <is>
          <t>2</t>
        </is>
      </c>
    </row>
    <row r="2512" customFormat="1" s="188">
      <c r="A2512" s="188" t="n"/>
      <c r="B2512" s="183" t="n"/>
      <c r="C2512" s="188" t="n"/>
      <c r="D2512" s="171" t="inlineStr">
        <is>
          <t>VV</t>
        </is>
      </c>
      <c r="E2512" s="188" t="n"/>
      <c r="F2512" s="185" t="inlineStr">
        <is>
          <t>0,5*2 'Přepočtené koeficientem množství</t>
        </is>
      </c>
      <c r="G2512" s="188" t="n"/>
      <c r="H2512" s="186" t="n">
        <v>1</v>
      </c>
      <c r="I2512" s="188" t="n"/>
      <c r="J2512" s="188" t="n"/>
      <c r="K2512" s="188" t="n"/>
      <c r="L2512" s="183" t="n"/>
      <c r="M2512" s="213" t="n"/>
      <c r="N2512" s="214" t="n"/>
      <c r="O2512" s="214" t="n"/>
      <c r="P2512" s="214" t="n"/>
      <c r="Q2512" s="214" t="n"/>
      <c r="R2512" s="214" t="n"/>
      <c r="S2512" s="214" t="n"/>
      <c r="T2512" s="215" t="n"/>
      <c r="U2512" s="188" t="n"/>
      <c r="V2512" s="188" t="n"/>
      <c r="W2512" s="188" t="n"/>
      <c r="X2512" s="188" t="n"/>
      <c r="Y2512" s="188" t="n"/>
      <c r="Z2512" s="188" t="n"/>
      <c r="AA2512" s="188" t="n"/>
      <c r="AB2512" s="188" t="n"/>
      <c r="AC2512" s="188" t="n"/>
      <c r="AD2512" s="188" t="n"/>
      <c r="AE2512" s="188" t="n"/>
      <c r="AT2512" s="184" t="inlineStr">
        <is>
          <t>VV</t>
        </is>
      </c>
      <c r="AU2512" s="184" t="inlineStr">
        <is>
          <t>2</t>
        </is>
      </c>
      <c r="AV2512" s="188" t="inlineStr">
        <is>
          <t>2</t>
        </is>
      </c>
      <c r="AW2512" s="188" t="inlineStr">
        <is>
          <t>False</t>
        </is>
      </c>
      <c r="AX2512" s="188" t="inlineStr">
        <is>
          <t>1</t>
        </is>
      </c>
      <c r="AY2512" s="184" t="inlineStr">
        <is>
          <t>ROZPOCET</t>
        </is>
      </c>
    </row>
    <row r="2513" ht="6.96" customFormat="1" customHeight="1" s="174">
      <c r="A2513" s="174" t="n"/>
      <c r="B2513" s="53" t="n"/>
      <c r="C2513" s="54" t="n"/>
      <c r="D2513" s="54" t="n"/>
      <c r="E2513" s="54" t="n"/>
      <c r="F2513" s="54" t="n"/>
      <c r="G2513" s="54" t="n"/>
      <c r="H2513" s="54" t="n"/>
      <c r="I2513" s="54" t="n"/>
      <c r="J2513" s="54" t="n"/>
      <c r="K2513" s="54" t="n"/>
      <c r="L2513" s="48" t="n"/>
      <c r="M2513" s="174" t="n"/>
      <c r="O2513" s="174" t="n"/>
      <c r="P2513" s="174" t="n"/>
      <c r="Q2513" s="174" t="n"/>
      <c r="R2513" s="174" t="n"/>
      <c r="S2513" s="174" t="n"/>
      <c r="T2513" s="174" t="n"/>
      <c r="U2513" s="174" t="n"/>
      <c r="V2513" s="174" t="n"/>
      <c r="W2513" s="174" t="n"/>
      <c r="X2513" s="174" t="n"/>
      <c r="Y2513" s="174" t="n"/>
      <c r="Z2513" s="174" t="n"/>
      <c r="AA2513" s="174" t="n"/>
      <c r="AB2513" s="174" t="n"/>
      <c r="AC2513" s="174" t="n"/>
      <c r="AD2513" s="174" t="n"/>
      <c r="AE2513" s="174" t="n"/>
    </row>
  </sheetData>
  <autoFilter ref="C158:K2512"/>
  <mergeCells count="6">
    <mergeCell ref="L2:V2"/>
    <mergeCell ref="E85:H85"/>
    <mergeCell ref="E16:H16"/>
    <mergeCell ref="E7:H7"/>
    <mergeCell ref="E25:H25"/>
    <mergeCell ref="E151:H151"/>
  </mergeCells>
  <hyperlinks>
    <hyperlink xmlns:r="http://schemas.openxmlformats.org/officeDocument/2006/relationships" ref="F164" display="https://podminky.urs.cz/item/CS_URS_2026_02/122251101" r:id="rId1"/>
    <hyperlink xmlns:r="http://schemas.openxmlformats.org/officeDocument/2006/relationships" ref="F170" display="https://podminky.urs.cz/item/CS_URS_2026_02/132251101" r:id="rId2"/>
    <hyperlink xmlns:r="http://schemas.openxmlformats.org/officeDocument/2006/relationships" ref="F176" display="https://podminky.urs.cz/item/CS_URS_2026_02/139711111" r:id="rId3"/>
    <hyperlink xmlns:r="http://schemas.openxmlformats.org/officeDocument/2006/relationships" ref="F185" display="https://podminky.urs.cz/item/CS_URS_2026_02/162211311" r:id="rId4"/>
    <hyperlink xmlns:r="http://schemas.openxmlformats.org/officeDocument/2006/relationships" ref="F190" display="https://podminky.urs.cz/item/CS_URS_2026_02/162751117" r:id="rId5"/>
    <hyperlink xmlns:r="http://schemas.openxmlformats.org/officeDocument/2006/relationships" ref="F197" display="https://podminky.urs.cz/item/CS_URS_2026_02/162751119" r:id="rId6"/>
    <hyperlink xmlns:r="http://schemas.openxmlformats.org/officeDocument/2006/relationships" ref="F201" display="https://podminky.urs.cz/item/CS_URS_2026_02/171201221" r:id="rId7"/>
    <hyperlink xmlns:r="http://schemas.openxmlformats.org/officeDocument/2006/relationships" ref="F205" display="https://podminky.urs.cz/item/CS_URS_2026_02/171201231" r:id="rId8"/>
    <hyperlink xmlns:r="http://schemas.openxmlformats.org/officeDocument/2006/relationships" ref="F209" display="https://podminky.urs.cz/item/CS_URS_2026_02/171251201" r:id="rId9"/>
    <hyperlink xmlns:r="http://schemas.openxmlformats.org/officeDocument/2006/relationships" ref="F212" display="https://podminky.urs.cz/item/CS_URS_2026_02/174111101" r:id="rId10"/>
    <hyperlink xmlns:r="http://schemas.openxmlformats.org/officeDocument/2006/relationships" ref="F218" display="https://podminky.urs.cz/item/CS_URS_2026_02/181951112" r:id="rId11"/>
    <hyperlink xmlns:r="http://schemas.openxmlformats.org/officeDocument/2006/relationships" ref="F230" display="https://podminky.urs.cz/item/CS_URS_2026_02/310238211" r:id="rId12"/>
    <hyperlink xmlns:r="http://schemas.openxmlformats.org/officeDocument/2006/relationships" ref="F238" display="https://podminky.urs.cz/item/CS_URS_2026_02/310239211" r:id="rId13"/>
    <hyperlink xmlns:r="http://schemas.openxmlformats.org/officeDocument/2006/relationships" ref="F260" display="https://podminky.urs.cz/item/CS_URS_2026_02/317168012" r:id="rId14"/>
    <hyperlink xmlns:r="http://schemas.openxmlformats.org/officeDocument/2006/relationships" ref="F266" display="https://podminky.urs.cz/item/CS_URS_2026_02/317168022" r:id="rId15"/>
    <hyperlink xmlns:r="http://schemas.openxmlformats.org/officeDocument/2006/relationships" ref="F272" display="https://podminky.urs.cz/item/CS_URS_2026_02/317234410" r:id="rId16"/>
    <hyperlink xmlns:r="http://schemas.openxmlformats.org/officeDocument/2006/relationships" ref="F292" display="https://podminky.urs.cz/item/CS_URS_2026_02/317944321" r:id="rId17"/>
    <hyperlink xmlns:r="http://schemas.openxmlformats.org/officeDocument/2006/relationships" ref="F299" display="https://podminky.urs.cz/item/CS_URS_2026_02/317944323" r:id="rId18"/>
    <hyperlink xmlns:r="http://schemas.openxmlformats.org/officeDocument/2006/relationships" ref="F311" display="https://podminky.urs.cz/item/CS_URS_2026_02/340231115" r:id="rId19"/>
    <hyperlink xmlns:r="http://schemas.openxmlformats.org/officeDocument/2006/relationships" ref="F317" display="https://podminky.urs.cz/item/CS_URS_2026_02/340231125" r:id="rId20"/>
    <hyperlink xmlns:r="http://schemas.openxmlformats.org/officeDocument/2006/relationships" ref="F330" display="https://podminky.urs.cz/item/CS_URS_2026_02/342244211" r:id="rId21"/>
    <hyperlink xmlns:r="http://schemas.openxmlformats.org/officeDocument/2006/relationships" ref="F337" display="https://podminky.urs.cz/item/CS_URS_2026_02/342244221" r:id="rId22"/>
    <hyperlink xmlns:r="http://schemas.openxmlformats.org/officeDocument/2006/relationships" ref="F348" display="https://podminky.urs.cz/item/CS_URS_2026_02/342291112" r:id="rId23"/>
    <hyperlink xmlns:r="http://schemas.openxmlformats.org/officeDocument/2006/relationships" ref="F366" display="https://podminky.urs.cz/item/CS_URS_2026_02/342291121" r:id="rId24"/>
    <hyperlink xmlns:r="http://schemas.openxmlformats.org/officeDocument/2006/relationships" ref="F372" display="https://podminky.urs.cz/item/CS_URS_2026_02/346244381" r:id="rId25"/>
    <hyperlink xmlns:r="http://schemas.openxmlformats.org/officeDocument/2006/relationships" ref="F392" display="https://podminky.urs.cz/item/CS_URS_2026_02/349231811" r:id="rId26"/>
    <hyperlink xmlns:r="http://schemas.openxmlformats.org/officeDocument/2006/relationships" ref="F398" display="https://podminky.urs.cz/item/CS_URS_2026_02/349231821" r:id="rId27"/>
    <hyperlink xmlns:r="http://schemas.openxmlformats.org/officeDocument/2006/relationships" ref="F405" display="https://podminky.urs.cz/item/CS_URS_2026_02/413232211" r:id="rId28"/>
    <hyperlink xmlns:r="http://schemas.openxmlformats.org/officeDocument/2006/relationships" ref="F413" display="https://podminky.urs.cz/item/CS_URS_2026_02/413232221" r:id="rId29"/>
    <hyperlink xmlns:r="http://schemas.openxmlformats.org/officeDocument/2006/relationships" ref="F427" display="https://podminky.urs.cz/item/CS_URS_2026_02/564861011" r:id="rId30"/>
    <hyperlink xmlns:r="http://schemas.openxmlformats.org/officeDocument/2006/relationships" ref="F433" display="https://podminky.urs.cz/item/CS_URS_2026_02/591211111" r:id="rId31"/>
    <hyperlink xmlns:r="http://schemas.openxmlformats.org/officeDocument/2006/relationships" ref="F444" display="https://podminky.urs.cz/item/CS_URS_2026_02/612131101" r:id="rId32"/>
    <hyperlink xmlns:r="http://schemas.openxmlformats.org/officeDocument/2006/relationships" ref="F535" display="https://podminky.urs.cz/item/CS_URS_2026_02/612311131" r:id="rId33"/>
    <hyperlink xmlns:r="http://schemas.openxmlformats.org/officeDocument/2006/relationships" ref="F538" display="https://podminky.urs.cz/item/CS_URS_2026_02/612321121" r:id="rId34"/>
    <hyperlink xmlns:r="http://schemas.openxmlformats.org/officeDocument/2006/relationships" ref="F543" display="https://podminky.urs.cz/item/CS_URS_2026_02/612321191" r:id="rId35"/>
    <hyperlink xmlns:r="http://schemas.openxmlformats.org/officeDocument/2006/relationships" ref="F546" display="https://podminky.urs.cz/item/CS_URS_2026_02/612325302" r:id="rId36"/>
    <hyperlink xmlns:r="http://schemas.openxmlformats.org/officeDocument/2006/relationships" ref="F565" display="https://podminky.urs.cz/item/CS_URS_2026_02/615142012" r:id="rId37"/>
    <hyperlink xmlns:r="http://schemas.openxmlformats.org/officeDocument/2006/relationships" ref="F571" display="https://podminky.urs.cz/item/CS_URS_2026_02/622131100" r:id="rId38"/>
    <hyperlink xmlns:r="http://schemas.openxmlformats.org/officeDocument/2006/relationships" ref="F608" display="https://podminky.urs.cz/item/CS_URS_2026_02/622211201" r:id="rId39"/>
    <hyperlink xmlns:r="http://schemas.openxmlformats.org/officeDocument/2006/relationships" ref="F623" display="https://podminky.urs.cz/item/CS_URS_2026_02/622221031" r:id="rId40"/>
    <hyperlink xmlns:r="http://schemas.openxmlformats.org/officeDocument/2006/relationships" ref="F660" display="https://podminky.urs.cz/item/CS_URS_2026_02/622251105" r:id="rId41"/>
    <hyperlink xmlns:r="http://schemas.openxmlformats.org/officeDocument/2006/relationships" ref="F663" display="https://podminky.urs.cz/item/CS_URS_2026_02/622252002" r:id="rId42"/>
    <hyperlink xmlns:r="http://schemas.openxmlformats.org/officeDocument/2006/relationships" ref="F708" display="https://podminky.urs.cz/item/CS_URS_2026_02/622311121" r:id="rId43"/>
    <hyperlink xmlns:r="http://schemas.openxmlformats.org/officeDocument/2006/relationships" ref="F742" display="https://podminky.urs.cz/item/CS_URS_2026_02/622311131" r:id="rId44"/>
    <hyperlink xmlns:r="http://schemas.openxmlformats.org/officeDocument/2006/relationships" ref="F745" display="https://podminky.urs.cz/item/CS_URS_2026_02/622321121" r:id="rId45"/>
    <hyperlink xmlns:r="http://schemas.openxmlformats.org/officeDocument/2006/relationships" ref="F751" display="https://podminky.urs.cz/item/CS_URS_2026_02/622321191" r:id="rId46"/>
    <hyperlink xmlns:r="http://schemas.openxmlformats.org/officeDocument/2006/relationships" ref="F754" display="https://podminky.urs.cz/item/CS_URS_2026_02/629135102" r:id="rId47"/>
    <hyperlink xmlns:r="http://schemas.openxmlformats.org/officeDocument/2006/relationships" ref="F759" display="https://podminky.urs.cz/item/CS_URS_2026_02/631311125" r:id="rId48"/>
    <hyperlink xmlns:r="http://schemas.openxmlformats.org/officeDocument/2006/relationships" ref="F768" display="https://podminky.urs.cz/item/CS_URS_2026_02/631319173" r:id="rId49"/>
    <hyperlink xmlns:r="http://schemas.openxmlformats.org/officeDocument/2006/relationships" ref="F773" display="https://podminky.urs.cz/item/CS_URS_2026_02/631362021" r:id="rId50"/>
    <hyperlink xmlns:r="http://schemas.openxmlformats.org/officeDocument/2006/relationships" ref="F782" display="https://podminky.urs.cz/item/CS_URS_2026_02/632441225" r:id="rId51"/>
    <hyperlink xmlns:r="http://schemas.openxmlformats.org/officeDocument/2006/relationships" ref="F788" display="https://podminky.urs.cz/item/CS_URS_2026_02/632450123" r:id="rId52"/>
    <hyperlink xmlns:r="http://schemas.openxmlformats.org/officeDocument/2006/relationships" ref="F794" display="https://podminky.urs.cz/item/CS_URS_2026_02/632481213" r:id="rId53"/>
    <hyperlink xmlns:r="http://schemas.openxmlformats.org/officeDocument/2006/relationships" ref="F800" display="https://podminky.urs.cz/item/CS_URS_2026_02/634111114" r:id="rId54"/>
    <hyperlink xmlns:r="http://schemas.openxmlformats.org/officeDocument/2006/relationships" ref="F807" display="https://podminky.urs.cz/item/CS_URS_2026_02/635111242" r:id="rId55"/>
    <hyperlink xmlns:r="http://schemas.openxmlformats.org/officeDocument/2006/relationships" ref="F818" display="https://podminky.urs.cz/item/CS_URS_2026_02/637121113" r:id="rId56"/>
    <hyperlink xmlns:r="http://schemas.openxmlformats.org/officeDocument/2006/relationships" ref="F824" display="https://podminky.urs.cz/item/CS_URS_2026_02/637311131" r:id="rId57"/>
    <hyperlink xmlns:r="http://schemas.openxmlformats.org/officeDocument/2006/relationships" ref="F830" display="https://podminky.urs.cz/item/CS_URS_2026_02/644941112" r:id="rId58"/>
    <hyperlink xmlns:r="http://schemas.openxmlformats.org/officeDocument/2006/relationships" ref="F862" display="https://podminky.urs.cz/item/CS_URS_2026_02/916141211" r:id="rId59"/>
    <hyperlink xmlns:r="http://schemas.openxmlformats.org/officeDocument/2006/relationships" ref="F870" display="https://podminky.urs.cz/item/CS_URS_2026_02/916991121" r:id="rId60"/>
    <hyperlink xmlns:r="http://schemas.openxmlformats.org/officeDocument/2006/relationships" ref="F876" display="https://podminky.urs.cz/item/CS_URS_2026_02/941111131" r:id="rId61"/>
    <hyperlink xmlns:r="http://schemas.openxmlformats.org/officeDocument/2006/relationships" ref="F891" display="https://podminky.urs.cz/item/CS_URS_2026_02/941111231" r:id="rId62"/>
    <hyperlink xmlns:r="http://schemas.openxmlformats.org/officeDocument/2006/relationships" ref="F895" display="https://podminky.urs.cz/item/CS_URS_2026_02/941111312" r:id="rId63"/>
    <hyperlink xmlns:r="http://schemas.openxmlformats.org/officeDocument/2006/relationships" ref="F898" display="https://podminky.urs.cz/item/CS_URS_2026_02/941111831" r:id="rId64"/>
    <hyperlink xmlns:r="http://schemas.openxmlformats.org/officeDocument/2006/relationships" ref="F901" display="https://podminky.urs.cz/item/CS_URS_2026_02/944511111" r:id="rId65"/>
    <hyperlink xmlns:r="http://schemas.openxmlformats.org/officeDocument/2006/relationships" ref="F904" display="https://podminky.urs.cz/item/CS_URS_2026_02/944511211" r:id="rId66"/>
    <hyperlink xmlns:r="http://schemas.openxmlformats.org/officeDocument/2006/relationships" ref="F908" display="https://podminky.urs.cz/item/CS_URS_2026_02/944511811" r:id="rId67"/>
    <hyperlink xmlns:r="http://schemas.openxmlformats.org/officeDocument/2006/relationships" ref="F911" display="https://podminky.urs.cz/item/CS_URS_2026_02/949101111" r:id="rId68"/>
    <hyperlink xmlns:r="http://schemas.openxmlformats.org/officeDocument/2006/relationships" ref="F916" display="https://podminky.urs.cz/item/CS_URS_2026_02/952901111" r:id="rId69"/>
    <hyperlink xmlns:r="http://schemas.openxmlformats.org/officeDocument/2006/relationships" ref="F921" display="https://podminky.urs.cz/item/CS_URS_2026_02/952902121" r:id="rId70"/>
    <hyperlink xmlns:r="http://schemas.openxmlformats.org/officeDocument/2006/relationships" ref="F927" display="https://podminky.urs.cz/item/CS_URS_2026_02/953943211" r:id="rId71"/>
    <hyperlink xmlns:r="http://schemas.openxmlformats.org/officeDocument/2006/relationships" ref="F932" display="https://podminky.urs.cz/item/CS_URS_2026_02/953993321" r:id="rId72"/>
    <hyperlink xmlns:r="http://schemas.openxmlformats.org/officeDocument/2006/relationships" ref="F937" display="https://podminky.urs.cz/item/CS_URS_2026_02/961044111" r:id="rId73"/>
    <hyperlink xmlns:r="http://schemas.openxmlformats.org/officeDocument/2006/relationships" ref="F943" display="https://podminky.urs.cz/item/CS_URS_2026_02/962031132" r:id="rId74"/>
    <hyperlink xmlns:r="http://schemas.openxmlformats.org/officeDocument/2006/relationships" ref="F959" display="https://podminky.urs.cz/item/CS_URS_2026_02/962031133" r:id="rId75"/>
    <hyperlink xmlns:r="http://schemas.openxmlformats.org/officeDocument/2006/relationships" ref="F973" display="https://podminky.urs.cz/item/CS_URS_2026_02/962032230" r:id="rId76"/>
    <hyperlink xmlns:r="http://schemas.openxmlformats.org/officeDocument/2006/relationships" ref="F979" display="https://podminky.urs.cz/item/CS_URS_2026_02/965042141" r:id="rId77"/>
    <hyperlink xmlns:r="http://schemas.openxmlformats.org/officeDocument/2006/relationships" ref="F987" display="https://podminky.urs.cz/item/CS_URS_2026_02/965042241" r:id="rId78"/>
    <hyperlink xmlns:r="http://schemas.openxmlformats.org/officeDocument/2006/relationships" ref="F996" display="https://podminky.urs.cz/item/CS_URS_2026_02/967031744" r:id="rId79"/>
    <hyperlink xmlns:r="http://schemas.openxmlformats.org/officeDocument/2006/relationships" ref="F1004" display="https://podminky.urs.cz/item/CS_URS_2026_02/968062374" r:id="rId80"/>
    <hyperlink xmlns:r="http://schemas.openxmlformats.org/officeDocument/2006/relationships" ref="F1012" display="https://podminky.urs.cz/item/CS_URS_2026_02/968062375" r:id="rId81"/>
    <hyperlink xmlns:r="http://schemas.openxmlformats.org/officeDocument/2006/relationships" ref="F1023" display="https://podminky.urs.cz/item/CS_URS_2026_02/968062455" r:id="rId82"/>
    <hyperlink xmlns:r="http://schemas.openxmlformats.org/officeDocument/2006/relationships" ref="F1029" display="https://podminky.urs.cz/item/CS_URS_2026_02/968072455" r:id="rId83"/>
    <hyperlink xmlns:r="http://schemas.openxmlformats.org/officeDocument/2006/relationships" ref="F1041" display="https://podminky.urs.cz/item/CS_URS_2026_02/968072558" r:id="rId84"/>
    <hyperlink xmlns:r="http://schemas.openxmlformats.org/officeDocument/2006/relationships" ref="F1047" display="https://podminky.urs.cz/item/CS_URS_2026_02/971033631" r:id="rId85"/>
    <hyperlink xmlns:r="http://schemas.openxmlformats.org/officeDocument/2006/relationships" ref="F1054" display="https://podminky.urs.cz/item/CS_URS_2026_02/971033641" r:id="rId86"/>
    <hyperlink xmlns:r="http://schemas.openxmlformats.org/officeDocument/2006/relationships" ref="F1066" display="https://podminky.urs.cz/item/CS_URS_2026_02/971033651" r:id="rId87"/>
    <hyperlink xmlns:r="http://schemas.openxmlformats.org/officeDocument/2006/relationships" ref="F1081" display="https://podminky.urs.cz/item/CS_URS_2026_02/974031664" r:id="rId88"/>
    <hyperlink xmlns:r="http://schemas.openxmlformats.org/officeDocument/2006/relationships" ref="F1093" display="https://podminky.urs.cz/item/CS_URS_2026_02/974031666" r:id="rId89"/>
    <hyperlink xmlns:r="http://schemas.openxmlformats.org/officeDocument/2006/relationships" ref="F1105" display="https://podminky.urs.cz/item/CS_URS_2026_02/978011191" r:id="rId90"/>
    <hyperlink xmlns:r="http://schemas.openxmlformats.org/officeDocument/2006/relationships" ref="F1111" display="https://podminky.urs.cz/item/CS_URS_2026_02/978014191" r:id="rId91"/>
    <hyperlink xmlns:r="http://schemas.openxmlformats.org/officeDocument/2006/relationships" ref="F1149" display="https://podminky.urs.cz/item/CS_URS_2026_02/978016391" r:id="rId92"/>
    <hyperlink xmlns:r="http://schemas.openxmlformats.org/officeDocument/2006/relationships" ref="F1183" display="https://podminky.urs.cz/item/CS_URS_2026_02/981011112" r:id="rId93"/>
    <hyperlink xmlns:r="http://schemas.openxmlformats.org/officeDocument/2006/relationships" ref="F1189" display="https://podminky.urs.cz/item/CS_URS_2026_02/993112111" r:id="rId94"/>
    <hyperlink xmlns:r="http://schemas.openxmlformats.org/officeDocument/2006/relationships" ref="F1192" display="https://podminky.urs.cz/item/CS_URS_2026_02/993112119" r:id="rId95"/>
    <hyperlink xmlns:r="http://schemas.openxmlformats.org/officeDocument/2006/relationships" ref="F1195" display="https://podminky.urs.cz/item/CS_URS_2026_02/993112211" r:id="rId96"/>
    <hyperlink xmlns:r="http://schemas.openxmlformats.org/officeDocument/2006/relationships" ref="F1198" display="https://podminky.urs.cz/item/CS_URS_2026_02/993112219" r:id="rId97"/>
    <hyperlink xmlns:r="http://schemas.openxmlformats.org/officeDocument/2006/relationships" ref="F1202" display="https://podminky.urs.cz/item/CS_URS_2026_02/997013153" r:id="rId98"/>
    <hyperlink xmlns:r="http://schemas.openxmlformats.org/officeDocument/2006/relationships" ref="F1205" display="https://podminky.urs.cz/item/CS_URS_2026_02/997013219" r:id="rId99"/>
    <hyperlink xmlns:r="http://schemas.openxmlformats.org/officeDocument/2006/relationships" ref="F1208" display="https://podminky.urs.cz/item/CS_URS_2026_02/997013501" r:id="rId100"/>
    <hyperlink xmlns:r="http://schemas.openxmlformats.org/officeDocument/2006/relationships" ref="F1211" display="https://podminky.urs.cz/item/CS_URS_2026_02/997013509" r:id="rId101"/>
    <hyperlink xmlns:r="http://schemas.openxmlformats.org/officeDocument/2006/relationships" ref="F1215" display="https://podminky.urs.cz/item/CS_URS_2026_02/997013631" r:id="rId102"/>
    <hyperlink xmlns:r="http://schemas.openxmlformats.org/officeDocument/2006/relationships" ref="F1219" display="https://podminky.urs.cz/item/CS_URS_2026_02/997013869" r:id="rId103"/>
    <hyperlink xmlns:r="http://schemas.openxmlformats.org/officeDocument/2006/relationships" ref="F1224" display="https://podminky.urs.cz/item/CS_URS_2026_02/998012109" r:id="rId104"/>
    <hyperlink xmlns:r="http://schemas.openxmlformats.org/officeDocument/2006/relationships" ref="F1229" display="https://podminky.urs.cz/item/CS_URS_2026_02/711111001" r:id="rId105"/>
    <hyperlink xmlns:r="http://schemas.openxmlformats.org/officeDocument/2006/relationships" ref="F1241" display="https://podminky.urs.cz/item/CS_URS_2026_02/711112001" r:id="rId106"/>
    <hyperlink xmlns:r="http://schemas.openxmlformats.org/officeDocument/2006/relationships" ref="F1250" display="https://podminky.urs.cz/item/CS_URS_2026_02/711131801" r:id="rId107"/>
    <hyperlink xmlns:r="http://schemas.openxmlformats.org/officeDocument/2006/relationships" ref="F1256" display="https://podminky.urs.cz/item/CS_URS_2026_02/711141559" r:id="rId108"/>
    <hyperlink xmlns:r="http://schemas.openxmlformats.org/officeDocument/2006/relationships" ref="F1265" display="https://podminky.urs.cz/item/CS_URS_2026_02/711142559" r:id="rId109"/>
    <hyperlink xmlns:r="http://schemas.openxmlformats.org/officeDocument/2006/relationships" ref="F1274" display="https://podminky.urs.cz/item/CS_URS_2026_02/711161212" r:id="rId110"/>
    <hyperlink xmlns:r="http://schemas.openxmlformats.org/officeDocument/2006/relationships" ref="F1280" display="https://podminky.urs.cz/item/CS_URS_2026_02/711161383" r:id="rId111"/>
    <hyperlink xmlns:r="http://schemas.openxmlformats.org/officeDocument/2006/relationships" ref="F1283" display="https://podminky.urs.cz/item/CS_URS_2026_02/711211134" r:id="rId112"/>
    <hyperlink xmlns:r="http://schemas.openxmlformats.org/officeDocument/2006/relationships" ref="F1292" display="https://podminky.urs.cz/item/CS_URS_2026_02/711493111" r:id="rId113"/>
    <hyperlink xmlns:r="http://schemas.openxmlformats.org/officeDocument/2006/relationships" ref="F1299" display="https://podminky.urs.cz/item/CS_URS_2026_02/711493121" r:id="rId114"/>
    <hyperlink xmlns:r="http://schemas.openxmlformats.org/officeDocument/2006/relationships" ref="F1305" display="https://podminky.urs.cz/item/CS_URS_2026_02/998711122" r:id="rId115"/>
    <hyperlink xmlns:r="http://schemas.openxmlformats.org/officeDocument/2006/relationships" ref="F1309" display="https://podminky.urs.cz/item/CS_URS_2026_02/713111111" r:id="rId116"/>
    <hyperlink xmlns:r="http://schemas.openxmlformats.org/officeDocument/2006/relationships" ref="F1320" display="https://podminky.urs.cz/item/CS_URS_2026_02/713120821" r:id="rId117"/>
    <hyperlink xmlns:r="http://schemas.openxmlformats.org/officeDocument/2006/relationships" ref="F1328" display="https://podminky.urs.cz/item/CS_URS_2026_02/713121111" r:id="rId118"/>
    <hyperlink xmlns:r="http://schemas.openxmlformats.org/officeDocument/2006/relationships" ref="F1337" display="https://podminky.urs.cz/item/CS_URS_2026_02/713121121" r:id="rId119"/>
    <hyperlink xmlns:r="http://schemas.openxmlformats.org/officeDocument/2006/relationships" ref="F1349" display="https://podminky.urs.cz/item/CS_URS_2026_02/713121122" r:id="rId120"/>
    <hyperlink xmlns:r="http://schemas.openxmlformats.org/officeDocument/2006/relationships" ref="F1366" display="https://podminky.urs.cz/item/CS_URS_2026_02/713131141" r:id="rId121"/>
    <hyperlink xmlns:r="http://schemas.openxmlformats.org/officeDocument/2006/relationships" ref="F1375" display="https://podminky.urs.cz/item/CS_URS_2026_02/713191133" r:id="rId122"/>
    <hyperlink xmlns:r="http://schemas.openxmlformats.org/officeDocument/2006/relationships" ref="F1384" display="https://podminky.urs.cz/item/CS_URS_2026_02/998713122" r:id="rId123"/>
    <hyperlink xmlns:r="http://schemas.openxmlformats.org/officeDocument/2006/relationships" ref="F1507" display="https://podminky.urs.cz/item/CS_URS_2026_02/762083121" r:id="rId124"/>
    <hyperlink xmlns:r="http://schemas.openxmlformats.org/officeDocument/2006/relationships" ref="F1513" display="https://podminky.urs.cz/item/CS_URS_2026_02/762083122" r:id="rId125"/>
    <hyperlink xmlns:r="http://schemas.openxmlformats.org/officeDocument/2006/relationships" ref="F1519" display="https://podminky.urs.cz/item/CS_URS_2026_02/762311003" r:id="rId126"/>
    <hyperlink xmlns:r="http://schemas.openxmlformats.org/officeDocument/2006/relationships" ref="F1522" display="https://podminky.urs.cz/item/CS_URS_2026_02/762331932" r:id="rId127"/>
    <hyperlink xmlns:r="http://schemas.openxmlformats.org/officeDocument/2006/relationships" ref="F1528" display="https://podminky.urs.cz/item/CS_URS_2026_02/762332933" r:id="rId128"/>
    <hyperlink xmlns:r="http://schemas.openxmlformats.org/officeDocument/2006/relationships" ref="F1539" display="https://podminky.urs.cz/item/CS_URS_2026_02/762333913" r:id="rId129"/>
    <hyperlink xmlns:r="http://schemas.openxmlformats.org/officeDocument/2006/relationships" ref="F1545" display="https://podminky.urs.cz/item/CS_URS_2026_02/762342311" r:id="rId130"/>
    <hyperlink xmlns:r="http://schemas.openxmlformats.org/officeDocument/2006/relationships" ref="F1559" display="https://podminky.urs.cz/item/CS_URS_2026_02/762342511" r:id="rId131"/>
    <hyperlink xmlns:r="http://schemas.openxmlformats.org/officeDocument/2006/relationships" ref="F1569" display="https://podminky.urs.cz/item/CS_URS_2026_02/762342811" r:id="rId132"/>
    <hyperlink xmlns:r="http://schemas.openxmlformats.org/officeDocument/2006/relationships" ref="F1578" display="https://podminky.urs.cz/item/CS_URS_2026_02/762353510" r:id="rId133"/>
    <hyperlink xmlns:r="http://schemas.openxmlformats.org/officeDocument/2006/relationships" ref="F1588" display="https://podminky.urs.cz/item/CS_URS_2026_02/762354815" r:id="rId134"/>
    <hyperlink xmlns:r="http://schemas.openxmlformats.org/officeDocument/2006/relationships" ref="F1593" display="https://podminky.urs.cz/item/CS_URS_2026_02/762381012" r:id="rId135"/>
    <hyperlink xmlns:r="http://schemas.openxmlformats.org/officeDocument/2006/relationships" ref="F1596" display="https://podminky.urs.cz/item/CS_URS_2026_02/762395000" r:id="rId136"/>
    <hyperlink xmlns:r="http://schemas.openxmlformats.org/officeDocument/2006/relationships" ref="F1602" display="https://podminky.urs.cz/item/CS_URS_2026_02/762522811" r:id="rId137"/>
    <hyperlink xmlns:r="http://schemas.openxmlformats.org/officeDocument/2006/relationships" ref="F1608" display="https://podminky.urs.cz/item/CS_URS_2026_02/762523104" r:id="rId138"/>
    <hyperlink xmlns:r="http://schemas.openxmlformats.org/officeDocument/2006/relationships" ref="F1619" display="https://podminky.urs.cz/item/CS_URS_2026_02/762595001" r:id="rId139"/>
    <hyperlink xmlns:r="http://schemas.openxmlformats.org/officeDocument/2006/relationships" ref="F1627" display="https://podminky.urs.cz/item/CS_URS_2026_02/998762102" r:id="rId140"/>
    <hyperlink xmlns:r="http://schemas.openxmlformats.org/officeDocument/2006/relationships" ref="F1631" display="https://podminky.urs.cz/item/CS_URS_2026_02/763111314" r:id="rId141"/>
    <hyperlink xmlns:r="http://schemas.openxmlformats.org/officeDocument/2006/relationships" ref="F1647" display="https://podminky.urs.cz/item/CS_URS_2026_02/763111333" r:id="rId142"/>
    <hyperlink xmlns:r="http://schemas.openxmlformats.org/officeDocument/2006/relationships" ref="F1659" display="https://podminky.urs.cz/item/CS_URS_2026_02/763111717" r:id="rId143"/>
    <hyperlink xmlns:r="http://schemas.openxmlformats.org/officeDocument/2006/relationships" ref="F1664" display="https://podminky.urs.cz/item/CS_URS_2026_02/763111718" r:id="rId144"/>
    <hyperlink xmlns:r="http://schemas.openxmlformats.org/officeDocument/2006/relationships" ref="F1667" display="https://podminky.urs.cz/item/CS_URS_2026_02/763112325" r:id="rId145"/>
    <hyperlink xmlns:r="http://schemas.openxmlformats.org/officeDocument/2006/relationships" ref="F1680" display="https://podminky.urs.cz/item/CS_URS_2026_02/763112343" r:id="rId146"/>
    <hyperlink xmlns:r="http://schemas.openxmlformats.org/officeDocument/2006/relationships" ref="F1690" display="https://podminky.urs.cz/item/CS_URS_2026_02/763121426" r:id="rId147"/>
    <hyperlink xmlns:r="http://schemas.openxmlformats.org/officeDocument/2006/relationships" ref="F1706" display="https://podminky.urs.cz/item/CS_URS_2026_02/763121463" r:id="rId148"/>
    <hyperlink xmlns:r="http://schemas.openxmlformats.org/officeDocument/2006/relationships" ref="F1717" display="https://podminky.urs.cz/item/CS_URS_2026_02/763121714" r:id="rId149"/>
    <hyperlink xmlns:r="http://schemas.openxmlformats.org/officeDocument/2006/relationships" ref="F1722" display="https://podminky.urs.cz/item/CS_URS_2026_02/763131431" r:id="rId150"/>
    <hyperlink xmlns:r="http://schemas.openxmlformats.org/officeDocument/2006/relationships" ref="F1734" display="https://podminky.urs.cz/item/CS_URS_2026_02/763131471" r:id="rId151"/>
    <hyperlink xmlns:r="http://schemas.openxmlformats.org/officeDocument/2006/relationships" ref="F1742" display="https://podminky.urs.cz/item/CS_URS_2026_02/763131714" r:id="rId152"/>
    <hyperlink xmlns:r="http://schemas.openxmlformats.org/officeDocument/2006/relationships" ref="F1745" display="https://podminky.urs.cz/item/CS_URS_2026_02/763131751" r:id="rId153"/>
    <hyperlink xmlns:r="http://schemas.openxmlformats.org/officeDocument/2006/relationships" ref="F1756" display="https://podminky.urs.cz/item/CS_URS_2026_02/763172325" r:id="rId154"/>
    <hyperlink xmlns:r="http://schemas.openxmlformats.org/officeDocument/2006/relationships" ref="F1761" display="https://podminky.urs.cz/item/CS_URS_2026_02/763172355" r:id="rId155"/>
    <hyperlink xmlns:r="http://schemas.openxmlformats.org/officeDocument/2006/relationships" ref="F1766" display="https://podminky.urs.cz/item/CS_URS_2026_02/763181412" r:id="rId156"/>
    <hyperlink xmlns:r="http://schemas.openxmlformats.org/officeDocument/2006/relationships" ref="F1777" display="https://podminky.urs.cz/item/CS_URS_2026_02/763411115" r:id="rId157"/>
    <hyperlink xmlns:r="http://schemas.openxmlformats.org/officeDocument/2006/relationships" ref="F1791" display="https://podminky.urs.cz/item/CS_URS_2026_02/998763332" r:id="rId158"/>
    <hyperlink xmlns:r="http://schemas.openxmlformats.org/officeDocument/2006/relationships" ref="F1795" display="https://podminky.urs.cz/item/CS_URS_2026_02/764004801" r:id="rId159"/>
    <hyperlink xmlns:r="http://schemas.openxmlformats.org/officeDocument/2006/relationships" ref="F1800" display="https://podminky.urs.cz/item/CS_URS_2026_02/764004841" r:id="rId160"/>
    <hyperlink xmlns:r="http://schemas.openxmlformats.org/officeDocument/2006/relationships" ref="F1805" display="https://podminky.urs.cz/item/CS_URS_2026_02/764004861" r:id="rId161"/>
    <hyperlink xmlns:r="http://schemas.openxmlformats.org/officeDocument/2006/relationships" ref="F1810" display="https://podminky.urs.cz/item/CS_URS_2026_02/764212607" r:id="rId162"/>
    <hyperlink xmlns:r="http://schemas.openxmlformats.org/officeDocument/2006/relationships" ref="F1815" display="https://podminky.urs.cz/item/CS_URS_2026_02/764212635" r:id="rId163"/>
    <hyperlink xmlns:r="http://schemas.openxmlformats.org/officeDocument/2006/relationships" ref="F1823" display="https://podminky.urs.cz/item/CS_URS_2026_02/764212660" r:id="rId164"/>
    <hyperlink xmlns:r="http://schemas.openxmlformats.org/officeDocument/2006/relationships" ref="F1829" display="https://podminky.urs.cz/item/CS_URS_2026_02/764216644" r:id="rId165"/>
    <hyperlink xmlns:r="http://schemas.openxmlformats.org/officeDocument/2006/relationships" ref="F1834" display="https://podminky.urs.cz/item/CS_URS_2026_02/764314612" r:id="rId166"/>
    <hyperlink xmlns:r="http://schemas.openxmlformats.org/officeDocument/2006/relationships" ref="F1840" display="https://podminky.urs.cz/item/CS_URS_2026_02/764511602" r:id="rId167"/>
    <hyperlink xmlns:r="http://schemas.openxmlformats.org/officeDocument/2006/relationships" ref="F1845" display="https://podminky.urs.cz/item/CS_URS_2026_02/764511622" r:id="rId168"/>
    <hyperlink xmlns:r="http://schemas.openxmlformats.org/officeDocument/2006/relationships" ref="F1848" display="https://podminky.urs.cz/item/CS_URS_2026_02/764511642" r:id="rId169"/>
    <hyperlink xmlns:r="http://schemas.openxmlformats.org/officeDocument/2006/relationships" ref="F1851" display="https://podminky.urs.cz/item/CS_URS_2026_02/764518622" r:id="rId170"/>
    <hyperlink xmlns:r="http://schemas.openxmlformats.org/officeDocument/2006/relationships" ref="F1856" display="https://podminky.urs.cz/item/CS_URS_2026_02/998764102" r:id="rId171"/>
    <hyperlink xmlns:r="http://schemas.openxmlformats.org/officeDocument/2006/relationships" ref="F1860" display="https://podminky.urs.cz/item/CS_URS_2026_02/765111305" r:id="rId172"/>
    <hyperlink xmlns:r="http://schemas.openxmlformats.org/officeDocument/2006/relationships" ref="F1868" display="https://podminky.urs.cz/item/CS_URS_2026_02/765111352" r:id="rId173"/>
    <hyperlink xmlns:r="http://schemas.openxmlformats.org/officeDocument/2006/relationships" ref="F1882" display="https://podminky.urs.cz/item/CS_URS_2026_02/765111431" r:id="rId174"/>
    <hyperlink xmlns:r="http://schemas.openxmlformats.org/officeDocument/2006/relationships" ref="F1894" display="https://podminky.urs.cz/item/CS_URS_2026_02/765111825" r:id="rId175"/>
    <hyperlink xmlns:r="http://schemas.openxmlformats.org/officeDocument/2006/relationships" ref="F1903" display="https://podminky.urs.cz/item/CS_URS_2026_02/765111831" r:id="rId176"/>
    <hyperlink xmlns:r="http://schemas.openxmlformats.org/officeDocument/2006/relationships" ref="F1906" display="https://podminky.urs.cz/item/CS_URS_2026_02/765111865" r:id="rId177"/>
    <hyperlink xmlns:r="http://schemas.openxmlformats.org/officeDocument/2006/relationships" ref="F1915" display="https://podminky.urs.cz/item/CS_URS_2026_02/765111881" r:id="rId178"/>
    <hyperlink xmlns:r="http://schemas.openxmlformats.org/officeDocument/2006/relationships" ref="F1918" display="https://podminky.urs.cz/item/CS_URS_2026_02/765113111" r:id="rId179"/>
    <hyperlink xmlns:r="http://schemas.openxmlformats.org/officeDocument/2006/relationships" ref="F1923" display="https://podminky.urs.cz/item/CS_URS_2026_02/765114021" r:id="rId180"/>
    <hyperlink xmlns:r="http://schemas.openxmlformats.org/officeDocument/2006/relationships" ref="F1932" display="https://podminky.urs.cz/item/CS_URS_2026_02/765114211" r:id="rId181"/>
    <hyperlink xmlns:r="http://schemas.openxmlformats.org/officeDocument/2006/relationships" ref="F1938" display="https://podminky.urs.cz/item/CS_URS_2026_02/765114311" r:id="rId182"/>
    <hyperlink xmlns:r="http://schemas.openxmlformats.org/officeDocument/2006/relationships" ref="F1945" display="https://podminky.urs.cz/item/CS_URS_2026_02/765114585" r:id="rId183"/>
    <hyperlink xmlns:r="http://schemas.openxmlformats.org/officeDocument/2006/relationships" ref="F1954" display="https://podminky.urs.cz/item/CS_URS_2026_02/765115021" r:id="rId184"/>
    <hyperlink xmlns:r="http://schemas.openxmlformats.org/officeDocument/2006/relationships" ref="F1965" display="https://podminky.urs.cz/item/CS_URS_2026_02/765115402" r:id="rId185"/>
    <hyperlink xmlns:r="http://schemas.openxmlformats.org/officeDocument/2006/relationships" ref="F1976" display="https://podminky.urs.cz/item/CS_URS_2026_02/765115421" r:id="rId186"/>
    <hyperlink xmlns:r="http://schemas.openxmlformats.org/officeDocument/2006/relationships" ref="F1981" display="https://podminky.urs.cz/item/CS_URS_2026_02/765191011" r:id="rId187"/>
    <hyperlink xmlns:r="http://schemas.openxmlformats.org/officeDocument/2006/relationships" ref="F1996" display="https://podminky.urs.cz/item/CS_URS_2026_02/765192011" r:id="rId188"/>
    <hyperlink xmlns:r="http://schemas.openxmlformats.org/officeDocument/2006/relationships" ref="F2008" display="https://podminky.urs.cz/item/CS_URS_2026_02/998765102" r:id="rId189"/>
    <hyperlink xmlns:r="http://schemas.openxmlformats.org/officeDocument/2006/relationships" ref="F2012" display="https://podminky.urs.cz/item/CS_URS_2026_02/766211223" r:id="rId190"/>
    <hyperlink xmlns:r="http://schemas.openxmlformats.org/officeDocument/2006/relationships" ref="F2021" display="https://podminky.urs.cz/item/CS_URS_2026_02/766622126" r:id="rId191"/>
    <hyperlink xmlns:r="http://schemas.openxmlformats.org/officeDocument/2006/relationships" ref="F2062" display="https://podminky.urs.cz/item/CS_URS_2026_02/766660001" r:id="rId192"/>
    <hyperlink xmlns:r="http://schemas.openxmlformats.org/officeDocument/2006/relationships" ref="F2071" display="https://podminky.urs.cz/item/CS_URS_2026_02/766660171" r:id="rId193"/>
    <hyperlink xmlns:r="http://schemas.openxmlformats.org/officeDocument/2006/relationships" ref="F2094" display="https://podminky.urs.cz/item/CS_URS_2026_02/766660172" r:id="rId194"/>
    <hyperlink xmlns:r="http://schemas.openxmlformats.org/officeDocument/2006/relationships" ref="F2105" display="https://podminky.urs.cz/item/CS_URS_2026_02/766660351" r:id="rId195"/>
    <hyperlink xmlns:r="http://schemas.openxmlformats.org/officeDocument/2006/relationships" ref="F2120" display="https://podminky.urs.cz/item/CS_URS_2026_02/766660431" r:id="rId196"/>
    <hyperlink xmlns:r="http://schemas.openxmlformats.org/officeDocument/2006/relationships" ref="F2133" display="https://podminky.urs.cz/item/CS_URS_2026_02/766682111" r:id="rId197"/>
    <hyperlink xmlns:r="http://schemas.openxmlformats.org/officeDocument/2006/relationships" ref="F2143" display="https://podminky.urs.cz/item/CS_URS_2026_02/766682112" r:id="rId198"/>
    <hyperlink xmlns:r="http://schemas.openxmlformats.org/officeDocument/2006/relationships" ref="F2154" display="https://podminky.urs.cz/item/CS_URS_2026_02/766682113" r:id="rId199"/>
    <hyperlink xmlns:r="http://schemas.openxmlformats.org/officeDocument/2006/relationships" ref="F2164" display="https://podminky.urs.cz/item/CS_URS_2026_02/766694126" r:id="rId200"/>
    <hyperlink xmlns:r="http://schemas.openxmlformats.org/officeDocument/2006/relationships" ref="F2179" display="https://podminky.urs.cz/item/CS_URS_2026_02/998766122" r:id="rId201"/>
    <hyperlink xmlns:r="http://schemas.openxmlformats.org/officeDocument/2006/relationships" ref="F2183" display="https://podminky.urs.cz/item/CS_URS_2026_02/767163101" r:id="rId202"/>
    <hyperlink xmlns:r="http://schemas.openxmlformats.org/officeDocument/2006/relationships" ref="F2191" display="https://podminky.urs.cz/item/CS_URS_2026_02/998767102" r:id="rId203"/>
    <hyperlink xmlns:r="http://schemas.openxmlformats.org/officeDocument/2006/relationships" ref="F2195" display="https://podminky.urs.cz/item/CS_URS_2026_02/771121011" r:id="rId204"/>
    <hyperlink xmlns:r="http://schemas.openxmlformats.org/officeDocument/2006/relationships" ref="F2203" display="https://podminky.urs.cz/item/CS_URS_2026_02/771151021" r:id="rId205"/>
    <hyperlink xmlns:r="http://schemas.openxmlformats.org/officeDocument/2006/relationships" ref="F2211" display="https://podminky.urs.cz/item/CS_URS_2026_02/771474112" r:id="rId206"/>
    <hyperlink xmlns:r="http://schemas.openxmlformats.org/officeDocument/2006/relationships" ref="F2218" display="https://podminky.urs.cz/item/CS_URS_2026_02/771571810" r:id="rId207"/>
    <hyperlink xmlns:r="http://schemas.openxmlformats.org/officeDocument/2006/relationships" ref="F2224" display="https://podminky.urs.cz/item/CS_URS_2026_02/771574412" r:id="rId208"/>
    <hyperlink xmlns:r="http://schemas.openxmlformats.org/officeDocument/2006/relationships" ref="F2235" display="https://podminky.urs.cz/item/CS_URS_2026_02/771577211" r:id="rId209"/>
    <hyperlink xmlns:r="http://schemas.openxmlformats.org/officeDocument/2006/relationships" ref="F2243" display="https://podminky.urs.cz/item/CS_URS_2026_02/771591115" r:id="rId210"/>
    <hyperlink xmlns:r="http://schemas.openxmlformats.org/officeDocument/2006/relationships" ref="F2246" display="https://podminky.urs.cz/item/CS_URS_2026_02/771591184" r:id="rId211"/>
    <hyperlink xmlns:r="http://schemas.openxmlformats.org/officeDocument/2006/relationships" ref="F2249" display="https://podminky.urs.cz/item/CS_URS_2026_02/998771122" r:id="rId212"/>
    <hyperlink xmlns:r="http://schemas.openxmlformats.org/officeDocument/2006/relationships" ref="F2253" display="https://podminky.urs.cz/item/CS_URS_2026_02/775111311" r:id="rId213"/>
    <hyperlink xmlns:r="http://schemas.openxmlformats.org/officeDocument/2006/relationships" ref="F2261" display="https://podminky.urs.cz/item/CS_URS_2026_02/775141121" r:id="rId214"/>
    <hyperlink xmlns:r="http://schemas.openxmlformats.org/officeDocument/2006/relationships" ref="F2269" display="https://podminky.urs.cz/item/CS_URS_2026_02/775511800" r:id="rId215"/>
    <hyperlink xmlns:r="http://schemas.openxmlformats.org/officeDocument/2006/relationships" ref="F2276" display="https://podminky.urs.cz/item/CS_URS_2026_02/775541211" r:id="rId216"/>
    <hyperlink xmlns:r="http://schemas.openxmlformats.org/officeDocument/2006/relationships" ref="F2287" display="https://podminky.urs.cz/item/CS_URS_2026_02/775591191" r:id="rId217"/>
    <hyperlink xmlns:r="http://schemas.openxmlformats.org/officeDocument/2006/relationships" ref="F2293" display="https://podminky.urs.cz/item/CS_URS_2026_02/998775122" r:id="rId218"/>
    <hyperlink xmlns:r="http://schemas.openxmlformats.org/officeDocument/2006/relationships" ref="F2297" display="https://podminky.urs.cz/item/CS_URS_2026_02/776221811" r:id="rId219"/>
    <hyperlink xmlns:r="http://schemas.openxmlformats.org/officeDocument/2006/relationships" ref="F2303" display="https://podminky.urs.cz/item/CS_URS_2026_02/781121011" r:id="rId220"/>
    <hyperlink xmlns:r="http://schemas.openxmlformats.org/officeDocument/2006/relationships" ref="F2334" display="https://podminky.urs.cz/item/CS_URS_2026_02/781472213" r:id="rId221"/>
    <hyperlink xmlns:r="http://schemas.openxmlformats.org/officeDocument/2006/relationships" ref="F2368" display="https://podminky.urs.cz/item/CS_URS_2026_02/781472291" r:id="rId222"/>
    <hyperlink xmlns:r="http://schemas.openxmlformats.org/officeDocument/2006/relationships" ref="F2371" display="https://podminky.urs.cz/item/CS_URS_2026_02/781492211" r:id="rId223"/>
    <hyperlink xmlns:r="http://schemas.openxmlformats.org/officeDocument/2006/relationships" ref="F2377" display="https://podminky.urs.cz/item/CS_URS_2026_02/781495115" r:id="rId224"/>
    <hyperlink xmlns:r="http://schemas.openxmlformats.org/officeDocument/2006/relationships" ref="F2380" display="https://podminky.urs.cz/item/CS_URS_2026_02/781495141" r:id="rId225"/>
    <hyperlink xmlns:r="http://schemas.openxmlformats.org/officeDocument/2006/relationships" ref="F2383" display="https://podminky.urs.cz/item/CS_URS_2026_02/781495142" r:id="rId226"/>
    <hyperlink xmlns:r="http://schemas.openxmlformats.org/officeDocument/2006/relationships" ref="F2386" display="https://podminky.urs.cz/item/CS_URS_2026_02/781495143" r:id="rId227"/>
    <hyperlink xmlns:r="http://schemas.openxmlformats.org/officeDocument/2006/relationships" ref="F2389" display="https://podminky.urs.cz/item/CS_URS_2026_02/998781122" r:id="rId228"/>
    <hyperlink xmlns:r="http://schemas.openxmlformats.org/officeDocument/2006/relationships" ref="F2393" display="https://podminky.urs.cz/item/CS_URS_2026_02/783314201" r:id="rId229"/>
    <hyperlink xmlns:r="http://schemas.openxmlformats.org/officeDocument/2006/relationships" ref="F2442" display="https://podminky.urs.cz/item/CS_URS_2026_02/784181101" r:id="rId230"/>
    <hyperlink xmlns:r="http://schemas.openxmlformats.org/officeDocument/2006/relationships" ref="F2450" display="https://podminky.urs.cz/item/CS_URS_2026_02/784211101" r:id="rId231"/>
    <hyperlink xmlns:r="http://schemas.openxmlformats.org/officeDocument/2006/relationships" ref="F2453" display="https://podminky.urs.cz/item/CS_URS_2026_02/784681023" r:id="rId232"/>
    <hyperlink xmlns:r="http://schemas.openxmlformats.org/officeDocument/2006/relationships" ref="F2462" display="https://podminky.urs.cz/item/CS_URS_2026_02/784681035" r:id="rId233"/>
    <hyperlink xmlns:r="http://schemas.openxmlformats.org/officeDocument/2006/relationships" ref="F2474" display="https://podminky.urs.cz/item/CS_URS_2026_02/HZS1292" r:id="rId234"/>
    <hyperlink xmlns:r="http://schemas.openxmlformats.org/officeDocument/2006/relationships" ref="F2484" display="https://podminky.urs.cz/item/CS_URS_2026_02/011514000" r:id="rId235"/>
    <hyperlink xmlns:r="http://schemas.openxmlformats.org/officeDocument/2006/relationships" ref="F2502" display="https://podminky.urs.cz/item/CS_URS_2026_01/070001000" r:id="rId236"/>
    <hyperlink xmlns:r="http://schemas.openxmlformats.org/officeDocument/2006/relationships" ref="F2511" display="https://podminky.urs.cz/item/CS_URS_2024_01/094104000" r:id="rId237"/>
  </hyperlinks>
  <pageMargins left="0.39375" right="0.39375" top="0.39375" bottom="0.39375" header="0" footer="0"/>
  <pageSetup orientation="portrait" paperSize="9" fitToHeight="100" blackAndWhite="1"/>
  <headerFooter>
    <oddHeader/>
    <oddFooter>&amp;CStrana &amp;P z &amp;N</oddFooter>
    <evenHeader/>
    <evenFooter/>
    <firstHeader/>
    <firstFooter/>
  </headerFooter>
  <drawing xmlns:r="http://schemas.openxmlformats.org/officeDocument/2006/relationships" r:id="rId238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BAZANT-PC\František Bažant</dc:creator>
  <dcterms:created xmlns:dcterms="http://purl.org/dc/terms/" xmlns:xsi="http://www.w3.org/2001/XMLSchema-instance" xsi:type="dcterms:W3CDTF">2026-09-01T13:47:49Z</dcterms:created>
  <dcterms:modified xmlns:dcterms="http://purl.org/dc/terms/" xmlns:xsi="http://www.w3.org/2001/XMLSchema-instance" xsi:type="dcterms:W3CDTF">2026-09-02T16:01:19Z</dcterms:modified>
  <cp:lastModifiedBy>BAZANT-PC\František Bažant</cp:lastModifiedBy>
</cp:coreProperties>
</file>