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vicm\Desktop\Kojetín\"/>
    </mc:Choice>
  </mc:AlternateContent>
  <xr:revisionPtr revIDLastSave="0" documentId="13_ncr:1_{76CAE22C-6301-455F-972C-BA88F25E2CC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List1" sheetId="1" r:id="rId1"/>
  </sheets>
  <definedNames>
    <definedName name="_xlnm.Print_Titles" localSheetId="0">List1!$3:$3</definedName>
    <definedName name="_xlnm.Print_Area" localSheetId="0">List1!$A$1:$H$252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1" i="1" l="1"/>
  <c r="H249" i="1"/>
  <c r="H234" i="1"/>
  <c r="H241" i="1"/>
  <c r="H242" i="1"/>
  <c r="H243" i="1"/>
  <c r="H244" i="1"/>
  <c r="H245" i="1"/>
  <c r="H246" i="1"/>
  <c r="H247" i="1"/>
  <c r="H240" i="1"/>
  <c r="H28" i="1"/>
  <c r="H33" i="1"/>
  <c r="H38" i="1"/>
  <c r="H45" i="1"/>
  <c r="H50" i="1"/>
  <c r="H57" i="1"/>
  <c r="H66" i="1"/>
  <c r="H74" i="1"/>
  <c r="H87" i="1"/>
  <c r="H88" i="1"/>
  <c r="H90" i="1"/>
  <c r="H94" i="1"/>
  <c r="H101" i="1"/>
  <c r="H111" i="1"/>
  <c r="H116" i="1"/>
  <c r="H123" i="1"/>
  <c r="H128" i="1"/>
  <c r="H131" i="1"/>
  <c r="H144" i="1"/>
  <c r="H146" i="1"/>
  <c r="H147" i="1"/>
  <c r="H154" i="1"/>
  <c r="H162" i="1"/>
  <c r="H169" i="1"/>
  <c r="H174" i="1"/>
  <c r="H181" i="1"/>
  <c r="H189" i="1"/>
  <c r="H190" i="1"/>
  <c r="H194" i="1"/>
  <c r="H197" i="1"/>
  <c r="H198" i="1"/>
  <c r="H199" i="1"/>
  <c r="H200" i="1"/>
  <c r="H204" i="1"/>
  <c r="H206" i="1"/>
  <c r="H207" i="1"/>
  <c r="H208" i="1"/>
  <c r="H209" i="1"/>
  <c r="H210" i="1"/>
  <c r="H211" i="1"/>
  <c r="H212" i="1"/>
  <c r="H216" i="1"/>
  <c r="H217" i="1"/>
  <c r="H218" i="1" s="1"/>
  <c r="H221" i="1"/>
  <c r="H222" i="1"/>
  <c r="H223" i="1"/>
  <c r="H227" i="1"/>
  <c r="H228" i="1"/>
  <c r="H229" i="1"/>
  <c r="H230" i="1"/>
  <c r="H231" i="1"/>
  <c r="H21" i="1"/>
  <c r="H11" i="1"/>
  <c r="H6" i="1"/>
  <c r="H184" i="1" l="1"/>
  <c r="H224" i="1"/>
  <c r="H159" i="1"/>
  <c r="H232" i="1"/>
  <c r="H201" i="1"/>
  <c r="H91" i="1"/>
  <c r="H213" i="1"/>
  <c r="H71" i="1"/>
  <c r="H186" i="1" l="1"/>
</calcChain>
</file>

<file path=xl/sharedStrings.xml><?xml version="1.0" encoding="utf-8"?>
<sst xmlns="http://schemas.openxmlformats.org/spreadsheetml/2006/main" count="413" uniqueCount="208">
  <si>
    <t>položka</t>
  </si>
  <si>
    <t>název položky</t>
  </si>
  <si>
    <t>specifikace položky</t>
  </si>
  <si>
    <t>jednotky</t>
  </si>
  <si>
    <t>PROVOZNÍ SOUBORY TECHNOLOGIE</t>
  </si>
  <si>
    <t>Investor:</t>
  </si>
  <si>
    <t>kW</t>
  </si>
  <si>
    <t>počet</t>
  </si>
  <si>
    <t>cena za jednotku (Kč)</t>
  </si>
  <si>
    <t>cena celkem (Kč)</t>
  </si>
  <si>
    <t>PS CELKEM</t>
  </si>
  <si>
    <t>ks</t>
  </si>
  <si>
    <t>sada</t>
  </si>
  <si>
    <t>Revizní zpráva elektro</t>
  </si>
  <si>
    <t>-</t>
  </si>
  <si>
    <t>Elektroinstalace celkem</t>
  </si>
  <si>
    <t>Doprava celkem</t>
  </si>
  <si>
    <t>MONTÁŽ TECHNOLOGIE</t>
  </si>
  <si>
    <t>Montáž celkem</t>
  </si>
  <si>
    <t>Doprava technologie a konstrukcí</t>
  </si>
  <si>
    <t>Montáž technologie a konstrukcí</t>
  </si>
  <si>
    <t>OCELOVÉ KONSTRUKCE</t>
  </si>
  <si>
    <t>Spádové potrubí</t>
  </si>
  <si>
    <t>OK celkem</t>
  </si>
  <si>
    <t>PS 1</t>
  </si>
  <si>
    <t>PS 2</t>
  </si>
  <si>
    <t>Klapka dvoucestná</t>
  </si>
  <si>
    <t>Redler</t>
  </si>
  <si>
    <t>PS 2 celkem</t>
  </si>
  <si>
    <t>PS 1 celkem</t>
  </si>
  <si>
    <t>PS 3</t>
  </si>
  <si>
    <t>PS 3 celkem</t>
  </si>
  <si>
    <t>Korečkový elevátor</t>
  </si>
  <si>
    <t>Plošina elevátoru</t>
  </si>
  <si>
    <t>bm</t>
  </si>
  <si>
    <t>Hradítko redleru</t>
  </si>
  <si>
    <t>Kolena</t>
  </si>
  <si>
    <t>1</t>
  </si>
  <si>
    <t>101</t>
  </si>
  <si>
    <t>průměr 219 mm</t>
  </si>
  <si>
    <t>… provedení dopravníku pozinkované</t>
  </si>
  <si>
    <t>… pohon LEVÝ (po toku zrna)</t>
  </si>
  <si>
    <t>… pohon PRAVÝ (po toku zrna)</t>
  </si>
  <si>
    <t>DÉLKA :</t>
  </si>
  <si>
    <t>VPÁD / VÝPAD :</t>
  </si>
  <si>
    <t>POHON :</t>
  </si>
  <si>
    <t>VÝŠKA :</t>
  </si>
  <si>
    <t>provedení pozinkované</t>
  </si>
  <si>
    <t>PŘÍSTUPOVÝ ŽEBŘÍK :</t>
  </si>
  <si>
    <t>TYP PLOŠINY :</t>
  </si>
  <si>
    <t>… elektrický</t>
  </si>
  <si>
    <t>TYP PROVEDENÍ :</t>
  </si>
  <si>
    <t>… oboustranná</t>
  </si>
  <si>
    <t>... provedení hradítka - kolmé na dopravník</t>
  </si>
  <si>
    <t>pro bezezbytkový redler</t>
  </si>
  <si>
    <t>… provedení pozink</t>
  </si>
  <si>
    <t>… kryt pohonu - ANO</t>
  </si>
  <si>
    <t>…Y219-90</t>
  </si>
  <si>
    <t>skladovací silo</t>
  </si>
  <si>
    <t>Hradítko sila</t>
  </si>
  <si>
    <t>hradítko 400 x 400 mm</t>
  </si>
  <si>
    <t>PLNĚNÍ SIL</t>
  </si>
  <si>
    <t>provedení lakované, výroba na montáži (podpěry, zavětrování dopravníků, zavětrování spádového potrubí …)</t>
  </si>
  <si>
    <t>… provedení - PŘÍMÝ, sklon do 7°</t>
  </si>
  <si>
    <t>… koleno 45°</t>
  </si>
  <si>
    <t>303</t>
  </si>
  <si>
    <t>OK podpěry lávky</t>
  </si>
  <si>
    <t>OK podpěry lávky na mlýn</t>
  </si>
  <si>
    <t>Lávka na mlýn</t>
  </si>
  <si>
    <t>ocelová lávka pro přechod z mlýnu na sila</t>
  </si>
  <si>
    <t>… celková délka 30 m</t>
  </si>
  <si>
    <t>… provedení - PŘÍMÝ</t>
  </si>
  <si>
    <t>… výpad : 2x hradítko</t>
  </si>
  <si>
    <t>201 - 204</t>
  </si>
  <si>
    <t>205 - 208</t>
  </si>
  <si>
    <t>PŘEPOUŠTĚNÍ ZRNIN DO VELKÝCH SIL</t>
  </si>
  <si>
    <t>… celková délka 9 m + koleno + 4 m</t>
  </si>
  <si>
    <t>301 - 302</t>
  </si>
  <si>
    <t>… celková délka 10 m</t>
  </si>
  <si>
    <t>PS 4</t>
  </si>
  <si>
    <t>401 - 402</t>
  </si>
  <si>
    <t>403 - 404</t>
  </si>
  <si>
    <t>PS 4 celkem</t>
  </si>
  <si>
    <t>PS 5</t>
  </si>
  <si>
    <t>VRATKA NA MLÝN</t>
  </si>
  <si>
    <t>501</t>
  </si>
  <si>
    <t>… celková délka 32 m</t>
  </si>
  <si>
    <t>PS 5 celkem</t>
  </si>
  <si>
    <t>103</t>
  </si>
  <si>
    <t>104 - 105</t>
  </si>
  <si>
    <t>106</t>
  </si>
  <si>
    <t>… celková délka 13 m</t>
  </si>
  <si>
    <t>107 - 108</t>
  </si>
  <si>
    <t>109</t>
  </si>
  <si>
    <t>… provedení - PŘÍMÝ, sklon do 8°</t>
  </si>
  <si>
    <t>… celková délka 6 m</t>
  </si>
  <si>
    <t>110</t>
  </si>
  <si>
    <t>111 - 112</t>
  </si>
  <si>
    <t>… vpád : 3x</t>
  </si>
  <si>
    <t>304 - 305</t>
  </si>
  <si>
    <t>306</t>
  </si>
  <si>
    <t>… celková délka 20 m</t>
  </si>
  <si>
    <t>307 - 308</t>
  </si>
  <si>
    <t>… celková výška 9 m</t>
  </si>
  <si>
    <t>502</t>
  </si>
  <si>
    <t>… celková výška 5 m</t>
  </si>
  <si>
    <t>… přístup z lávky sila</t>
  </si>
  <si>
    <t>… točité schodiště k vrchnímu prstenci</t>
  </si>
  <si>
    <t>Doprava skladovacích sil</t>
  </si>
  <si>
    <t>DOPRAVA TECHNOLOGIE</t>
  </si>
  <si>
    <t>Montáž skladovacích sil</t>
  </si>
  <si>
    <t>STAVEBNÍ PRÁCE</t>
  </si>
  <si>
    <t>CELKEM ZA STAVEBNÍ ČÁST:</t>
  </si>
  <si>
    <r>
      <t>výkon 40 t/h (pro pšenici 0,75 t/m</t>
    </r>
    <r>
      <rPr>
        <vertAlign val="superscript"/>
        <sz val="11"/>
        <rFont val="Calibri"/>
        <family val="2"/>
        <charset val="238"/>
      </rPr>
      <t>3</t>
    </r>
    <r>
      <rPr>
        <sz val="11"/>
        <rFont val="Calibri"/>
        <family val="2"/>
        <charset val="238"/>
      </rPr>
      <t>)</t>
    </r>
  </si>
  <si>
    <t>Stavoznak MAX (ochrana proti přeplnění)</t>
  </si>
  <si>
    <t>... provedení ruční</t>
  </si>
  <si>
    <t>209 - 212</t>
  </si>
  <si>
    <t>6</t>
  </si>
  <si>
    <t>pro redler</t>
  </si>
  <si>
    <t>405 - 406</t>
  </si>
  <si>
    <t>407</t>
  </si>
  <si>
    <t>408</t>
  </si>
  <si>
    <t>503</t>
  </si>
  <si>
    <t>kruhový rozdělovač</t>
  </si>
  <si>
    <t>Podpůrné konstrukce + OK u mlýna</t>
  </si>
  <si>
    <t>Přechody</t>
  </si>
  <si>
    <t>CELKEM ZA TECHNOLOGII:</t>
  </si>
  <si>
    <t>třícestný</t>
  </si>
  <si>
    <t>přechodové kusy mezi technologiemi</t>
  </si>
  <si>
    <t>… úníkové žebříky po plašti sila</t>
  </si>
  <si>
    <t>Cena neobsahuje: DPH, stavební připravenost, přívod el. energie k rozvaděči linky</t>
  </si>
  <si>
    <t xml:space="preserve">Ventilátor (16.000 m3/hod, radiální, středotlaký) - mobilní vč. přípravy na napojení </t>
  </si>
  <si>
    <t>TECHNOLOGICKÁ ELEKTROINSTALACE, ROZVODY A OSTATNÍ</t>
  </si>
  <si>
    <t>SILOTEPLOMĚRY A MĚŘENÍ HLADINY V SILE APOD.</t>
  </si>
  <si>
    <t>ROZŠÍŘENÍ SKLADOVACÍCH KAPACIT</t>
  </si>
  <si>
    <t>VYPLŇUJE UCHAZEČ</t>
  </si>
  <si>
    <t>… protiotěrová PEHD vložka u dna min. 10 mm</t>
  </si>
  <si>
    <t>… protiotěrová PEHD vložka v rámci horní hlavy min. 10 mm</t>
  </si>
  <si>
    <t>… síla plechů horní a spodní hlavy min. 3 mm</t>
  </si>
  <si>
    <t>… síla plechů šachet min. 2 mm</t>
  </si>
  <si>
    <t>… síla šachet dna a boků: min. 2 mm</t>
  </si>
  <si>
    <t>… na kuželové výsypce 45°</t>
  </si>
  <si>
    <t>… revizní vstup do sila v 2. řadě</t>
  </si>
  <si>
    <t>… průměr výpadu ze sila 400 mm</t>
  </si>
  <si>
    <t>… pasivní odvětrávací otvory ve střeše sila</t>
  </si>
  <si>
    <t>… plošina revizního vstupu do sila s přístupovým žebříkem</t>
  </si>
  <si>
    <t>… průměr sila max. 5,35 m</t>
  </si>
  <si>
    <t>… provzdušnění výsypky sila (nástavec)</t>
  </si>
  <si>
    <t>… kapacita sila min. 620 m3</t>
  </si>
  <si>
    <t xml:space="preserve">Objemové dávkovače </t>
  </si>
  <si>
    <t>dávkování zrnin ze sil vč. frekvenčního měniče</t>
  </si>
  <si>
    <t>… provedení - PŘÍMÝ, REVERZ</t>
  </si>
  <si>
    <t>… průměr sila max. 8,42 m</t>
  </si>
  <si>
    <t>… kapacita sila min. 1449 m3</t>
  </si>
  <si>
    <t>SKLADOVACÍ SILA (malá)</t>
  </si>
  <si>
    <t>SKLADOVACÍ SILA  (velká)</t>
  </si>
  <si>
    <t>lávka na sile + podpěry</t>
  </si>
  <si>
    <t>… celková šířka 1700 mm</t>
  </si>
  <si>
    <t>dimenze 219x6,3mm, lakované provedení</t>
  </si>
  <si>
    <t>... půdorysný rozměr 1,24 x 1,24 m</t>
  </si>
  <si>
    <t xml:space="preserve">Technologická elektroinstalace, včetně montáže                                                                             </t>
  </si>
  <si>
    <t>PC řízení linky a příslušenství (vč. projektu elektro) - dodávka investor</t>
  </si>
  <si>
    <t>Suchodov (požární potrubí na skladovací silo)</t>
  </si>
  <si>
    <t>Osvětlení, zásuvky, zásuvkové skříně</t>
  </si>
  <si>
    <t>Buňka na rozvaděče vč. dopravy</t>
  </si>
  <si>
    <t>Zvedací mechanismy (jeřáb, plošiny) - bude fakturováno dle skutečnosti</t>
  </si>
  <si>
    <t>0</t>
  </si>
  <si>
    <t>Montáž</t>
  </si>
  <si>
    <t xml:space="preserve">Měřící ústředna kombinovaná (hladina + teplota) vč. převodníku                              </t>
  </si>
  <si>
    <t>Siloteplměry a další celkem</t>
  </si>
  <si>
    <t>Kontinuální měření hladiny v sile vč. příruby</t>
  </si>
  <si>
    <t>Siloteploměr vč. příruby</t>
  </si>
  <si>
    <t>… pozinkování střešní konstrukce slitinou zinku a hořčíku  min. ZM310</t>
  </si>
  <si>
    <t>… povrchová úprava pláště - zinkováno min. Z600                          (600 g/m2) dle normy UNE-EN-10346:2015</t>
  </si>
  <si>
    <t>… šrouby : kvalita 8.8 or 10.9. (žárové zinkování)</t>
  </si>
  <si>
    <t>… provedení dopravníku pozinkované (min. 275 g/m2)</t>
  </si>
  <si>
    <t xml:space="preserve">Frekvenční měniče pro turnikety - zapojení </t>
  </si>
  <si>
    <t>… provedení pozinkované</t>
  </si>
  <si>
    <t>pochozí lávka 700 mm, provedení pozinkované</t>
  </si>
  <si>
    <t>… provedení - S KOLENEM 30°</t>
  </si>
  <si>
    <t>… celková délka 14 m + koleno + 5 m</t>
  </si>
  <si>
    <t>… žebřík z redlerové lávky</t>
  </si>
  <si>
    <t>… výška sila max. 32,1 m</t>
  </si>
  <si>
    <t>… provzdušnění výsypky sila (nástavec - příprava)</t>
  </si>
  <si>
    <t>… světlá výška od výpadu min. 1600 mm</t>
  </si>
  <si>
    <t>… výška sila max. 31,91 m</t>
  </si>
  <si>
    <t>Mlýn Kojetín, spol. s r.o.</t>
  </si>
  <si>
    <t>… celková výška 40 m</t>
  </si>
  <si>
    <t>Projekce:</t>
  </si>
  <si>
    <t>CHMELAŘ Tech, s.r.o.</t>
  </si>
  <si>
    <t>Rozvod stlačeného vzduchu (protější budova - sila - 35 m)</t>
  </si>
  <si>
    <t>Zemní práce</t>
  </si>
  <si>
    <t>2</t>
  </si>
  <si>
    <t>Základy a zvláštní zakládání</t>
  </si>
  <si>
    <t>5</t>
  </si>
  <si>
    <t>Komunikace</t>
  </si>
  <si>
    <t>Dokončovací konstrukce na pozemních stavbách</t>
  </si>
  <si>
    <t>Staveništní přesun hmot</t>
  </si>
  <si>
    <t>Elektromontáže</t>
  </si>
  <si>
    <t>Přesuny suti a vybouraných hmot</t>
  </si>
  <si>
    <t>Ostatní náklady</t>
  </si>
  <si>
    <t>3</t>
  </si>
  <si>
    <t>4</t>
  </si>
  <si>
    <t>7</t>
  </si>
  <si>
    <t>8</t>
  </si>
  <si>
    <t>STAVEBNÍ ČÁST DÍLA</t>
  </si>
  <si>
    <t>CELKEM ZA DÍLO (TECHNOLOGIE + SO):</t>
  </si>
  <si>
    <t>Cena neobsahuje: DPH a přívod el. energie k rozvaděči linky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</si>
</sst>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0\ [$€-1]"/>
  </numFmts>
  <fonts count="21" x14ac:knownFonts="1">
    <font>
      <sz val="10"/>
      <name val="Arial"/>
      <charset val="238"/>
    </font>
    <font>
      <sz val="10"/>
      <name val="Calibri"/>
      <family val="2"/>
      <charset val="238"/>
    </font>
    <font>
      <sz val="8"/>
      <name val="Arial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b/>
      <i/>
      <sz val="11"/>
      <name val="Calibri"/>
      <family val="2"/>
      <charset val="238"/>
    </font>
    <font>
      <b/>
      <sz val="12"/>
      <name val="Calibri"/>
      <family val="2"/>
      <charset val="238"/>
    </font>
    <font>
      <b/>
      <sz val="14"/>
      <name val="Calibri"/>
      <family val="2"/>
      <charset val="238"/>
    </font>
    <font>
      <sz val="10"/>
      <name val="Arial"/>
      <family val="2"/>
      <charset val="238"/>
    </font>
    <font>
      <sz val="11"/>
      <color rgb="FFFF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2"/>
      <color theme="0"/>
      <name val="Calibri"/>
      <family val="2"/>
      <charset val="238"/>
    </font>
    <font>
      <i/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b/>
      <sz val="14"/>
      <color theme="0"/>
      <name val="Calibri"/>
      <family val="2"/>
      <charset val="238"/>
    </font>
    <font>
      <b/>
      <sz val="13"/>
      <name val="Calibri"/>
      <family val="2"/>
      <charset val="238"/>
    </font>
    <font>
      <vertAlign val="superscript"/>
      <sz val="11"/>
      <name val="Calibri"/>
      <family val="2"/>
      <charset val="238"/>
    </font>
    <font>
      <b/>
      <sz val="15"/>
      <name val="Calibri"/>
      <family val="2"/>
      <charset val="238"/>
    </font>
    <font>
      <sz val="10"/>
      <name val="Arial CE"/>
      <charset val="238"/>
    </font>
    <font>
      <sz val="10"/>
      <name val="Arial CE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E5D49"/>
        <bgColor indexed="64"/>
      </patternFill>
    </fill>
    <fill>
      <patternFill patternType="solid">
        <fgColor rgb="FF00493E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9">
    <xf numFmtId="0" fontId="0" fillId="0" borderId="0"/>
    <xf numFmtId="0" fontId="8" fillId="0" borderId="0"/>
    <xf numFmtId="0" fontId="8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</cellStyleXfs>
  <cellXfs count="27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vertical="center"/>
    </xf>
    <xf numFmtId="49" fontId="5" fillId="2" borderId="10" xfId="0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left" vertical="center"/>
    </xf>
    <xf numFmtId="2" fontId="4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left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left" vertical="center"/>
    </xf>
    <xf numFmtId="3" fontId="3" fillId="0" borderId="0" xfId="0" applyNumberFormat="1" applyFont="1" applyAlignment="1">
      <alignment horizontal="right" vertical="center"/>
    </xf>
    <xf numFmtId="49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49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vertical="center"/>
    </xf>
    <xf numFmtId="49" fontId="4" fillId="0" borderId="19" xfId="0" applyNumberFormat="1" applyFont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left" vertical="center" wrapText="1"/>
    </xf>
    <xf numFmtId="49" fontId="4" fillId="0" borderId="19" xfId="1" applyNumberFormat="1" applyFont="1" applyBorder="1" applyAlignment="1">
      <alignment horizontal="left" vertical="center" wrapText="1"/>
    </xf>
    <xf numFmtId="164" fontId="4" fillId="0" borderId="19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left" vertical="center" wrapText="1"/>
    </xf>
    <xf numFmtId="164" fontId="4" fillId="0" borderId="20" xfId="0" applyNumberFormat="1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49" fontId="4" fillId="0" borderId="21" xfId="0" applyNumberFormat="1" applyFont="1" applyBorder="1" applyAlignment="1">
      <alignment horizontal="center" vertical="center" wrapText="1"/>
    </xf>
    <xf numFmtId="49" fontId="4" fillId="0" borderId="21" xfId="0" applyNumberFormat="1" applyFont="1" applyBorder="1" applyAlignment="1">
      <alignment horizontal="left" vertical="center" wrapText="1"/>
    </xf>
    <xf numFmtId="164" fontId="4" fillId="0" borderId="21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3" fontId="4" fillId="0" borderId="20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left" vertical="center"/>
    </xf>
    <xf numFmtId="164" fontId="4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3" fontId="4" fillId="0" borderId="21" xfId="0" applyNumberFormat="1" applyFont="1" applyBorder="1" applyAlignment="1">
      <alignment horizontal="center" vertical="center"/>
    </xf>
    <xf numFmtId="49" fontId="4" fillId="0" borderId="22" xfId="0" applyNumberFormat="1" applyFont="1" applyBorder="1" applyAlignment="1">
      <alignment horizontal="left" vertical="center" wrapText="1"/>
    </xf>
    <xf numFmtId="3" fontId="4" fillId="0" borderId="22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wrapText="1"/>
    </xf>
    <xf numFmtId="164" fontId="9" fillId="0" borderId="19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164" fontId="4" fillId="0" borderId="22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2" fontId="4" fillId="4" borderId="19" xfId="0" applyNumberFormat="1" applyFont="1" applyFill="1" applyBorder="1" applyAlignment="1">
      <alignment horizontal="center" vertical="center" wrapText="1"/>
    </xf>
    <xf numFmtId="49" fontId="4" fillId="0" borderId="23" xfId="0" applyNumberFormat="1" applyFont="1" applyBorder="1" applyAlignment="1">
      <alignment horizontal="center" vertical="center" wrapText="1"/>
    </xf>
    <xf numFmtId="49" fontId="4" fillId="0" borderId="23" xfId="0" applyNumberFormat="1" applyFont="1" applyBorder="1" applyAlignment="1">
      <alignment horizontal="left" vertical="center" wrapText="1"/>
    </xf>
    <xf numFmtId="2" fontId="4" fillId="4" borderId="23" xfId="0" applyNumberFormat="1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3" fontId="4" fillId="0" borderId="23" xfId="0" applyNumberFormat="1" applyFont="1" applyBorder="1" applyAlignment="1">
      <alignment horizontal="right" vertical="center"/>
    </xf>
    <xf numFmtId="2" fontId="4" fillId="0" borderId="19" xfId="0" applyNumberFormat="1" applyFont="1" applyBorder="1" applyAlignment="1">
      <alignment horizontal="center" vertical="center" wrapText="1"/>
    </xf>
    <xf numFmtId="2" fontId="4" fillId="0" borderId="20" xfId="0" applyNumberFormat="1" applyFont="1" applyBorder="1" applyAlignment="1">
      <alignment horizontal="center" vertical="center" wrapText="1"/>
    </xf>
    <xf numFmtId="164" fontId="4" fillId="0" borderId="23" xfId="0" applyNumberFormat="1" applyFont="1" applyBorder="1" applyAlignment="1">
      <alignment horizontal="center" vertical="center" wrapText="1"/>
    </xf>
    <xf numFmtId="3" fontId="4" fillId="0" borderId="19" xfId="0" applyNumberFormat="1" applyFont="1" applyBorder="1" applyAlignment="1">
      <alignment horizontal="center" vertical="center"/>
    </xf>
    <xf numFmtId="49" fontId="4" fillId="0" borderId="23" xfId="1" applyNumberFormat="1" applyFont="1" applyBorder="1" applyAlignment="1">
      <alignment horizontal="left" vertical="center" wrapText="1"/>
    </xf>
    <xf numFmtId="0" fontId="4" fillId="0" borderId="23" xfId="0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left" vertical="center" wrapText="1"/>
    </xf>
    <xf numFmtId="2" fontId="10" fillId="0" borderId="19" xfId="0" applyNumberFormat="1" applyFont="1" applyBorder="1" applyAlignment="1">
      <alignment horizontal="center" vertical="center" wrapText="1"/>
    </xf>
    <xf numFmtId="49" fontId="10" fillId="0" borderId="20" xfId="0" applyNumberFormat="1" applyFont="1" applyBorder="1" applyAlignment="1">
      <alignment horizontal="center" vertical="center" wrapText="1"/>
    </xf>
    <xf numFmtId="49" fontId="10" fillId="0" borderId="20" xfId="0" applyNumberFormat="1" applyFont="1" applyBorder="1" applyAlignment="1">
      <alignment horizontal="left" vertical="center" wrapText="1"/>
    </xf>
    <xf numFmtId="2" fontId="10" fillId="0" borderId="20" xfId="0" applyNumberFormat="1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3" fontId="10" fillId="0" borderId="20" xfId="0" applyNumberFormat="1" applyFont="1" applyBorder="1" applyAlignment="1">
      <alignment horizontal="right" vertical="center"/>
    </xf>
    <xf numFmtId="49" fontId="10" fillId="0" borderId="23" xfId="0" applyNumberFormat="1" applyFont="1" applyBorder="1" applyAlignment="1">
      <alignment horizontal="center" vertical="center" wrapText="1"/>
    </xf>
    <xf numFmtId="49" fontId="10" fillId="0" borderId="23" xfId="0" applyNumberFormat="1" applyFont="1" applyBorder="1" applyAlignment="1">
      <alignment horizontal="left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3" fontId="10" fillId="0" borderId="23" xfId="0" applyNumberFormat="1" applyFont="1" applyBorder="1" applyAlignment="1">
      <alignment horizontal="right" vertical="center"/>
    </xf>
    <xf numFmtId="3" fontId="3" fillId="5" borderId="18" xfId="0" applyNumberFormat="1" applyFont="1" applyFill="1" applyBorder="1" applyAlignment="1">
      <alignment horizontal="center" vertical="center"/>
    </xf>
    <xf numFmtId="3" fontId="4" fillId="0" borderId="23" xfId="0" applyNumberFormat="1" applyFont="1" applyBorder="1" applyAlignment="1">
      <alignment horizontal="center" vertical="center"/>
    </xf>
    <xf numFmtId="3" fontId="15" fillId="6" borderId="1" xfId="0" applyNumberFormat="1" applyFont="1" applyFill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0" fillId="0" borderId="19" xfId="0" applyNumberFormat="1" applyFont="1" applyBorder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/>
    </xf>
    <xf numFmtId="49" fontId="5" fillId="2" borderId="1" xfId="1" applyNumberFormat="1" applyFont="1" applyFill="1" applyBorder="1" applyAlignment="1">
      <alignment horizontal="center" vertical="center"/>
    </xf>
    <xf numFmtId="3" fontId="7" fillId="3" borderId="2" xfId="1" applyNumberFormat="1" applyFont="1" applyFill="1" applyBorder="1" applyAlignment="1">
      <alignment horizontal="center" vertical="center" wrapText="1"/>
    </xf>
    <xf numFmtId="49" fontId="16" fillId="0" borderId="7" xfId="1" applyNumberFormat="1" applyFont="1" applyBorder="1" applyAlignment="1">
      <alignment horizontal="center" vertical="center"/>
    </xf>
    <xf numFmtId="49" fontId="16" fillId="0" borderId="8" xfId="1" applyNumberFormat="1" applyFont="1" applyBorder="1" applyAlignment="1">
      <alignment horizontal="center" vertical="center"/>
    </xf>
    <xf numFmtId="49" fontId="16" fillId="0" borderId="9" xfId="1" applyNumberFormat="1" applyFont="1" applyBorder="1" applyAlignment="1">
      <alignment horizontal="center" vertical="center"/>
    </xf>
    <xf numFmtId="3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1" fontId="4" fillId="0" borderId="1" xfId="1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3" fontId="4" fillId="0" borderId="3" xfId="1" applyNumberFormat="1" applyFont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/>
    </xf>
    <xf numFmtId="2" fontId="1" fillId="0" borderId="3" xfId="1" applyNumberFormat="1" applyFont="1" applyBorder="1" applyAlignment="1">
      <alignment vertical="center"/>
    </xf>
    <xf numFmtId="0" fontId="4" fillId="0" borderId="3" xfId="1" applyFont="1" applyBorder="1" applyAlignment="1">
      <alignment horizontal="center" vertical="center"/>
    </xf>
    <xf numFmtId="1" fontId="4" fillId="0" borderId="3" xfId="1" applyNumberFormat="1" applyFont="1" applyBorder="1" applyAlignment="1">
      <alignment horizontal="center" vertical="center"/>
    </xf>
    <xf numFmtId="2" fontId="4" fillId="0" borderId="23" xfId="0" applyNumberFormat="1" applyFont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left" vertical="center" wrapText="1"/>
    </xf>
    <xf numFmtId="0" fontId="4" fillId="4" borderId="19" xfId="0" applyFont="1" applyFill="1" applyBorder="1" applyAlignment="1">
      <alignment horizontal="center" vertical="center" wrapText="1"/>
    </xf>
    <xf numFmtId="3" fontId="4" fillId="4" borderId="19" xfId="0" applyNumberFormat="1" applyFont="1" applyFill="1" applyBorder="1" applyAlignment="1">
      <alignment horizontal="center" vertical="center"/>
    </xf>
    <xf numFmtId="49" fontId="4" fillId="4" borderId="20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left" vertical="center" wrapText="1"/>
    </xf>
    <xf numFmtId="2" fontId="4" fillId="4" borderId="20" xfId="0" applyNumberFormat="1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3" fontId="4" fillId="4" borderId="20" xfId="0" applyNumberFormat="1" applyFont="1" applyFill="1" applyBorder="1" applyAlignment="1">
      <alignment horizontal="center" vertical="center"/>
    </xf>
    <xf numFmtId="49" fontId="4" fillId="4" borderId="23" xfId="0" applyNumberFormat="1" applyFont="1" applyFill="1" applyBorder="1" applyAlignment="1">
      <alignment horizontal="left" vertical="center" wrapText="1"/>
    </xf>
    <xf numFmtId="164" fontId="4" fillId="4" borderId="20" xfId="0" applyNumberFormat="1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49" fontId="4" fillId="4" borderId="23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/>
    </xf>
    <xf numFmtId="49" fontId="4" fillId="4" borderId="20" xfId="0" applyNumberFormat="1" applyFont="1" applyFill="1" applyBorder="1" applyAlignment="1">
      <alignment horizontal="left" vertical="center"/>
    </xf>
    <xf numFmtId="164" fontId="4" fillId="4" borderId="20" xfId="0" applyNumberFormat="1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49" fontId="4" fillId="4" borderId="19" xfId="1" applyNumberFormat="1" applyFont="1" applyFill="1" applyBorder="1" applyAlignment="1">
      <alignment horizontal="left" vertical="center" wrapText="1"/>
    </xf>
    <xf numFmtId="164" fontId="4" fillId="4" borderId="19" xfId="0" applyNumberFormat="1" applyFont="1" applyFill="1" applyBorder="1" applyAlignment="1">
      <alignment horizontal="center" vertical="center" wrapText="1"/>
    </xf>
    <xf numFmtId="49" fontId="4" fillId="4" borderId="23" xfId="1" applyNumberFormat="1" applyFont="1" applyFill="1" applyBorder="1" applyAlignment="1">
      <alignment horizontal="left" vertical="center" wrapText="1"/>
    </xf>
    <xf numFmtId="164" fontId="4" fillId="4" borderId="23" xfId="0" applyNumberFormat="1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3" fontId="4" fillId="4" borderId="23" xfId="0" applyNumberFormat="1" applyFont="1" applyFill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left" vertical="center" wrapText="1"/>
    </xf>
    <xf numFmtId="2" fontId="10" fillId="0" borderId="10" xfId="0" applyNumberFormat="1" applyFont="1" applyBorder="1" applyAlignment="1">
      <alignment horizontal="center" vertical="center" wrapText="1"/>
    </xf>
    <xf numFmtId="49" fontId="10" fillId="0" borderId="10" xfId="1" applyNumberFormat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3" fontId="10" fillId="0" borderId="10" xfId="0" applyNumberFormat="1" applyFont="1" applyBorder="1" applyAlignment="1">
      <alignment horizontal="center" vertical="center"/>
    </xf>
    <xf numFmtId="3" fontId="3" fillId="5" borderId="2" xfId="0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3" fontId="4" fillId="4" borderId="1" xfId="0" applyNumberFormat="1" applyFont="1" applyFill="1" applyBorder="1" applyAlignment="1">
      <alignment horizontal="center" vertical="center"/>
    </xf>
    <xf numFmtId="49" fontId="9" fillId="4" borderId="3" xfId="0" applyNumberFormat="1" applyFont="1" applyFill="1" applyBorder="1" applyAlignment="1">
      <alignment horizontal="center" vertical="center"/>
    </xf>
    <xf numFmtId="2" fontId="11" fillId="4" borderId="3" xfId="0" applyNumberFormat="1" applyFont="1" applyFill="1" applyBorder="1" applyAlignment="1">
      <alignment vertical="center"/>
    </xf>
    <xf numFmtId="0" fontId="10" fillId="4" borderId="3" xfId="0" applyFont="1" applyFill="1" applyBorder="1" applyAlignment="1">
      <alignment horizontal="center" vertical="center"/>
    </xf>
    <xf numFmtId="1" fontId="10" fillId="4" borderId="3" xfId="0" applyNumberFormat="1" applyFont="1" applyFill="1" applyBorder="1" applyAlignment="1">
      <alignment horizontal="center" vertical="center"/>
    </xf>
    <xf numFmtId="3" fontId="10" fillId="4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2" fontId="11" fillId="4" borderId="1" xfId="0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 wrapText="1"/>
    </xf>
    <xf numFmtId="2" fontId="10" fillId="4" borderId="1" xfId="0" applyNumberFormat="1" applyFont="1" applyFill="1" applyBorder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9" fillId="4" borderId="3" xfId="0" applyNumberFormat="1" applyFont="1" applyFill="1" applyBorder="1" applyAlignment="1">
      <alignment horizontal="left" vertical="center" wrapText="1"/>
    </xf>
    <xf numFmtId="2" fontId="10" fillId="4" borderId="3" xfId="0" applyNumberFormat="1" applyFont="1" applyFill="1" applyBorder="1" applyAlignment="1">
      <alignment horizontal="center" vertical="center"/>
    </xf>
    <xf numFmtId="49" fontId="10" fillId="4" borderId="3" xfId="0" applyNumberFormat="1" applyFont="1" applyFill="1" applyBorder="1" applyAlignment="1">
      <alignment horizontal="center" vertical="center"/>
    </xf>
    <xf numFmtId="49" fontId="9" fillId="4" borderId="10" xfId="0" applyNumberFormat="1" applyFont="1" applyFill="1" applyBorder="1" applyAlignment="1">
      <alignment horizontal="left" vertical="center" wrapText="1"/>
    </xf>
    <xf numFmtId="2" fontId="10" fillId="4" borderId="10" xfId="0" applyNumberFormat="1" applyFont="1" applyFill="1" applyBorder="1" applyAlignment="1">
      <alignment horizontal="center" vertical="center"/>
    </xf>
    <xf numFmtId="49" fontId="10" fillId="4" borderId="10" xfId="0" applyNumberFormat="1" applyFont="1" applyFill="1" applyBorder="1" applyAlignment="1">
      <alignment horizontal="center" vertical="center"/>
    </xf>
    <xf numFmtId="3" fontId="10" fillId="4" borderId="10" xfId="0" applyNumberFormat="1" applyFont="1" applyFill="1" applyBorder="1" applyAlignment="1">
      <alignment horizontal="center" vertical="center"/>
    </xf>
    <xf numFmtId="3" fontId="4" fillId="8" borderId="19" xfId="0" applyNumberFormat="1" applyFont="1" applyFill="1" applyBorder="1" applyAlignment="1">
      <alignment horizontal="center" vertical="center"/>
    </xf>
    <xf numFmtId="2" fontId="4" fillId="8" borderId="19" xfId="0" applyNumberFormat="1" applyFont="1" applyFill="1" applyBorder="1" applyAlignment="1">
      <alignment horizontal="center" vertical="center" wrapText="1"/>
    </xf>
    <xf numFmtId="164" fontId="4" fillId="8" borderId="19" xfId="0" applyNumberFormat="1" applyFont="1" applyFill="1" applyBorder="1" applyAlignment="1">
      <alignment horizontal="center" vertical="center" wrapText="1"/>
    </xf>
    <xf numFmtId="3" fontId="4" fillId="8" borderId="20" xfId="0" applyNumberFormat="1" applyFont="1" applyFill="1" applyBorder="1" applyAlignment="1">
      <alignment horizontal="center" vertical="center"/>
    </xf>
    <xf numFmtId="2" fontId="4" fillId="8" borderId="1" xfId="0" applyNumberFormat="1" applyFont="1" applyFill="1" applyBorder="1" applyAlignment="1">
      <alignment horizontal="center" vertical="center" wrapText="1"/>
    </xf>
    <xf numFmtId="3" fontId="4" fillId="8" borderId="1" xfId="0" applyNumberFormat="1" applyFont="1" applyFill="1" applyBorder="1" applyAlignment="1">
      <alignment horizontal="center" vertical="center"/>
    </xf>
    <xf numFmtId="3" fontId="10" fillId="8" borderId="1" xfId="0" applyNumberFormat="1" applyFont="1" applyFill="1" applyBorder="1" applyAlignment="1">
      <alignment horizontal="center" vertical="center"/>
    </xf>
    <xf numFmtId="3" fontId="10" fillId="8" borderId="19" xfId="0" applyNumberFormat="1" applyFont="1" applyFill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3" fontId="10" fillId="8" borderId="1" xfId="1" applyNumberFormat="1" applyFont="1" applyFill="1" applyBorder="1" applyAlignment="1">
      <alignment horizontal="center" vertical="center"/>
    </xf>
    <xf numFmtId="3" fontId="10" fillId="8" borderId="10" xfId="1" applyNumberFormat="1" applyFont="1" applyFill="1" applyBorder="1" applyAlignment="1">
      <alignment horizontal="center" vertical="center"/>
    </xf>
    <xf numFmtId="3" fontId="4" fillId="8" borderId="3" xfId="0" applyNumberFormat="1" applyFont="1" applyFill="1" applyBorder="1" applyAlignment="1">
      <alignment horizontal="center" vertical="center"/>
    </xf>
    <xf numFmtId="3" fontId="10" fillId="8" borderId="10" xfId="0" applyNumberFormat="1" applyFont="1" applyFill="1" applyBorder="1" applyAlignment="1">
      <alignment horizontal="center" vertical="center"/>
    </xf>
    <xf numFmtId="3" fontId="10" fillId="8" borderId="3" xfId="0" applyNumberFormat="1" applyFont="1" applyFill="1" applyBorder="1" applyAlignment="1">
      <alignment horizontal="center" vertical="center"/>
    </xf>
    <xf numFmtId="2" fontId="10" fillId="8" borderId="10" xfId="0" applyNumberFormat="1" applyFont="1" applyFill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3" fontId="3" fillId="0" borderId="0" xfId="0" applyNumberFormat="1" applyFont="1" applyAlignment="1">
      <alignment horizontal="center" vertical="center"/>
    </xf>
    <xf numFmtId="3" fontId="4" fillId="8" borderId="1" xfId="1" applyNumberFormat="1" applyFont="1" applyFill="1" applyBorder="1" applyAlignment="1">
      <alignment horizontal="center" vertical="center"/>
    </xf>
    <xf numFmtId="3" fontId="4" fillId="8" borderId="3" xfId="1" applyNumberFormat="1" applyFont="1" applyFill="1" applyBorder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49" fontId="4" fillId="0" borderId="10" xfId="1" applyNumberFormat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3" fontId="4" fillId="0" borderId="10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8" xfId="17" applyNumberFormat="1" applyFont="1" applyBorder="1" applyAlignment="1">
      <alignment vertical="center" wrapText="1"/>
    </xf>
    <xf numFmtId="49" fontId="4" fillId="0" borderId="8" xfId="1" applyNumberFormat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3" fontId="4" fillId="0" borderId="9" xfId="1" applyNumberFormat="1" applyFont="1" applyBorder="1" applyAlignment="1">
      <alignment horizontal="center" vertical="center"/>
    </xf>
    <xf numFmtId="3" fontId="4" fillId="0" borderId="2" xfId="1" applyNumberFormat="1" applyFont="1" applyBorder="1" applyAlignment="1">
      <alignment horizontal="center" vertical="center"/>
    </xf>
    <xf numFmtId="3" fontId="4" fillId="8" borderId="10" xfId="1" applyNumberFormat="1" applyFont="1" applyFill="1" applyBorder="1" applyAlignment="1">
      <alignment horizontal="center" vertical="center"/>
    </xf>
    <xf numFmtId="3" fontId="7" fillId="11" borderId="1" xfId="0" applyNumberFormat="1" applyFont="1" applyFill="1" applyBorder="1" applyAlignment="1">
      <alignment horizontal="center" vertical="center"/>
    </xf>
    <xf numFmtId="49" fontId="14" fillId="9" borderId="1" xfId="0" applyNumberFormat="1" applyFont="1" applyFill="1" applyBorder="1" applyAlignment="1">
      <alignment horizontal="center" vertical="center"/>
    </xf>
    <xf numFmtId="2" fontId="14" fillId="9" borderId="1" xfId="0" applyNumberFormat="1" applyFont="1" applyFill="1" applyBorder="1" applyAlignment="1">
      <alignment horizontal="center" vertical="center"/>
    </xf>
    <xf numFmtId="1" fontId="14" fillId="9" borderId="1" xfId="0" applyNumberFormat="1" applyFont="1" applyFill="1" applyBorder="1" applyAlignment="1">
      <alignment horizontal="center" vertical="center" wrapText="1"/>
    </xf>
    <xf numFmtId="3" fontId="14" fillId="9" borderId="1" xfId="0" applyNumberFormat="1" applyFont="1" applyFill="1" applyBorder="1" applyAlignment="1">
      <alignment horizontal="center" vertical="center" wrapText="1"/>
    </xf>
    <xf numFmtId="1" fontId="13" fillId="10" borderId="1" xfId="0" applyNumberFormat="1" applyFont="1" applyFill="1" applyBorder="1" applyAlignment="1">
      <alignment horizontal="center" vertical="center"/>
    </xf>
    <xf numFmtId="1" fontId="13" fillId="10" borderId="2" xfId="0" applyNumberFormat="1" applyFont="1" applyFill="1" applyBorder="1" applyAlignment="1">
      <alignment horizontal="center" vertical="center"/>
    </xf>
    <xf numFmtId="49" fontId="4" fillId="0" borderId="4" xfId="17" applyNumberFormat="1" applyFont="1" applyBorder="1" applyAlignment="1">
      <alignment vertical="center" wrapText="1"/>
    </xf>
    <xf numFmtId="49" fontId="4" fillId="0" borderId="6" xfId="17" applyNumberFormat="1" applyFont="1" applyBorder="1" applyAlignment="1">
      <alignment vertical="center" wrapText="1"/>
    </xf>
    <xf numFmtId="49" fontId="7" fillId="11" borderId="4" xfId="0" applyNumberFormat="1" applyFont="1" applyFill="1" applyBorder="1" applyAlignment="1">
      <alignment horizontal="left" vertical="center"/>
    </xf>
    <xf numFmtId="49" fontId="7" fillId="11" borderId="6" xfId="0" applyNumberFormat="1" applyFont="1" applyFill="1" applyBorder="1" applyAlignment="1">
      <alignment horizontal="left" vertical="center"/>
    </xf>
    <xf numFmtId="49" fontId="7" fillId="11" borderId="5" xfId="0" applyNumberFormat="1" applyFont="1" applyFill="1" applyBorder="1" applyAlignment="1">
      <alignment horizontal="left" vertical="center"/>
    </xf>
    <xf numFmtId="49" fontId="4" fillId="0" borderId="17" xfId="0" applyNumberFormat="1" applyFont="1" applyBorder="1" applyAlignment="1">
      <alignment horizontal="left" vertical="center" wrapText="1"/>
    </xf>
    <xf numFmtId="49" fontId="4" fillId="0" borderId="4" xfId="1" applyNumberFormat="1" applyFont="1" applyBorder="1" applyAlignment="1">
      <alignment horizontal="left" vertical="center"/>
    </xf>
    <xf numFmtId="49" fontId="4" fillId="0" borderId="6" xfId="1" applyNumberFormat="1" applyFont="1" applyBorder="1" applyAlignment="1">
      <alignment horizontal="left" vertical="center"/>
    </xf>
    <xf numFmtId="49" fontId="4" fillId="0" borderId="5" xfId="1" applyNumberFormat="1" applyFont="1" applyBorder="1" applyAlignment="1">
      <alignment horizontal="left" vertical="center"/>
    </xf>
    <xf numFmtId="49" fontId="4" fillId="0" borderId="4" xfId="9" applyNumberFormat="1" applyFont="1" applyBorder="1" applyAlignment="1">
      <alignment vertical="center" wrapText="1"/>
    </xf>
    <xf numFmtId="49" fontId="4" fillId="0" borderId="6" xfId="9" applyNumberFormat="1" applyFont="1" applyBorder="1" applyAlignment="1">
      <alignment vertical="center" wrapText="1"/>
    </xf>
    <xf numFmtId="49" fontId="4" fillId="0" borderId="4" xfId="11" applyNumberFormat="1" applyFont="1" applyBorder="1" applyAlignment="1">
      <alignment vertical="center" wrapText="1"/>
    </xf>
    <xf numFmtId="49" fontId="4" fillId="0" borderId="6" xfId="11" applyNumberFormat="1" applyFont="1" applyBorder="1" applyAlignment="1">
      <alignment vertical="center" wrapText="1"/>
    </xf>
    <xf numFmtId="49" fontId="4" fillId="0" borderId="4" xfId="13" applyNumberFormat="1" applyFont="1" applyBorder="1" applyAlignment="1">
      <alignment vertical="center" wrapText="1"/>
    </xf>
    <xf numFmtId="49" fontId="4" fillId="0" borderId="6" xfId="13" applyNumberFormat="1" applyFont="1" applyBorder="1" applyAlignment="1">
      <alignment vertical="center" wrapText="1"/>
    </xf>
    <xf numFmtId="49" fontId="4" fillId="0" borderId="4" xfId="15" applyNumberFormat="1" applyFont="1" applyBorder="1" applyAlignment="1">
      <alignment vertical="center" wrapText="1"/>
    </xf>
    <xf numFmtId="49" fontId="4" fillId="0" borderId="6" xfId="15" applyNumberFormat="1" applyFont="1" applyBorder="1" applyAlignment="1">
      <alignment vertical="center" wrapText="1"/>
    </xf>
    <xf numFmtId="49" fontId="3" fillId="0" borderId="13" xfId="0" applyNumberFormat="1" applyFont="1" applyBorder="1" applyAlignment="1">
      <alignment horizontal="left" vertical="center"/>
    </xf>
    <xf numFmtId="49" fontId="3" fillId="0" borderId="14" xfId="0" applyNumberFormat="1" applyFont="1" applyBorder="1" applyAlignment="1">
      <alignment horizontal="left" vertical="center"/>
    </xf>
    <xf numFmtId="49" fontId="3" fillId="0" borderId="15" xfId="0" applyNumberFormat="1" applyFont="1" applyBorder="1" applyAlignment="1">
      <alignment horizontal="left" vertical="center"/>
    </xf>
    <xf numFmtId="49" fontId="5" fillId="2" borderId="4" xfId="0" applyNumberFormat="1" applyFont="1" applyFill="1" applyBorder="1" applyAlignment="1">
      <alignment horizontal="left" vertical="center"/>
    </xf>
    <xf numFmtId="49" fontId="5" fillId="2" borderId="6" xfId="0" applyNumberFormat="1" applyFont="1" applyFill="1" applyBorder="1" applyAlignment="1">
      <alignment horizontal="left" vertical="center"/>
    </xf>
    <xf numFmtId="49" fontId="5" fillId="2" borderId="5" xfId="0" applyNumberFormat="1" applyFont="1" applyFill="1" applyBorder="1" applyAlignment="1">
      <alignment horizontal="left" vertical="center"/>
    </xf>
    <xf numFmtId="49" fontId="5" fillId="2" borderId="4" xfId="1" applyNumberFormat="1" applyFont="1" applyFill="1" applyBorder="1" applyAlignment="1">
      <alignment horizontal="left" vertical="center"/>
    </xf>
    <xf numFmtId="49" fontId="5" fillId="2" borderId="6" xfId="1" applyNumberFormat="1" applyFont="1" applyFill="1" applyBorder="1" applyAlignment="1">
      <alignment horizontal="left" vertical="center"/>
    </xf>
    <xf numFmtId="49" fontId="5" fillId="2" borderId="5" xfId="1" applyNumberFormat="1" applyFont="1" applyFill="1" applyBorder="1" applyAlignment="1">
      <alignment horizontal="left" vertical="center"/>
    </xf>
    <xf numFmtId="49" fontId="10" fillId="4" borderId="11" xfId="0" applyNumberFormat="1" applyFont="1" applyFill="1" applyBorder="1" applyAlignment="1">
      <alignment horizontal="left" vertical="center" wrapText="1"/>
    </xf>
    <xf numFmtId="49" fontId="10" fillId="4" borderId="12" xfId="0" applyNumberFormat="1" applyFont="1" applyFill="1" applyBorder="1" applyAlignment="1">
      <alignment horizontal="left" vertical="center" wrapText="1"/>
    </xf>
    <xf numFmtId="49" fontId="10" fillId="4" borderId="4" xfId="0" applyNumberFormat="1" applyFont="1" applyFill="1" applyBorder="1" applyAlignment="1">
      <alignment horizontal="left" vertical="center"/>
    </xf>
    <xf numFmtId="49" fontId="10" fillId="4" borderId="5" xfId="0" applyNumberFormat="1" applyFont="1" applyFill="1" applyBorder="1" applyAlignment="1">
      <alignment horizontal="left" vertical="center"/>
    </xf>
    <xf numFmtId="49" fontId="10" fillId="4" borderId="11" xfId="0" applyNumberFormat="1" applyFont="1" applyFill="1" applyBorder="1" applyAlignment="1">
      <alignment horizontal="left" vertical="center"/>
    </xf>
    <xf numFmtId="49" fontId="10" fillId="4" borderId="12" xfId="0" applyNumberFormat="1" applyFont="1" applyFill="1" applyBorder="1" applyAlignment="1">
      <alignment horizontal="left" vertical="center"/>
    </xf>
    <xf numFmtId="49" fontId="6" fillId="4" borderId="13" xfId="0" applyNumberFormat="1" applyFont="1" applyFill="1" applyBorder="1" applyAlignment="1">
      <alignment horizontal="left" vertical="center"/>
    </xf>
    <xf numFmtId="49" fontId="6" fillId="4" borderId="14" xfId="0" applyNumberFormat="1" applyFont="1" applyFill="1" applyBorder="1" applyAlignment="1">
      <alignment horizontal="left" vertical="center"/>
    </xf>
    <xf numFmtId="49" fontId="6" fillId="4" borderId="15" xfId="0" applyNumberFormat="1" applyFont="1" applyFill="1" applyBorder="1" applyAlignment="1">
      <alignment horizontal="left" vertical="center"/>
    </xf>
    <xf numFmtId="49" fontId="10" fillId="4" borderId="4" xfId="0" applyNumberFormat="1" applyFont="1" applyFill="1" applyBorder="1" applyAlignment="1">
      <alignment horizontal="left" vertical="center" wrapText="1"/>
    </xf>
    <xf numFmtId="49" fontId="10" fillId="4" borderId="5" xfId="0" applyNumberFormat="1" applyFont="1" applyFill="1" applyBorder="1" applyAlignment="1">
      <alignment horizontal="left" vertical="center" wrapText="1"/>
    </xf>
    <xf numFmtId="49" fontId="7" fillId="7" borderId="4" xfId="1" applyNumberFormat="1" applyFont="1" applyFill="1" applyBorder="1" applyAlignment="1">
      <alignment horizontal="center" vertical="center"/>
    </xf>
    <xf numFmtId="49" fontId="7" fillId="7" borderId="6" xfId="1" applyNumberFormat="1" applyFont="1" applyFill="1" applyBorder="1" applyAlignment="1">
      <alignment horizontal="center" vertical="center"/>
    </xf>
    <xf numFmtId="49" fontId="7" fillId="7" borderId="5" xfId="1" applyNumberFormat="1" applyFont="1" applyFill="1" applyBorder="1" applyAlignment="1">
      <alignment horizontal="center" vertical="center"/>
    </xf>
    <xf numFmtId="49" fontId="7" fillId="3" borderId="4" xfId="0" applyNumberFormat="1" applyFont="1" applyFill="1" applyBorder="1" applyAlignment="1">
      <alignment horizontal="left" vertical="center"/>
    </xf>
    <xf numFmtId="49" fontId="7" fillId="3" borderId="6" xfId="0" applyNumberFormat="1" applyFont="1" applyFill="1" applyBorder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/>
    </xf>
    <xf numFmtId="49" fontId="7" fillId="3" borderId="8" xfId="0" applyNumberFormat="1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left" vertical="center"/>
    </xf>
    <xf numFmtId="49" fontId="10" fillId="0" borderId="4" xfId="0" applyNumberFormat="1" applyFont="1" applyBorder="1" applyAlignment="1">
      <alignment horizontal="left" vertical="center"/>
    </xf>
    <xf numFmtId="49" fontId="10" fillId="0" borderId="5" xfId="0" applyNumberFormat="1" applyFont="1" applyBorder="1" applyAlignment="1">
      <alignment horizontal="left" vertical="center"/>
    </xf>
    <xf numFmtId="49" fontId="4" fillId="0" borderId="11" xfId="1" applyNumberFormat="1" applyFont="1" applyBorder="1" applyAlignment="1">
      <alignment horizontal="left" vertical="center" wrapText="1"/>
    </xf>
    <xf numFmtId="49" fontId="4" fillId="0" borderId="12" xfId="1" applyNumberFormat="1" applyFont="1" applyBorder="1" applyAlignment="1">
      <alignment horizontal="left" vertical="center" wrapText="1"/>
    </xf>
    <xf numFmtId="49" fontId="4" fillId="0" borderId="4" xfId="1" applyNumberFormat="1" applyFont="1" applyBorder="1" applyAlignment="1">
      <alignment horizontal="left" vertical="center" wrapText="1"/>
    </xf>
    <xf numFmtId="49" fontId="4" fillId="0" borderId="5" xfId="1" applyNumberFormat="1" applyFont="1" applyBorder="1" applyAlignment="1">
      <alignment horizontal="left" vertical="center" wrapText="1"/>
    </xf>
    <xf numFmtId="0" fontId="14" fillId="10" borderId="1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0" fontId="14" fillId="10" borderId="5" xfId="0" applyFont="1" applyFill="1" applyBorder="1" applyAlignment="1">
      <alignment horizontal="center" vertical="center" wrapText="1"/>
    </xf>
    <xf numFmtId="49" fontId="12" fillId="10" borderId="1" xfId="0" applyNumberFormat="1" applyFont="1" applyFill="1" applyBorder="1" applyAlignment="1">
      <alignment horizontal="center" vertical="center" wrapText="1"/>
    </xf>
    <xf numFmtId="49" fontId="12" fillId="10" borderId="1" xfId="0" applyNumberFormat="1" applyFont="1" applyFill="1" applyBorder="1" applyAlignment="1">
      <alignment horizontal="center" vertical="center"/>
    </xf>
    <xf numFmtId="49" fontId="5" fillId="2" borderId="16" xfId="0" applyNumberFormat="1" applyFont="1" applyFill="1" applyBorder="1" applyAlignment="1">
      <alignment horizontal="left" vertical="center"/>
    </xf>
    <xf numFmtId="49" fontId="5" fillId="2" borderId="17" xfId="0" applyNumberFormat="1" applyFont="1" applyFill="1" applyBorder="1" applyAlignment="1">
      <alignment horizontal="left" vertical="center"/>
    </xf>
    <xf numFmtId="49" fontId="3" fillId="0" borderId="4" xfId="0" applyNumberFormat="1" applyFont="1" applyBorder="1" applyAlignment="1">
      <alignment horizontal="left" vertical="center"/>
    </xf>
    <xf numFmtId="49" fontId="3" fillId="0" borderId="6" xfId="0" applyNumberFormat="1" applyFont="1" applyBorder="1" applyAlignment="1">
      <alignment horizontal="left" vertical="center"/>
    </xf>
    <xf numFmtId="49" fontId="3" fillId="0" borderId="5" xfId="0" applyNumberFormat="1" applyFont="1" applyBorder="1" applyAlignment="1">
      <alignment horizontal="left" vertical="center"/>
    </xf>
    <xf numFmtId="49" fontId="15" fillId="6" borderId="4" xfId="0" applyNumberFormat="1" applyFont="1" applyFill="1" applyBorder="1" applyAlignment="1">
      <alignment horizontal="left" vertical="center"/>
    </xf>
    <xf numFmtId="49" fontId="15" fillId="6" borderId="6" xfId="0" applyNumberFormat="1" applyFont="1" applyFill="1" applyBorder="1" applyAlignment="1">
      <alignment horizontal="left" vertical="center"/>
    </xf>
    <xf numFmtId="49" fontId="15" fillId="6" borderId="5" xfId="0" applyNumberFormat="1" applyFont="1" applyFill="1" applyBorder="1" applyAlignment="1">
      <alignment horizontal="left" vertical="center"/>
    </xf>
  </cellXfs>
  <cellStyles count="19">
    <cellStyle name="Normální" xfId="0" builtinId="0"/>
    <cellStyle name="Normální 10" xfId="17" xr:uid="{25096D18-2F84-40BD-A508-FCA67A2E5901}"/>
    <cellStyle name="Normální 2" xfId="1" xr:uid="{B1D3277D-D8EA-4517-8EAB-E9511B710FE4}"/>
    <cellStyle name="normální 2 10" xfId="18" xr:uid="{3AF7B486-02C5-479C-87F4-89654CB2E568}"/>
    <cellStyle name="Normální 2 2" xfId="2" xr:uid="{336E6838-419B-4B78-97A1-03F74A3A0305}"/>
    <cellStyle name="normální 2 3" xfId="4" xr:uid="{8A0913FF-EF59-4834-9692-FC7205DBC396}"/>
    <cellStyle name="normální 2 4" xfId="6" xr:uid="{50703B8A-9D30-4F48-BB85-9EE771117276}"/>
    <cellStyle name="normální 2 5" xfId="8" xr:uid="{E7E1F128-619E-43FF-A187-84DF24702C6C}"/>
    <cellStyle name="normální 2 6" xfId="10" xr:uid="{BE4AB81C-5374-489E-826D-26F5A5C03B9B}"/>
    <cellStyle name="normální 2 7" xfId="12" xr:uid="{9EB0CC01-A6F1-43A3-96A3-6AC44CC643D0}"/>
    <cellStyle name="normální 2 8" xfId="14" xr:uid="{FBBE5CB3-4B5A-4245-BF44-63ED037581B7}"/>
    <cellStyle name="normální 2 9" xfId="16" xr:uid="{F950CB43-2F4D-49E0-AE55-3735890220AB}"/>
    <cellStyle name="Normální 3" xfId="3" xr:uid="{0C6557C8-3963-4194-B090-3AFD5613D8C3}"/>
    <cellStyle name="Normální 4" xfId="5" xr:uid="{5FC7EF34-CFCD-4515-9746-26C4CD31D7DF}"/>
    <cellStyle name="Normální 5" xfId="7" xr:uid="{22D4AD72-0EBC-4E79-A582-3753A728CB96}"/>
    <cellStyle name="Normální 6" xfId="9" xr:uid="{CC1568D2-C156-46BF-BE43-9DBB97F4DCB5}"/>
    <cellStyle name="Normální 7" xfId="11" xr:uid="{02D3EBDF-2BB2-4202-804F-33CEC02EA2C2}"/>
    <cellStyle name="Normální 8" xfId="13" xr:uid="{2C6207B5-83B3-46EE-B13C-EDCD2698A80B}"/>
    <cellStyle name="Normální 9" xfId="15" xr:uid="{EA372D20-712B-4309-BEA4-CAC856D25DB9}"/>
  </cellStyles>
  <dxfs count="0"/>
  <tableStyles count="0" defaultTableStyle="TableStyleMedium2" defaultPivotStyle="PivotStyleLight16"/>
  <colors>
    <mruColors>
      <color rgb="FFDE5D49"/>
      <color rgb="FF00493E"/>
      <color rgb="FF3366FF"/>
      <color rgb="FFCCFF33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O2792"/>
  <sheetViews>
    <sheetView tabSelected="1" zoomScale="80" zoomScaleNormal="80" zoomScaleSheetLayoutView="100" workbookViewId="0">
      <selection activeCell="L341" sqref="L341"/>
    </sheetView>
  </sheetViews>
  <sheetFormatPr defaultColWidth="8.88671875" defaultRowHeight="15" customHeight="1" x14ac:dyDescent="0.25"/>
  <cols>
    <col min="1" max="1" width="11.5546875" style="3" customWidth="1"/>
    <col min="2" max="2" width="22.5546875" style="4" customWidth="1"/>
    <col min="3" max="3" width="51.44140625" style="4" customWidth="1"/>
    <col min="4" max="4" width="9.44140625" style="20" customWidth="1"/>
    <col min="5" max="5" width="8.5546875" style="1" customWidth="1"/>
    <col min="6" max="6" width="9.88671875" style="12" customWidth="1"/>
    <col min="7" max="7" width="13.5546875" style="13" customWidth="1"/>
    <col min="8" max="8" width="16.44140625" style="13" customWidth="1"/>
    <col min="9" max="9" width="8.88671875" style="2"/>
    <col min="10" max="10" width="30.44140625" style="2" customWidth="1"/>
    <col min="11" max="13" width="8.88671875" style="2"/>
    <col min="14" max="14" width="10.109375" style="2" bestFit="1" customWidth="1"/>
    <col min="15" max="15" width="10.33203125" style="2" customWidth="1"/>
    <col min="16" max="16384" width="8.88671875" style="2"/>
  </cols>
  <sheetData>
    <row r="1" spans="1:14" ht="28.35" customHeight="1" x14ac:dyDescent="0.25">
      <c r="A1" s="267" t="s">
        <v>134</v>
      </c>
      <c r="B1" s="268"/>
      <c r="C1" s="268"/>
      <c r="D1" s="268"/>
      <c r="E1" s="268"/>
      <c r="F1" s="210" t="s">
        <v>5</v>
      </c>
      <c r="G1" s="264" t="s">
        <v>186</v>
      </c>
      <c r="H1" s="264"/>
    </row>
    <row r="2" spans="1:14" ht="28.35" customHeight="1" x14ac:dyDescent="0.25">
      <c r="A2" s="268" t="s">
        <v>4</v>
      </c>
      <c r="B2" s="268"/>
      <c r="C2" s="268"/>
      <c r="D2" s="268"/>
      <c r="E2" s="268"/>
      <c r="F2" s="211" t="s">
        <v>188</v>
      </c>
      <c r="G2" s="265" t="s">
        <v>189</v>
      </c>
      <c r="H2" s="266"/>
    </row>
    <row r="3" spans="1:14" ht="39.75" customHeight="1" x14ac:dyDescent="0.25">
      <c r="A3" s="206" t="s">
        <v>0</v>
      </c>
      <c r="B3" s="206" t="s">
        <v>1</v>
      </c>
      <c r="C3" s="206" t="s">
        <v>2</v>
      </c>
      <c r="D3" s="207" t="s">
        <v>6</v>
      </c>
      <c r="E3" s="206" t="s">
        <v>3</v>
      </c>
      <c r="F3" s="208" t="s">
        <v>7</v>
      </c>
      <c r="G3" s="209" t="s">
        <v>8</v>
      </c>
      <c r="H3" s="209" t="s">
        <v>9</v>
      </c>
      <c r="J3" s="192" t="s">
        <v>135</v>
      </c>
    </row>
    <row r="4" spans="1:14" ht="15" customHeight="1" x14ac:dyDescent="0.25">
      <c r="A4" s="5"/>
      <c r="B4" s="5"/>
      <c r="C4" s="5"/>
      <c r="D4" s="17"/>
      <c r="E4" s="5"/>
      <c r="F4" s="10"/>
    </row>
    <row r="5" spans="1:14" s="1" customFormat="1" ht="14.4" x14ac:dyDescent="0.25">
      <c r="A5" s="16" t="s">
        <v>24</v>
      </c>
      <c r="B5" s="269" t="s">
        <v>61</v>
      </c>
      <c r="C5" s="270"/>
      <c r="D5" s="270"/>
      <c r="E5" s="270"/>
      <c r="F5" s="233"/>
      <c r="G5" s="233"/>
      <c r="H5" s="234"/>
      <c r="N5" s="21"/>
    </row>
    <row r="6" spans="1:14" s="1" customFormat="1" ht="14.4" x14ac:dyDescent="0.25">
      <c r="A6" s="39" t="s">
        <v>38</v>
      </c>
      <c r="B6" s="40" t="s">
        <v>26</v>
      </c>
      <c r="C6" s="40" t="s">
        <v>39</v>
      </c>
      <c r="D6" s="174"/>
      <c r="E6" s="39" t="s">
        <v>11</v>
      </c>
      <c r="F6" s="60">
        <v>1</v>
      </c>
      <c r="G6" s="173"/>
      <c r="H6" s="74">
        <f>F6*G6</f>
        <v>0</v>
      </c>
    </row>
    <row r="7" spans="1:14" s="1" customFormat="1" ht="14.4" x14ac:dyDescent="0.25">
      <c r="A7" s="66"/>
      <c r="B7" s="67"/>
      <c r="C7" s="67" t="s">
        <v>51</v>
      </c>
      <c r="D7" s="68"/>
      <c r="E7" s="66"/>
      <c r="F7" s="69"/>
      <c r="G7" s="70"/>
      <c r="H7" s="70"/>
    </row>
    <row r="8" spans="1:14" s="1" customFormat="1" ht="14.4" x14ac:dyDescent="0.25">
      <c r="A8" s="66"/>
      <c r="B8" s="67"/>
      <c r="C8" s="67" t="s">
        <v>57</v>
      </c>
      <c r="D8" s="68"/>
      <c r="E8" s="66"/>
      <c r="F8" s="69"/>
      <c r="G8" s="70"/>
      <c r="H8" s="70"/>
    </row>
    <row r="9" spans="1:14" ht="15" customHeight="1" x14ac:dyDescent="0.25">
      <c r="A9" s="53"/>
      <c r="B9" s="54"/>
      <c r="C9" s="45" t="s">
        <v>45</v>
      </c>
      <c r="D9" s="55"/>
      <c r="E9" s="53"/>
      <c r="F9" s="56"/>
      <c r="G9" s="52"/>
      <c r="H9" s="52"/>
    </row>
    <row r="10" spans="1:14" ht="15" customHeight="1" x14ac:dyDescent="0.25">
      <c r="A10" s="53"/>
      <c r="B10" s="54"/>
      <c r="C10" s="45" t="s">
        <v>50</v>
      </c>
      <c r="D10" s="55"/>
      <c r="E10" s="53"/>
      <c r="F10" s="56"/>
      <c r="G10" s="52"/>
      <c r="H10" s="52"/>
    </row>
    <row r="11" spans="1:14" s="1" customFormat="1" ht="16.2" x14ac:dyDescent="0.25">
      <c r="A11" s="39" t="s">
        <v>38</v>
      </c>
      <c r="B11" s="40" t="s">
        <v>27</v>
      </c>
      <c r="C11" s="41" t="s">
        <v>113</v>
      </c>
      <c r="D11" s="175"/>
      <c r="E11" s="39" t="s">
        <v>11</v>
      </c>
      <c r="F11" s="43">
        <v>1</v>
      </c>
      <c r="G11" s="173"/>
      <c r="H11" s="74">
        <f>F11*G11</f>
        <v>0</v>
      </c>
    </row>
    <row r="12" spans="1:14" ht="15" customHeight="1" x14ac:dyDescent="0.25">
      <c r="A12" s="44"/>
      <c r="B12" s="45"/>
      <c r="C12" s="45" t="s">
        <v>63</v>
      </c>
      <c r="D12" s="46"/>
      <c r="E12" s="44"/>
      <c r="F12" s="47"/>
      <c r="G12" s="52"/>
      <c r="H12" s="52"/>
    </row>
    <row r="13" spans="1:14" ht="15" customHeight="1" x14ac:dyDescent="0.25">
      <c r="A13" s="44"/>
      <c r="B13" s="45"/>
      <c r="C13" s="45" t="s">
        <v>175</v>
      </c>
      <c r="D13" s="46"/>
      <c r="E13" s="44"/>
      <c r="F13" s="47"/>
      <c r="G13" s="52"/>
      <c r="H13" s="52"/>
    </row>
    <row r="14" spans="1:14" ht="15" customHeight="1" x14ac:dyDescent="0.25">
      <c r="A14" s="44"/>
      <c r="B14" s="45"/>
      <c r="C14" s="45" t="s">
        <v>136</v>
      </c>
      <c r="D14" s="46"/>
      <c r="E14" s="44"/>
      <c r="F14" s="47"/>
      <c r="G14" s="52"/>
      <c r="H14" s="52"/>
    </row>
    <row r="15" spans="1:14" ht="15" customHeight="1" x14ac:dyDescent="0.25">
      <c r="A15" s="44"/>
      <c r="B15" s="45"/>
      <c r="C15" s="45" t="s">
        <v>140</v>
      </c>
      <c r="D15" s="46"/>
      <c r="E15" s="44"/>
      <c r="F15" s="47"/>
      <c r="G15" s="52"/>
      <c r="H15" s="52"/>
    </row>
    <row r="16" spans="1:14" ht="15" customHeight="1" x14ac:dyDescent="0.25">
      <c r="A16" s="44"/>
      <c r="B16" s="45"/>
      <c r="C16" s="45" t="s">
        <v>43</v>
      </c>
      <c r="D16" s="46"/>
      <c r="E16" s="44"/>
      <c r="F16" s="47"/>
      <c r="G16" s="52"/>
      <c r="H16" s="52"/>
    </row>
    <row r="17" spans="1:8" ht="15" customHeight="1" x14ac:dyDescent="0.25">
      <c r="A17" s="44"/>
      <c r="B17" s="45"/>
      <c r="C17" s="45" t="s">
        <v>70</v>
      </c>
      <c r="D17" s="46"/>
      <c r="E17" s="44"/>
      <c r="F17" s="47"/>
      <c r="G17" s="52"/>
      <c r="H17" s="52"/>
    </row>
    <row r="18" spans="1:8" ht="15" customHeight="1" x14ac:dyDescent="0.25">
      <c r="A18" s="44"/>
      <c r="B18" s="45"/>
      <c r="C18" s="45" t="s">
        <v>45</v>
      </c>
      <c r="D18" s="46"/>
      <c r="E18" s="44"/>
      <c r="F18" s="47"/>
      <c r="G18" s="52"/>
      <c r="H18" s="52"/>
    </row>
    <row r="19" spans="1:8" ht="15" customHeight="1" x14ac:dyDescent="0.25">
      <c r="A19" s="44"/>
      <c r="B19" s="45"/>
      <c r="C19" s="45" t="s">
        <v>41</v>
      </c>
      <c r="D19" s="46"/>
      <c r="E19" s="44"/>
      <c r="F19" s="47"/>
      <c r="G19" s="52"/>
      <c r="H19" s="52"/>
    </row>
    <row r="20" spans="1:8" ht="15" customHeight="1" x14ac:dyDescent="0.25">
      <c r="A20" s="44"/>
      <c r="B20" s="45"/>
      <c r="C20" s="45" t="s">
        <v>56</v>
      </c>
      <c r="D20" s="46"/>
      <c r="E20" s="44"/>
      <c r="F20" s="47"/>
      <c r="G20" s="52"/>
      <c r="H20" s="52"/>
    </row>
    <row r="21" spans="1:8" s="1" customFormat="1" ht="16.2" x14ac:dyDescent="0.25">
      <c r="A21" s="39" t="s">
        <v>88</v>
      </c>
      <c r="B21" s="40" t="s">
        <v>32</v>
      </c>
      <c r="C21" s="41" t="s">
        <v>113</v>
      </c>
      <c r="D21" s="175"/>
      <c r="E21" s="39" t="s">
        <v>11</v>
      </c>
      <c r="F21" s="60">
        <v>1</v>
      </c>
      <c r="G21" s="173"/>
      <c r="H21" s="74">
        <f>G21*F21</f>
        <v>0</v>
      </c>
    </row>
    <row r="22" spans="1:8" ht="15" customHeight="1" x14ac:dyDescent="0.25">
      <c r="A22" s="44"/>
      <c r="B22" s="45"/>
      <c r="C22" s="45" t="s">
        <v>175</v>
      </c>
      <c r="D22" s="46"/>
      <c r="E22" s="44"/>
      <c r="F22" s="47"/>
      <c r="G22" s="52"/>
      <c r="H22" s="52"/>
    </row>
    <row r="23" spans="1:8" ht="15" customHeight="1" x14ac:dyDescent="0.25">
      <c r="A23" s="44"/>
      <c r="B23" s="45"/>
      <c r="C23" s="45" t="s">
        <v>137</v>
      </c>
      <c r="D23" s="46"/>
      <c r="E23" s="44"/>
      <c r="F23" s="47"/>
      <c r="G23" s="52"/>
      <c r="H23" s="52"/>
    </row>
    <row r="24" spans="1:8" ht="15" customHeight="1" x14ac:dyDescent="0.25">
      <c r="A24" s="44"/>
      <c r="B24" s="45"/>
      <c r="C24" s="45" t="s">
        <v>138</v>
      </c>
      <c r="D24" s="46"/>
      <c r="E24" s="44"/>
      <c r="F24" s="47"/>
      <c r="G24" s="52"/>
      <c r="H24" s="52"/>
    </row>
    <row r="25" spans="1:8" ht="15" customHeight="1" x14ac:dyDescent="0.25">
      <c r="A25" s="44"/>
      <c r="B25" s="45"/>
      <c r="C25" s="45" t="s">
        <v>139</v>
      </c>
      <c r="D25" s="46"/>
      <c r="E25" s="44"/>
      <c r="F25" s="47"/>
      <c r="G25" s="52"/>
      <c r="H25" s="52"/>
    </row>
    <row r="26" spans="1:8" ht="15" customHeight="1" x14ac:dyDescent="0.25">
      <c r="A26" s="44"/>
      <c r="B26" s="45"/>
      <c r="C26" s="45" t="s">
        <v>46</v>
      </c>
      <c r="D26" s="46"/>
      <c r="E26" s="44"/>
      <c r="F26" s="47"/>
      <c r="G26" s="52"/>
      <c r="H26" s="52"/>
    </row>
    <row r="27" spans="1:8" ht="15" customHeight="1" x14ac:dyDescent="0.25">
      <c r="A27" s="122"/>
      <c r="B27" s="123"/>
      <c r="C27" s="123" t="s">
        <v>187</v>
      </c>
      <c r="D27" s="128"/>
      <c r="E27" s="122"/>
      <c r="F27" s="125"/>
      <c r="G27" s="126"/>
      <c r="H27" s="126"/>
    </row>
    <row r="28" spans="1:8" s="1" customFormat="1" ht="14.4" x14ac:dyDescent="0.25">
      <c r="A28" s="39" t="s">
        <v>14</v>
      </c>
      <c r="B28" s="40" t="s">
        <v>33</v>
      </c>
      <c r="C28" s="40" t="s">
        <v>47</v>
      </c>
      <c r="D28" s="61"/>
      <c r="E28" s="39" t="s">
        <v>12</v>
      </c>
      <c r="F28" s="60">
        <v>1</v>
      </c>
      <c r="G28" s="173"/>
      <c r="H28" s="74">
        <f>G28*F28</f>
        <v>0</v>
      </c>
    </row>
    <row r="29" spans="1:8" s="1" customFormat="1" ht="14.4" x14ac:dyDescent="0.25">
      <c r="A29" s="62"/>
      <c r="B29" s="58"/>
      <c r="C29" s="58" t="s">
        <v>49</v>
      </c>
      <c r="D29" s="63"/>
      <c r="E29" s="62"/>
      <c r="F29" s="64"/>
      <c r="G29" s="59"/>
      <c r="H29" s="59"/>
    </row>
    <row r="30" spans="1:8" s="1" customFormat="1" ht="14.4" x14ac:dyDescent="0.25">
      <c r="A30" s="62"/>
      <c r="B30" s="58"/>
      <c r="C30" s="58" t="s">
        <v>52</v>
      </c>
      <c r="D30" s="63"/>
      <c r="E30" s="62"/>
      <c r="F30" s="64"/>
      <c r="G30" s="59"/>
      <c r="H30" s="59"/>
    </row>
    <row r="31" spans="1:8" s="1" customFormat="1" ht="14.4" x14ac:dyDescent="0.25">
      <c r="A31" s="62"/>
      <c r="B31" s="58"/>
      <c r="C31" s="58" t="s">
        <v>48</v>
      </c>
      <c r="D31" s="63"/>
      <c r="E31" s="62"/>
      <c r="F31" s="64"/>
      <c r="G31" s="59"/>
      <c r="H31" s="59"/>
    </row>
    <row r="32" spans="1:8" s="1" customFormat="1" ht="14.4" x14ac:dyDescent="0.25">
      <c r="A32" s="48"/>
      <c r="B32" s="49"/>
      <c r="C32" s="49" t="s">
        <v>106</v>
      </c>
      <c r="D32" s="50"/>
      <c r="E32" s="48"/>
      <c r="F32" s="51"/>
      <c r="G32" s="57"/>
      <c r="H32" s="57"/>
    </row>
    <row r="33" spans="1:8" s="1" customFormat="1" ht="14.4" x14ac:dyDescent="0.25">
      <c r="A33" s="39" t="s">
        <v>89</v>
      </c>
      <c r="B33" s="40" t="s">
        <v>26</v>
      </c>
      <c r="C33" s="40" t="s">
        <v>39</v>
      </c>
      <c r="D33" s="174"/>
      <c r="E33" s="39" t="s">
        <v>11</v>
      </c>
      <c r="F33" s="60">
        <v>2</v>
      </c>
      <c r="G33" s="173"/>
      <c r="H33" s="74">
        <f>G33*F33</f>
        <v>0</v>
      </c>
    </row>
    <row r="34" spans="1:8" s="1" customFormat="1" ht="14.4" x14ac:dyDescent="0.25">
      <c r="A34" s="66"/>
      <c r="B34" s="67"/>
      <c r="C34" s="67" t="s">
        <v>51</v>
      </c>
      <c r="D34" s="68"/>
      <c r="E34" s="66"/>
      <c r="F34" s="69"/>
      <c r="G34" s="70"/>
      <c r="H34" s="70"/>
    </row>
    <row r="35" spans="1:8" s="1" customFormat="1" ht="14.4" x14ac:dyDescent="0.25">
      <c r="A35" s="66"/>
      <c r="B35" s="67"/>
      <c r="C35" s="67" t="s">
        <v>57</v>
      </c>
      <c r="D35" s="68"/>
      <c r="E35" s="66"/>
      <c r="F35" s="69"/>
      <c r="G35" s="70"/>
      <c r="H35" s="70"/>
    </row>
    <row r="36" spans="1:8" ht="15" customHeight="1" x14ac:dyDescent="0.25">
      <c r="A36" s="53"/>
      <c r="B36" s="54"/>
      <c r="C36" s="45" t="s">
        <v>45</v>
      </c>
      <c r="D36" s="55"/>
      <c r="E36" s="53"/>
      <c r="F36" s="56"/>
      <c r="G36" s="52"/>
      <c r="H36" s="52"/>
    </row>
    <row r="37" spans="1:8" ht="15" customHeight="1" x14ac:dyDescent="0.25">
      <c r="A37" s="53"/>
      <c r="B37" s="54"/>
      <c r="C37" s="45" t="s">
        <v>50</v>
      </c>
      <c r="D37" s="55"/>
      <c r="E37" s="53"/>
      <c r="F37" s="56"/>
      <c r="G37" s="52"/>
      <c r="H37" s="52"/>
    </row>
    <row r="38" spans="1:8" s="1" customFormat="1" ht="16.2" x14ac:dyDescent="0.25">
      <c r="A38" s="39" t="s">
        <v>90</v>
      </c>
      <c r="B38" s="40" t="s">
        <v>27</v>
      </c>
      <c r="C38" s="41" t="s">
        <v>113</v>
      </c>
      <c r="D38" s="175"/>
      <c r="E38" s="39" t="s">
        <v>11</v>
      </c>
      <c r="F38" s="43">
        <v>1</v>
      </c>
      <c r="G38" s="173"/>
      <c r="H38" s="74">
        <f>G38*F38</f>
        <v>0</v>
      </c>
    </row>
    <row r="39" spans="1:8" ht="15" customHeight="1" x14ac:dyDescent="0.25">
      <c r="A39" s="44"/>
      <c r="B39" s="45"/>
      <c r="C39" s="45" t="s">
        <v>71</v>
      </c>
      <c r="D39" s="46"/>
      <c r="E39" s="44"/>
      <c r="F39" s="47"/>
      <c r="G39" s="52"/>
      <c r="H39" s="52"/>
    </row>
    <row r="40" spans="1:8" ht="15" customHeight="1" x14ac:dyDescent="0.25">
      <c r="A40" s="44"/>
      <c r="B40" s="45"/>
      <c r="C40" s="45" t="s">
        <v>175</v>
      </c>
      <c r="D40" s="46"/>
      <c r="E40" s="44"/>
      <c r="F40" s="47"/>
      <c r="G40" s="52"/>
      <c r="H40" s="52"/>
    </row>
    <row r="41" spans="1:8" ht="15" customHeight="1" x14ac:dyDescent="0.25">
      <c r="A41" s="44"/>
      <c r="B41" s="45"/>
      <c r="C41" s="45" t="s">
        <v>136</v>
      </c>
      <c r="D41" s="46"/>
      <c r="E41" s="44"/>
      <c r="F41" s="47"/>
      <c r="G41" s="52"/>
      <c r="H41" s="52"/>
    </row>
    <row r="42" spans="1:8" ht="15" customHeight="1" x14ac:dyDescent="0.25">
      <c r="A42" s="44"/>
      <c r="B42" s="45"/>
      <c r="C42" s="45" t="s">
        <v>140</v>
      </c>
      <c r="D42" s="46"/>
      <c r="E42" s="44"/>
      <c r="F42" s="47"/>
      <c r="G42" s="52"/>
      <c r="H42" s="52"/>
    </row>
    <row r="43" spans="1:8" ht="15" customHeight="1" x14ac:dyDescent="0.25">
      <c r="A43" s="44"/>
      <c r="B43" s="45"/>
      <c r="C43" s="45" t="s">
        <v>43</v>
      </c>
      <c r="D43" s="46"/>
      <c r="E43" s="44"/>
      <c r="F43" s="47"/>
      <c r="G43" s="52"/>
      <c r="H43" s="52"/>
    </row>
    <row r="44" spans="1:8" ht="15" customHeight="1" x14ac:dyDescent="0.25">
      <c r="A44" s="44"/>
      <c r="B44" s="45"/>
      <c r="C44" s="45" t="s">
        <v>91</v>
      </c>
      <c r="D44" s="46"/>
      <c r="E44" s="44"/>
      <c r="F44" s="47"/>
      <c r="G44" s="52"/>
      <c r="H44" s="52"/>
    </row>
    <row r="45" spans="1:8" ht="15" customHeight="1" x14ac:dyDescent="0.25">
      <c r="A45" s="39" t="s">
        <v>92</v>
      </c>
      <c r="B45" s="40" t="s">
        <v>35</v>
      </c>
      <c r="C45" s="40" t="s">
        <v>54</v>
      </c>
      <c r="D45" s="174"/>
      <c r="E45" s="39" t="s">
        <v>11</v>
      </c>
      <c r="F45" s="43">
        <v>2</v>
      </c>
      <c r="G45" s="173"/>
      <c r="H45" s="74">
        <f>F45*G45</f>
        <v>0</v>
      </c>
    </row>
    <row r="46" spans="1:8" ht="15" customHeight="1" x14ac:dyDescent="0.25">
      <c r="A46" s="44"/>
      <c r="B46" s="45"/>
      <c r="C46" s="45" t="s">
        <v>53</v>
      </c>
      <c r="D46" s="72"/>
      <c r="E46" s="44"/>
      <c r="F46" s="47"/>
      <c r="G46" s="52"/>
      <c r="H46" s="52"/>
    </row>
    <row r="47" spans="1:8" ht="15" customHeight="1" x14ac:dyDescent="0.25">
      <c r="A47" s="44"/>
      <c r="B47" s="45"/>
      <c r="C47" s="45" t="s">
        <v>55</v>
      </c>
      <c r="D47" s="72"/>
      <c r="E47" s="44"/>
      <c r="F47" s="47"/>
      <c r="G47" s="52"/>
      <c r="H47" s="52"/>
    </row>
    <row r="48" spans="1:8" ht="15" customHeight="1" x14ac:dyDescent="0.25">
      <c r="A48" s="44"/>
      <c r="B48" s="45"/>
      <c r="C48" s="45" t="s">
        <v>45</v>
      </c>
      <c r="D48" s="46"/>
      <c r="E48" s="44"/>
      <c r="F48" s="47"/>
      <c r="G48" s="52"/>
      <c r="H48" s="52"/>
    </row>
    <row r="49" spans="1:8" ht="15" customHeight="1" x14ac:dyDescent="0.25">
      <c r="A49" s="44"/>
      <c r="B49" s="45"/>
      <c r="C49" s="45" t="s">
        <v>50</v>
      </c>
      <c r="D49" s="46"/>
      <c r="E49" s="44"/>
      <c r="F49" s="47"/>
      <c r="G49" s="52"/>
      <c r="H49" s="52"/>
    </row>
    <row r="50" spans="1:8" s="1" customFormat="1" ht="16.2" x14ac:dyDescent="0.25">
      <c r="A50" s="39" t="s">
        <v>93</v>
      </c>
      <c r="B50" s="40" t="s">
        <v>27</v>
      </c>
      <c r="C50" s="41" t="s">
        <v>113</v>
      </c>
      <c r="D50" s="175"/>
      <c r="E50" s="39" t="s">
        <v>11</v>
      </c>
      <c r="F50" s="43">
        <v>1</v>
      </c>
      <c r="G50" s="173"/>
      <c r="H50" s="74">
        <f>G50*F50</f>
        <v>0</v>
      </c>
    </row>
    <row r="51" spans="1:8" ht="15" customHeight="1" x14ac:dyDescent="0.25">
      <c r="A51" s="44"/>
      <c r="B51" s="45"/>
      <c r="C51" s="45" t="s">
        <v>94</v>
      </c>
      <c r="D51" s="46"/>
      <c r="E51" s="44"/>
      <c r="F51" s="47"/>
      <c r="G51" s="52"/>
      <c r="H51" s="52"/>
    </row>
    <row r="52" spans="1:8" ht="15" customHeight="1" x14ac:dyDescent="0.25">
      <c r="A52" s="44"/>
      <c r="B52" s="45"/>
      <c r="C52" s="45" t="s">
        <v>175</v>
      </c>
      <c r="D52" s="46"/>
      <c r="E52" s="44"/>
      <c r="F52" s="47"/>
      <c r="G52" s="52"/>
      <c r="H52" s="52"/>
    </row>
    <row r="53" spans="1:8" ht="15" customHeight="1" x14ac:dyDescent="0.25">
      <c r="A53" s="44"/>
      <c r="B53" s="45"/>
      <c r="C53" s="45" t="s">
        <v>136</v>
      </c>
      <c r="D53" s="46"/>
      <c r="E53" s="44"/>
      <c r="F53" s="47"/>
      <c r="G53" s="52"/>
      <c r="H53" s="52"/>
    </row>
    <row r="54" spans="1:8" ht="15" customHeight="1" x14ac:dyDescent="0.25">
      <c r="A54" s="44"/>
      <c r="B54" s="45"/>
      <c r="C54" s="45" t="s">
        <v>140</v>
      </c>
      <c r="D54" s="46"/>
      <c r="E54" s="44"/>
      <c r="F54" s="47"/>
      <c r="G54" s="52"/>
      <c r="H54" s="52"/>
    </row>
    <row r="55" spans="1:8" ht="15" customHeight="1" x14ac:dyDescent="0.25">
      <c r="A55" s="44"/>
      <c r="B55" s="45"/>
      <c r="C55" s="45" t="s">
        <v>43</v>
      </c>
      <c r="D55" s="46"/>
      <c r="E55" s="44"/>
      <c r="F55" s="47"/>
      <c r="G55" s="52"/>
      <c r="H55" s="52"/>
    </row>
    <row r="56" spans="1:8" ht="15" customHeight="1" x14ac:dyDescent="0.25">
      <c r="A56" s="44"/>
      <c r="B56" s="45"/>
      <c r="C56" s="45" t="s">
        <v>95</v>
      </c>
      <c r="D56" s="46"/>
      <c r="E56" s="44"/>
      <c r="F56" s="47"/>
      <c r="G56" s="52"/>
      <c r="H56" s="52"/>
    </row>
    <row r="57" spans="1:8" s="1" customFormat="1" ht="16.2" x14ac:dyDescent="0.25">
      <c r="A57" s="39" t="s">
        <v>96</v>
      </c>
      <c r="B57" s="40" t="s">
        <v>27</v>
      </c>
      <c r="C57" s="41" t="s">
        <v>113</v>
      </c>
      <c r="D57" s="175"/>
      <c r="E57" s="39" t="s">
        <v>11</v>
      </c>
      <c r="F57" s="43">
        <v>1</v>
      </c>
      <c r="G57" s="173"/>
      <c r="H57" s="74">
        <f>G57*F57</f>
        <v>0</v>
      </c>
    </row>
    <row r="58" spans="1:8" ht="15" customHeight="1" x14ac:dyDescent="0.25">
      <c r="A58" s="44"/>
      <c r="B58" s="45"/>
      <c r="C58" s="45" t="s">
        <v>71</v>
      </c>
      <c r="D58" s="46"/>
      <c r="E58" s="44"/>
      <c r="F58" s="47"/>
      <c r="G58" s="52"/>
      <c r="H58" s="52"/>
    </row>
    <row r="59" spans="1:8" ht="15" customHeight="1" x14ac:dyDescent="0.25">
      <c r="A59" s="44"/>
      <c r="B59" s="45"/>
      <c r="C59" s="45" t="s">
        <v>175</v>
      </c>
      <c r="D59" s="46"/>
      <c r="E59" s="44"/>
      <c r="F59" s="47"/>
      <c r="G59" s="52"/>
      <c r="H59" s="52"/>
    </row>
    <row r="60" spans="1:8" ht="15" customHeight="1" x14ac:dyDescent="0.25">
      <c r="A60" s="44"/>
      <c r="B60" s="45"/>
      <c r="C60" s="45" t="s">
        <v>136</v>
      </c>
      <c r="D60" s="46"/>
      <c r="E60" s="44"/>
      <c r="F60" s="47"/>
      <c r="G60" s="52"/>
      <c r="H60" s="52"/>
    </row>
    <row r="61" spans="1:8" ht="15" customHeight="1" x14ac:dyDescent="0.25">
      <c r="A61" s="44"/>
      <c r="B61" s="45"/>
      <c r="C61" s="45" t="s">
        <v>140</v>
      </c>
      <c r="D61" s="46"/>
      <c r="E61" s="44"/>
      <c r="F61" s="47"/>
      <c r="G61" s="52"/>
      <c r="H61" s="52"/>
    </row>
    <row r="62" spans="1:8" ht="15" customHeight="1" x14ac:dyDescent="0.25">
      <c r="A62" s="44"/>
      <c r="B62" s="45"/>
      <c r="C62" s="45" t="s">
        <v>43</v>
      </c>
      <c r="D62" s="46"/>
      <c r="E62" s="44"/>
      <c r="F62" s="47"/>
      <c r="G62" s="52"/>
      <c r="H62" s="52"/>
    </row>
    <row r="63" spans="1:8" ht="15" customHeight="1" x14ac:dyDescent="0.25">
      <c r="A63" s="44"/>
      <c r="B63" s="45"/>
      <c r="C63" s="45" t="s">
        <v>91</v>
      </c>
      <c r="D63" s="46"/>
      <c r="E63" s="44"/>
      <c r="F63" s="47"/>
      <c r="G63" s="52"/>
      <c r="H63" s="52"/>
    </row>
    <row r="64" spans="1:8" ht="15" customHeight="1" x14ac:dyDescent="0.25">
      <c r="A64" s="44"/>
      <c r="B64" s="45"/>
      <c r="C64" s="45" t="s">
        <v>45</v>
      </c>
      <c r="D64" s="46"/>
      <c r="E64" s="44"/>
      <c r="F64" s="47"/>
      <c r="G64" s="52"/>
      <c r="H64" s="52"/>
    </row>
    <row r="65" spans="1:14" ht="15" customHeight="1" x14ac:dyDescent="0.25">
      <c r="A65" s="44"/>
      <c r="B65" s="45"/>
      <c r="C65" s="45" t="s">
        <v>42</v>
      </c>
      <c r="D65" s="46"/>
      <c r="E65" s="44"/>
      <c r="F65" s="47"/>
      <c r="G65" s="52"/>
      <c r="H65" s="52"/>
    </row>
    <row r="66" spans="1:14" ht="15" customHeight="1" x14ac:dyDescent="0.25">
      <c r="A66" s="39" t="s">
        <v>97</v>
      </c>
      <c r="B66" s="40" t="s">
        <v>35</v>
      </c>
      <c r="C66" s="40" t="s">
        <v>54</v>
      </c>
      <c r="D66" s="174"/>
      <c r="E66" s="39" t="s">
        <v>11</v>
      </c>
      <c r="F66" s="43">
        <v>2</v>
      </c>
      <c r="G66" s="173"/>
      <c r="H66" s="74">
        <f>F66*G66</f>
        <v>0</v>
      </c>
    </row>
    <row r="67" spans="1:14" ht="15" customHeight="1" x14ac:dyDescent="0.25">
      <c r="A67" s="44"/>
      <c r="B67" s="45"/>
      <c r="C67" s="45" t="s">
        <v>53</v>
      </c>
      <c r="D67" s="72"/>
      <c r="E67" s="44"/>
      <c r="F67" s="47"/>
      <c r="G67" s="52"/>
      <c r="H67" s="52"/>
    </row>
    <row r="68" spans="1:14" ht="15" customHeight="1" x14ac:dyDescent="0.25">
      <c r="A68" s="44"/>
      <c r="B68" s="45"/>
      <c r="C68" s="45" t="s">
        <v>55</v>
      </c>
      <c r="D68" s="72"/>
      <c r="E68" s="44"/>
      <c r="F68" s="47"/>
      <c r="G68" s="52"/>
      <c r="H68" s="52"/>
    </row>
    <row r="69" spans="1:14" ht="15" customHeight="1" x14ac:dyDescent="0.25">
      <c r="A69" s="44"/>
      <c r="B69" s="45"/>
      <c r="C69" s="45" t="s">
        <v>45</v>
      </c>
      <c r="D69" s="46"/>
      <c r="E69" s="44"/>
      <c r="F69" s="47"/>
      <c r="G69" s="52"/>
      <c r="H69" s="52"/>
    </row>
    <row r="70" spans="1:14" ht="15" customHeight="1" thickBot="1" x14ac:dyDescent="0.3">
      <c r="A70" s="44"/>
      <c r="B70" s="45"/>
      <c r="C70" s="45" t="s">
        <v>50</v>
      </c>
      <c r="D70" s="46"/>
      <c r="E70" s="44"/>
      <c r="F70" s="47"/>
      <c r="G70" s="52"/>
      <c r="H70" s="52"/>
    </row>
    <row r="71" spans="1:14" s="1" customFormat="1" thickTop="1" x14ac:dyDescent="0.25">
      <c r="A71" s="229" t="s">
        <v>29</v>
      </c>
      <c r="B71" s="230"/>
      <c r="C71" s="230"/>
      <c r="D71" s="230"/>
      <c r="E71" s="230"/>
      <c r="F71" s="230"/>
      <c r="G71" s="231"/>
      <c r="H71" s="89">
        <f>SUM(H6:H70)</f>
        <v>0</v>
      </c>
      <c r="N71" s="21"/>
    </row>
    <row r="72" spans="1:14" s="1" customFormat="1" ht="14.4" x14ac:dyDescent="0.25">
      <c r="A72" s="22"/>
      <c r="B72" s="23"/>
      <c r="C72" s="23"/>
      <c r="D72" s="24"/>
      <c r="E72" s="22"/>
      <c r="F72" s="25"/>
      <c r="G72" s="26"/>
      <c r="H72" s="26"/>
      <c r="N72" s="21"/>
    </row>
    <row r="73" spans="1:14" s="1" customFormat="1" ht="14.4" x14ac:dyDescent="0.25">
      <c r="A73" s="16" t="s">
        <v>25</v>
      </c>
      <c r="B73" s="232" t="s">
        <v>154</v>
      </c>
      <c r="C73" s="233"/>
      <c r="D73" s="233"/>
      <c r="E73" s="233"/>
      <c r="F73" s="233"/>
      <c r="G73" s="233"/>
      <c r="H73" s="234"/>
      <c r="N73" s="21"/>
    </row>
    <row r="74" spans="1:14" s="1" customFormat="1" ht="14.4" x14ac:dyDescent="0.25">
      <c r="A74" s="118" t="s">
        <v>73</v>
      </c>
      <c r="B74" s="119" t="s">
        <v>58</v>
      </c>
      <c r="C74" s="135" t="s">
        <v>146</v>
      </c>
      <c r="D74" s="136"/>
      <c r="E74" s="118" t="s">
        <v>11</v>
      </c>
      <c r="F74" s="129">
        <v>4</v>
      </c>
      <c r="G74" s="173"/>
      <c r="H74" s="121">
        <f>G74*F74</f>
        <v>0</v>
      </c>
    </row>
    <row r="75" spans="1:14" s="1" customFormat="1" ht="14.4" x14ac:dyDescent="0.25">
      <c r="A75" s="130"/>
      <c r="B75" s="127"/>
      <c r="C75" s="137" t="s">
        <v>185</v>
      </c>
      <c r="D75" s="138"/>
      <c r="E75" s="130"/>
      <c r="F75" s="139"/>
      <c r="G75" s="140"/>
      <c r="H75" s="140"/>
    </row>
    <row r="76" spans="1:14" s="1" customFormat="1" ht="14.4" x14ac:dyDescent="0.25">
      <c r="A76" s="130"/>
      <c r="B76" s="127"/>
      <c r="C76" s="137" t="s">
        <v>148</v>
      </c>
      <c r="D76" s="138"/>
      <c r="E76" s="130"/>
      <c r="F76" s="139"/>
      <c r="G76" s="140"/>
      <c r="H76" s="140"/>
    </row>
    <row r="77" spans="1:14" s="1" customFormat="1" ht="14.4" x14ac:dyDescent="0.25">
      <c r="A77" s="130"/>
      <c r="B77" s="127"/>
      <c r="C77" s="137" t="s">
        <v>184</v>
      </c>
      <c r="D77" s="138"/>
      <c r="E77" s="130"/>
      <c r="F77" s="139"/>
      <c r="G77" s="140"/>
      <c r="H77" s="140"/>
    </row>
    <row r="78" spans="1:14" s="1" customFormat="1" ht="28.8" x14ac:dyDescent="0.25">
      <c r="A78" s="130"/>
      <c r="B78" s="127"/>
      <c r="C78" s="137" t="s">
        <v>172</v>
      </c>
      <c r="D78" s="138"/>
      <c r="E78" s="130"/>
      <c r="F78" s="139"/>
      <c r="G78" s="140"/>
      <c r="H78" s="140"/>
    </row>
    <row r="79" spans="1:14" ht="27.6" customHeight="1" x14ac:dyDescent="0.25">
      <c r="A79" s="122"/>
      <c r="B79" s="123"/>
      <c r="C79" s="45" t="s">
        <v>173</v>
      </c>
      <c r="D79" s="128"/>
      <c r="E79" s="122"/>
      <c r="F79" s="125"/>
      <c r="G79" s="126"/>
      <c r="H79" s="126"/>
    </row>
    <row r="80" spans="1:14" ht="21.6" customHeight="1" x14ac:dyDescent="0.25">
      <c r="A80" s="122"/>
      <c r="B80" s="123"/>
      <c r="C80" s="45" t="s">
        <v>174</v>
      </c>
      <c r="D80" s="128"/>
      <c r="E80" s="122"/>
      <c r="F80" s="125"/>
      <c r="G80" s="126"/>
      <c r="H80" s="126"/>
    </row>
    <row r="81" spans="1:8" ht="15" customHeight="1" x14ac:dyDescent="0.25">
      <c r="A81" s="122"/>
      <c r="B81" s="123"/>
      <c r="C81" s="54" t="s">
        <v>141</v>
      </c>
      <c r="D81" s="128"/>
      <c r="E81" s="122"/>
      <c r="F81" s="125"/>
      <c r="G81" s="126"/>
      <c r="H81" s="126"/>
    </row>
    <row r="82" spans="1:8" ht="15" customHeight="1" x14ac:dyDescent="0.25">
      <c r="A82" s="122"/>
      <c r="B82" s="123"/>
      <c r="C82" s="54" t="s">
        <v>142</v>
      </c>
      <c r="D82" s="128"/>
      <c r="E82" s="122"/>
      <c r="F82" s="125"/>
      <c r="G82" s="126"/>
      <c r="H82" s="126"/>
    </row>
    <row r="83" spans="1:8" ht="15" customHeight="1" x14ac:dyDescent="0.25">
      <c r="A83" s="122"/>
      <c r="B83" s="123"/>
      <c r="C83" s="54" t="s">
        <v>143</v>
      </c>
      <c r="D83" s="128"/>
      <c r="E83" s="122"/>
      <c r="F83" s="125"/>
      <c r="G83" s="126"/>
      <c r="H83" s="126"/>
    </row>
    <row r="84" spans="1:8" ht="15" customHeight="1" x14ac:dyDescent="0.25">
      <c r="A84" s="122"/>
      <c r="B84" s="123"/>
      <c r="C84" s="54" t="s">
        <v>144</v>
      </c>
      <c r="D84" s="128"/>
      <c r="E84" s="122"/>
      <c r="F84" s="125"/>
      <c r="G84" s="126"/>
      <c r="H84" s="126"/>
    </row>
    <row r="85" spans="1:8" ht="15" customHeight="1" x14ac:dyDescent="0.25">
      <c r="A85" s="122"/>
      <c r="B85" s="123"/>
      <c r="C85" s="123" t="s">
        <v>147</v>
      </c>
      <c r="D85" s="128"/>
      <c r="E85" s="122"/>
      <c r="F85" s="125"/>
      <c r="G85" s="126"/>
      <c r="H85" s="126"/>
    </row>
    <row r="86" spans="1:8" ht="15" customHeight="1" x14ac:dyDescent="0.25">
      <c r="A86" s="122"/>
      <c r="B86" s="123"/>
      <c r="C86" s="45" t="s">
        <v>145</v>
      </c>
      <c r="D86" s="128"/>
      <c r="E86" s="122"/>
      <c r="F86" s="125"/>
      <c r="G86" s="126"/>
      <c r="H86" s="126"/>
    </row>
    <row r="87" spans="1:8" ht="15" customHeight="1" x14ac:dyDescent="0.25">
      <c r="A87" s="122"/>
      <c r="B87" s="123"/>
      <c r="C87" s="123" t="s">
        <v>129</v>
      </c>
      <c r="D87" s="128"/>
      <c r="E87" s="122" t="s">
        <v>11</v>
      </c>
      <c r="F87" s="125">
        <v>2</v>
      </c>
      <c r="G87" s="176"/>
      <c r="H87" s="126">
        <f>G87*F87</f>
        <v>0</v>
      </c>
    </row>
    <row r="88" spans="1:8" ht="15" customHeight="1" x14ac:dyDescent="0.25">
      <c r="A88" s="118" t="s">
        <v>74</v>
      </c>
      <c r="B88" s="119" t="s">
        <v>59</v>
      </c>
      <c r="C88" s="119" t="s">
        <v>60</v>
      </c>
      <c r="D88" s="65"/>
      <c r="E88" s="118" t="s">
        <v>11</v>
      </c>
      <c r="F88" s="120">
        <v>4</v>
      </c>
      <c r="G88" s="173"/>
      <c r="H88" s="121">
        <f>F88*G88</f>
        <v>0</v>
      </c>
    </row>
    <row r="89" spans="1:8" ht="15" customHeight="1" x14ac:dyDescent="0.25">
      <c r="A89" s="122"/>
      <c r="B89" s="123"/>
      <c r="C89" s="123" t="s">
        <v>115</v>
      </c>
      <c r="D89" s="124"/>
      <c r="E89" s="122"/>
      <c r="F89" s="125"/>
      <c r="G89" s="126"/>
      <c r="H89" s="126"/>
    </row>
    <row r="90" spans="1:8" ht="33" customHeight="1" x14ac:dyDescent="0.25">
      <c r="A90" s="148" t="s">
        <v>116</v>
      </c>
      <c r="B90" s="149" t="s">
        <v>149</v>
      </c>
      <c r="C90" s="149" t="s">
        <v>150</v>
      </c>
      <c r="D90" s="177"/>
      <c r="E90" s="148" t="s">
        <v>11</v>
      </c>
      <c r="F90" s="150">
        <v>4</v>
      </c>
      <c r="G90" s="178"/>
      <c r="H90" s="151">
        <f>G90*F90</f>
        <v>0</v>
      </c>
    </row>
    <row r="91" spans="1:8" s="1" customFormat="1" ht="14.4" x14ac:dyDescent="0.25">
      <c r="A91" s="271" t="s">
        <v>28</v>
      </c>
      <c r="B91" s="272"/>
      <c r="C91" s="272"/>
      <c r="D91" s="272"/>
      <c r="E91" s="272"/>
      <c r="F91" s="272"/>
      <c r="G91" s="273"/>
      <c r="H91" s="147">
        <f>SUM(H74:H90)</f>
        <v>0</v>
      </c>
    </row>
    <row r="92" spans="1:8" s="1" customFormat="1" ht="14.4" x14ac:dyDescent="0.25">
      <c r="A92" s="27"/>
      <c r="B92" s="27"/>
      <c r="C92" s="27"/>
      <c r="D92" s="27"/>
      <c r="E92" s="27"/>
      <c r="F92" s="27"/>
      <c r="G92" s="27"/>
      <c r="H92" s="28"/>
    </row>
    <row r="93" spans="1:8" s="1" customFormat="1" ht="14.4" x14ac:dyDescent="0.25">
      <c r="A93" s="16" t="s">
        <v>30</v>
      </c>
      <c r="B93" s="232" t="s">
        <v>75</v>
      </c>
      <c r="C93" s="233"/>
      <c r="D93" s="233"/>
      <c r="E93" s="233"/>
      <c r="F93" s="233"/>
      <c r="G93" s="233"/>
      <c r="H93" s="234"/>
    </row>
    <row r="94" spans="1:8" s="1" customFormat="1" ht="16.2" x14ac:dyDescent="0.25">
      <c r="A94" s="39" t="s">
        <v>77</v>
      </c>
      <c r="B94" s="40" t="s">
        <v>27</v>
      </c>
      <c r="C94" s="41" t="s">
        <v>113</v>
      </c>
      <c r="D94" s="175"/>
      <c r="E94" s="39" t="s">
        <v>11</v>
      </c>
      <c r="F94" s="43">
        <v>2</v>
      </c>
      <c r="G94" s="173"/>
      <c r="H94" s="74">
        <f>G94*F94</f>
        <v>0</v>
      </c>
    </row>
    <row r="95" spans="1:8" ht="15" customHeight="1" x14ac:dyDescent="0.25">
      <c r="A95" s="44"/>
      <c r="B95" s="45"/>
      <c r="C95" s="45" t="s">
        <v>179</v>
      </c>
      <c r="D95" s="46"/>
      <c r="E95" s="44"/>
      <c r="F95" s="47"/>
      <c r="G95" s="52"/>
      <c r="H95" s="52"/>
    </row>
    <row r="96" spans="1:8" ht="15" customHeight="1" x14ac:dyDescent="0.25">
      <c r="A96" s="44"/>
      <c r="B96" s="45"/>
      <c r="C96" s="45" t="s">
        <v>140</v>
      </c>
      <c r="D96" s="46"/>
      <c r="E96" s="44"/>
      <c r="F96" s="47"/>
      <c r="G96" s="52"/>
      <c r="H96" s="52"/>
    </row>
    <row r="97" spans="1:8" ht="15" customHeight="1" x14ac:dyDescent="0.25">
      <c r="A97" s="44"/>
      <c r="B97" s="45"/>
      <c r="C97" s="45" t="s">
        <v>40</v>
      </c>
      <c r="D97" s="46"/>
      <c r="E97" s="44"/>
      <c r="F97" s="47"/>
      <c r="G97" s="52"/>
      <c r="H97" s="52"/>
    </row>
    <row r="98" spans="1:8" ht="15" customHeight="1" x14ac:dyDescent="0.25">
      <c r="A98" s="44"/>
      <c r="B98" s="45"/>
      <c r="C98" s="45" t="s">
        <v>43</v>
      </c>
      <c r="D98" s="46"/>
      <c r="E98" s="44"/>
      <c r="F98" s="47"/>
      <c r="G98" s="52"/>
      <c r="H98" s="52"/>
    </row>
    <row r="99" spans="1:8" ht="15" customHeight="1" x14ac:dyDescent="0.25">
      <c r="A99" s="44"/>
      <c r="B99" s="45"/>
      <c r="C99" s="45" t="s">
        <v>64</v>
      </c>
      <c r="D99" s="46"/>
      <c r="E99" s="44"/>
      <c r="F99" s="47"/>
      <c r="G99" s="52"/>
      <c r="H99" s="52"/>
    </row>
    <row r="100" spans="1:8" ht="15" customHeight="1" x14ac:dyDescent="0.25">
      <c r="A100" s="44"/>
      <c r="B100" s="45"/>
      <c r="C100" s="45" t="s">
        <v>76</v>
      </c>
      <c r="D100" s="46"/>
      <c r="E100" s="44"/>
      <c r="F100" s="47"/>
      <c r="G100" s="52"/>
      <c r="H100" s="52"/>
    </row>
    <row r="101" spans="1:8" s="1" customFormat="1" ht="16.2" x14ac:dyDescent="0.25">
      <c r="A101" s="39" t="s">
        <v>65</v>
      </c>
      <c r="B101" s="40" t="s">
        <v>27</v>
      </c>
      <c r="C101" s="41" t="s">
        <v>113</v>
      </c>
      <c r="D101" s="175"/>
      <c r="E101" s="39" t="s">
        <v>11</v>
      </c>
      <c r="F101" s="43">
        <v>1</v>
      </c>
      <c r="G101" s="173"/>
      <c r="H101" s="74">
        <f>G101*F101</f>
        <v>0</v>
      </c>
    </row>
    <row r="102" spans="1:8" ht="15" customHeight="1" x14ac:dyDescent="0.25">
      <c r="A102" s="44"/>
      <c r="B102" s="45"/>
      <c r="C102" s="45" t="s">
        <v>151</v>
      </c>
      <c r="D102" s="46"/>
      <c r="E102" s="44"/>
      <c r="F102" s="47"/>
      <c r="G102" s="52"/>
      <c r="H102" s="52"/>
    </row>
    <row r="103" spans="1:8" ht="15" customHeight="1" x14ac:dyDescent="0.25">
      <c r="A103" s="44"/>
      <c r="B103" s="45"/>
      <c r="C103" s="45" t="s">
        <v>175</v>
      </c>
      <c r="D103" s="46"/>
      <c r="E103" s="44"/>
      <c r="F103" s="47"/>
      <c r="G103" s="52"/>
      <c r="H103" s="52"/>
    </row>
    <row r="104" spans="1:8" ht="15" customHeight="1" x14ac:dyDescent="0.25">
      <c r="A104" s="44"/>
      <c r="B104" s="45"/>
      <c r="C104" s="45" t="s">
        <v>136</v>
      </c>
      <c r="D104" s="46"/>
      <c r="E104" s="44"/>
      <c r="F104" s="47"/>
      <c r="G104" s="52"/>
      <c r="H104" s="52"/>
    </row>
    <row r="105" spans="1:8" ht="15" customHeight="1" x14ac:dyDescent="0.25">
      <c r="A105" s="44"/>
      <c r="B105" s="45"/>
      <c r="C105" s="45" t="s">
        <v>140</v>
      </c>
      <c r="D105" s="46"/>
      <c r="E105" s="44"/>
      <c r="F105" s="47"/>
      <c r="G105" s="52"/>
      <c r="H105" s="52"/>
    </row>
    <row r="106" spans="1:8" ht="15" customHeight="1" x14ac:dyDescent="0.25">
      <c r="A106" s="44"/>
      <c r="B106" s="45"/>
      <c r="C106" s="45" t="s">
        <v>43</v>
      </c>
      <c r="D106" s="46"/>
      <c r="E106" s="44"/>
      <c r="F106" s="47"/>
      <c r="G106" s="52"/>
      <c r="H106" s="52"/>
    </row>
    <row r="107" spans="1:8" ht="15" customHeight="1" x14ac:dyDescent="0.25">
      <c r="A107" s="44"/>
      <c r="B107" s="45"/>
      <c r="C107" s="45" t="s">
        <v>78</v>
      </c>
      <c r="D107" s="46"/>
      <c r="E107" s="44"/>
      <c r="F107" s="47"/>
      <c r="G107" s="52"/>
      <c r="H107" s="52"/>
    </row>
    <row r="108" spans="1:8" ht="15" customHeight="1" x14ac:dyDescent="0.25">
      <c r="A108" s="44"/>
      <c r="B108" s="45"/>
      <c r="C108" s="45" t="s">
        <v>44</v>
      </c>
      <c r="D108" s="46"/>
      <c r="E108" s="44"/>
      <c r="F108" s="47"/>
      <c r="G108" s="52"/>
      <c r="H108" s="52"/>
    </row>
    <row r="109" spans="1:8" ht="15" customHeight="1" x14ac:dyDescent="0.25">
      <c r="A109" s="44"/>
      <c r="B109" s="45"/>
      <c r="C109" s="45" t="s">
        <v>98</v>
      </c>
      <c r="D109" s="46"/>
      <c r="E109" s="44"/>
      <c r="F109" s="47"/>
      <c r="G109" s="52"/>
      <c r="H109" s="52"/>
    </row>
    <row r="110" spans="1:8" ht="15" customHeight="1" x14ac:dyDescent="0.25">
      <c r="A110" s="44"/>
      <c r="B110" s="45"/>
      <c r="C110" s="45" t="s">
        <v>72</v>
      </c>
      <c r="D110" s="46"/>
      <c r="E110" s="44"/>
      <c r="F110" s="47"/>
      <c r="G110" s="52"/>
      <c r="H110" s="52"/>
    </row>
    <row r="111" spans="1:8" ht="15" customHeight="1" x14ac:dyDescent="0.25">
      <c r="A111" s="39" t="s">
        <v>99</v>
      </c>
      <c r="B111" s="40" t="s">
        <v>35</v>
      </c>
      <c r="C111" s="40" t="s">
        <v>118</v>
      </c>
      <c r="D111" s="174"/>
      <c r="E111" s="39" t="s">
        <v>11</v>
      </c>
      <c r="F111" s="43">
        <v>2</v>
      </c>
      <c r="G111" s="173"/>
      <c r="H111" s="74">
        <f>F111*G111</f>
        <v>0</v>
      </c>
    </row>
    <row r="112" spans="1:8" ht="15" customHeight="1" x14ac:dyDescent="0.25">
      <c r="A112" s="44"/>
      <c r="B112" s="45"/>
      <c r="C112" s="45" t="s">
        <v>53</v>
      </c>
      <c r="D112" s="72"/>
      <c r="E112" s="44"/>
      <c r="F112" s="47"/>
      <c r="G112" s="52"/>
      <c r="H112" s="52"/>
    </row>
    <row r="113" spans="1:8" ht="15" customHeight="1" x14ac:dyDescent="0.25">
      <c r="A113" s="44"/>
      <c r="B113" s="45"/>
      <c r="C113" s="45" t="s">
        <v>55</v>
      </c>
      <c r="D113" s="72"/>
      <c r="E113" s="44"/>
      <c r="F113" s="47"/>
      <c r="G113" s="52"/>
      <c r="H113" s="52"/>
    </row>
    <row r="114" spans="1:8" ht="15" customHeight="1" x14ac:dyDescent="0.25">
      <c r="A114" s="44"/>
      <c r="B114" s="45"/>
      <c r="C114" s="45" t="s">
        <v>45</v>
      </c>
      <c r="D114" s="46"/>
      <c r="E114" s="44"/>
      <c r="F114" s="47"/>
      <c r="G114" s="52"/>
      <c r="H114" s="52"/>
    </row>
    <row r="115" spans="1:8" ht="15" customHeight="1" x14ac:dyDescent="0.25">
      <c r="A115" s="44"/>
      <c r="B115" s="45"/>
      <c r="C115" s="45" t="s">
        <v>50</v>
      </c>
      <c r="D115" s="46"/>
      <c r="E115" s="44"/>
      <c r="F115" s="47"/>
      <c r="G115" s="52"/>
      <c r="H115" s="52"/>
    </row>
    <row r="116" spans="1:8" s="1" customFormat="1" ht="16.2" x14ac:dyDescent="0.25">
      <c r="A116" s="39" t="s">
        <v>100</v>
      </c>
      <c r="B116" s="40" t="s">
        <v>27</v>
      </c>
      <c r="C116" s="41" t="s">
        <v>113</v>
      </c>
      <c r="D116" s="175"/>
      <c r="E116" s="39" t="s">
        <v>11</v>
      </c>
      <c r="F116" s="43">
        <v>1</v>
      </c>
      <c r="G116" s="173"/>
      <c r="H116" s="74">
        <f>F116*G116</f>
        <v>0</v>
      </c>
    </row>
    <row r="117" spans="1:8" ht="15" customHeight="1" x14ac:dyDescent="0.25">
      <c r="A117" s="44"/>
      <c r="B117" s="45"/>
      <c r="C117" s="45" t="s">
        <v>71</v>
      </c>
      <c r="D117" s="46"/>
      <c r="E117" s="44"/>
      <c r="F117" s="47"/>
      <c r="G117" s="52"/>
      <c r="H117" s="52"/>
    </row>
    <row r="118" spans="1:8" ht="15" customHeight="1" x14ac:dyDescent="0.25">
      <c r="A118" s="44"/>
      <c r="B118" s="45"/>
      <c r="C118" s="45" t="s">
        <v>136</v>
      </c>
      <c r="D118" s="46"/>
      <c r="E118" s="44"/>
      <c r="F118" s="47"/>
      <c r="G118" s="52"/>
      <c r="H118" s="52"/>
    </row>
    <row r="119" spans="1:8" ht="15" customHeight="1" x14ac:dyDescent="0.25">
      <c r="A119" s="44"/>
      <c r="B119" s="45"/>
      <c r="C119" s="45" t="s">
        <v>140</v>
      </c>
      <c r="D119" s="46"/>
      <c r="E119" s="44"/>
      <c r="F119" s="47"/>
      <c r="G119" s="52"/>
      <c r="H119" s="52"/>
    </row>
    <row r="120" spans="1:8" ht="15" customHeight="1" x14ac:dyDescent="0.25">
      <c r="A120" s="44"/>
      <c r="B120" s="45"/>
      <c r="C120" s="45" t="s">
        <v>175</v>
      </c>
      <c r="D120" s="46"/>
      <c r="E120" s="44"/>
      <c r="F120" s="47"/>
      <c r="G120" s="52"/>
      <c r="H120" s="52"/>
    </row>
    <row r="121" spans="1:8" ht="15" customHeight="1" x14ac:dyDescent="0.25">
      <c r="A121" s="44"/>
      <c r="B121" s="45"/>
      <c r="C121" s="45" t="s">
        <v>43</v>
      </c>
      <c r="D121" s="46"/>
      <c r="E121" s="44"/>
      <c r="F121" s="47"/>
      <c r="G121" s="52"/>
      <c r="H121" s="52"/>
    </row>
    <row r="122" spans="1:8" ht="15" customHeight="1" x14ac:dyDescent="0.25">
      <c r="A122" s="44"/>
      <c r="B122" s="45"/>
      <c r="C122" s="45" t="s">
        <v>101</v>
      </c>
      <c r="D122" s="46"/>
      <c r="E122" s="44"/>
      <c r="F122" s="47"/>
      <c r="G122" s="52"/>
      <c r="H122" s="52"/>
    </row>
    <row r="123" spans="1:8" ht="15" customHeight="1" x14ac:dyDescent="0.25">
      <c r="A123" s="39" t="s">
        <v>102</v>
      </c>
      <c r="B123" s="40" t="s">
        <v>35</v>
      </c>
      <c r="C123" s="40" t="s">
        <v>54</v>
      </c>
      <c r="D123" s="174"/>
      <c r="E123" s="39" t="s">
        <v>11</v>
      </c>
      <c r="F123" s="43">
        <v>2</v>
      </c>
      <c r="G123" s="173"/>
      <c r="H123" s="74">
        <f>F123*G123</f>
        <v>0</v>
      </c>
    </row>
    <row r="124" spans="1:8" ht="15" customHeight="1" x14ac:dyDescent="0.25">
      <c r="A124" s="44"/>
      <c r="B124" s="45"/>
      <c r="C124" s="45" t="s">
        <v>53</v>
      </c>
      <c r="D124" s="72"/>
      <c r="E124" s="44"/>
      <c r="F124" s="47"/>
      <c r="G124" s="52"/>
      <c r="H124" s="52"/>
    </row>
    <row r="125" spans="1:8" ht="15" customHeight="1" x14ac:dyDescent="0.25">
      <c r="A125" s="44"/>
      <c r="B125" s="45"/>
      <c r="C125" s="45" t="s">
        <v>55</v>
      </c>
      <c r="D125" s="72"/>
      <c r="E125" s="44"/>
      <c r="F125" s="47"/>
      <c r="G125" s="52"/>
      <c r="H125" s="52"/>
    </row>
    <row r="126" spans="1:8" ht="15" customHeight="1" x14ac:dyDescent="0.25">
      <c r="A126" s="44"/>
      <c r="B126" s="45"/>
      <c r="C126" s="45" t="s">
        <v>45</v>
      </c>
      <c r="D126" s="46"/>
      <c r="E126" s="44"/>
      <c r="F126" s="47"/>
      <c r="G126" s="52"/>
      <c r="H126" s="52"/>
    </row>
    <row r="127" spans="1:8" ht="15" customHeight="1" thickBot="1" x14ac:dyDescent="0.3">
      <c r="A127" s="44"/>
      <c r="B127" s="45"/>
      <c r="C127" s="45" t="s">
        <v>50</v>
      </c>
      <c r="D127" s="46"/>
      <c r="E127" s="44"/>
      <c r="F127" s="47"/>
      <c r="G127" s="52"/>
      <c r="H127" s="52"/>
    </row>
    <row r="128" spans="1:8" s="1" customFormat="1" thickTop="1" x14ac:dyDescent="0.25">
      <c r="A128" s="229" t="s">
        <v>31</v>
      </c>
      <c r="B128" s="230"/>
      <c r="C128" s="230"/>
      <c r="D128" s="230"/>
      <c r="E128" s="230"/>
      <c r="F128" s="230"/>
      <c r="G128" s="231"/>
      <c r="H128" s="89">
        <f>SUM(H94:H127)</f>
        <v>0</v>
      </c>
    </row>
    <row r="129" spans="1:14" s="1" customFormat="1" ht="14.4" x14ac:dyDescent="0.25">
      <c r="A129" s="22"/>
      <c r="B129" s="23"/>
      <c r="C129" s="23"/>
      <c r="D129" s="24"/>
      <c r="E129" s="22"/>
      <c r="F129" s="25"/>
      <c r="G129" s="26"/>
      <c r="H129" s="26"/>
      <c r="N129" s="21"/>
    </row>
    <row r="130" spans="1:14" s="1" customFormat="1" ht="14.4" x14ac:dyDescent="0.25">
      <c r="A130" s="16" t="s">
        <v>79</v>
      </c>
      <c r="B130" s="232" t="s">
        <v>155</v>
      </c>
      <c r="C130" s="233"/>
      <c r="D130" s="233"/>
      <c r="E130" s="233"/>
      <c r="F130" s="233"/>
      <c r="G130" s="233"/>
      <c r="H130" s="234"/>
      <c r="N130" s="21"/>
    </row>
    <row r="131" spans="1:14" s="1" customFormat="1" ht="14.4" x14ac:dyDescent="0.25">
      <c r="A131" s="39" t="s">
        <v>80</v>
      </c>
      <c r="B131" s="40" t="s">
        <v>58</v>
      </c>
      <c r="C131" s="41" t="s">
        <v>152</v>
      </c>
      <c r="D131" s="42"/>
      <c r="E131" s="39" t="s">
        <v>11</v>
      </c>
      <c r="F131" s="60">
        <v>2</v>
      </c>
      <c r="G131" s="173"/>
      <c r="H131" s="74">
        <f>G131*F131</f>
        <v>0</v>
      </c>
    </row>
    <row r="132" spans="1:14" s="1" customFormat="1" ht="14.4" x14ac:dyDescent="0.25">
      <c r="A132" s="66"/>
      <c r="B132" s="67"/>
      <c r="C132" s="75" t="s">
        <v>182</v>
      </c>
      <c r="D132" s="73"/>
      <c r="E132" s="66"/>
      <c r="F132" s="76"/>
      <c r="G132" s="70"/>
      <c r="H132" s="70"/>
    </row>
    <row r="133" spans="1:14" s="1" customFormat="1" ht="14.4" x14ac:dyDescent="0.25">
      <c r="A133" s="66"/>
      <c r="B133" s="67"/>
      <c r="C133" s="137" t="s">
        <v>153</v>
      </c>
      <c r="D133" s="73"/>
      <c r="E133" s="66"/>
      <c r="F133" s="76"/>
      <c r="G133" s="70"/>
      <c r="H133" s="70"/>
    </row>
    <row r="134" spans="1:14" s="1" customFormat="1" ht="14.4" x14ac:dyDescent="0.25">
      <c r="A134" s="66"/>
      <c r="B134" s="67"/>
      <c r="C134" s="137" t="s">
        <v>184</v>
      </c>
      <c r="D134" s="73"/>
      <c r="E134" s="66"/>
      <c r="F134" s="76"/>
      <c r="G134" s="70"/>
      <c r="H134" s="70"/>
    </row>
    <row r="135" spans="1:14" s="1" customFormat="1" ht="28.8" x14ac:dyDescent="0.25">
      <c r="A135" s="66"/>
      <c r="B135" s="67"/>
      <c r="C135" s="137" t="s">
        <v>172</v>
      </c>
      <c r="D135" s="73"/>
      <c r="E135" s="66"/>
      <c r="F135" s="76"/>
      <c r="G135" s="70"/>
      <c r="H135" s="70"/>
    </row>
    <row r="136" spans="1:14" s="1" customFormat="1" ht="28.8" x14ac:dyDescent="0.25">
      <c r="A136" s="66"/>
      <c r="B136" s="67"/>
      <c r="C136" s="45" t="s">
        <v>173</v>
      </c>
      <c r="D136" s="73"/>
      <c r="E136" s="66"/>
      <c r="F136" s="76"/>
      <c r="G136" s="70"/>
      <c r="H136" s="70"/>
    </row>
    <row r="137" spans="1:14" s="1" customFormat="1" ht="14.4" x14ac:dyDescent="0.25">
      <c r="A137" s="66"/>
      <c r="B137" s="67"/>
      <c r="C137" s="45" t="s">
        <v>174</v>
      </c>
      <c r="D137" s="73"/>
      <c r="E137" s="66"/>
      <c r="F137" s="76"/>
      <c r="G137" s="70"/>
      <c r="H137" s="70"/>
    </row>
    <row r="138" spans="1:14" s="1" customFormat="1" ht="14.4" x14ac:dyDescent="0.25">
      <c r="A138" s="66"/>
      <c r="B138" s="67"/>
      <c r="C138" s="54" t="s">
        <v>141</v>
      </c>
      <c r="D138" s="73"/>
      <c r="E138" s="66"/>
      <c r="F138" s="76"/>
      <c r="G138" s="70"/>
      <c r="H138" s="70"/>
    </row>
    <row r="139" spans="1:14" s="1" customFormat="1" ht="14.4" x14ac:dyDescent="0.25">
      <c r="A139" s="66"/>
      <c r="B139" s="67"/>
      <c r="C139" s="54" t="s">
        <v>142</v>
      </c>
      <c r="D139" s="73"/>
      <c r="E139" s="66"/>
      <c r="F139" s="76"/>
      <c r="G139" s="70"/>
      <c r="H139" s="70"/>
    </row>
    <row r="140" spans="1:14" ht="15" customHeight="1" x14ac:dyDescent="0.25">
      <c r="A140" s="44"/>
      <c r="B140" s="45"/>
      <c r="C140" s="54" t="s">
        <v>143</v>
      </c>
      <c r="D140" s="46"/>
      <c r="E140" s="44"/>
      <c r="F140" s="47"/>
      <c r="G140" s="52"/>
      <c r="H140" s="52"/>
    </row>
    <row r="141" spans="1:14" ht="15" customHeight="1" x14ac:dyDescent="0.25">
      <c r="A141" s="44"/>
      <c r="B141" s="45"/>
      <c r="C141" s="54" t="s">
        <v>144</v>
      </c>
      <c r="D141" s="46"/>
      <c r="E141" s="44"/>
      <c r="F141" s="47"/>
      <c r="G141" s="52"/>
      <c r="H141" s="52"/>
    </row>
    <row r="142" spans="1:14" ht="15" customHeight="1" x14ac:dyDescent="0.25">
      <c r="A142" s="44"/>
      <c r="B142" s="45"/>
      <c r="C142" s="123" t="s">
        <v>183</v>
      </c>
      <c r="D142" s="46"/>
      <c r="E142" s="44"/>
      <c r="F142" s="47"/>
      <c r="G142" s="52"/>
      <c r="H142" s="52"/>
    </row>
    <row r="143" spans="1:14" ht="15" customHeight="1" x14ac:dyDescent="0.25">
      <c r="A143" s="44"/>
      <c r="B143" s="45"/>
      <c r="C143" s="45" t="s">
        <v>107</v>
      </c>
      <c r="D143" s="46"/>
      <c r="E143" s="44" t="s">
        <v>11</v>
      </c>
      <c r="F143" s="47">
        <v>1</v>
      </c>
      <c r="G143" s="52"/>
      <c r="H143" s="52"/>
    </row>
    <row r="144" spans="1:14" ht="15" customHeight="1" x14ac:dyDescent="0.25">
      <c r="A144" s="39" t="s">
        <v>81</v>
      </c>
      <c r="B144" s="40" t="s">
        <v>59</v>
      </c>
      <c r="C144" s="40" t="s">
        <v>60</v>
      </c>
      <c r="D144" s="71"/>
      <c r="E144" s="39" t="s">
        <v>11</v>
      </c>
      <c r="F144" s="43">
        <v>2</v>
      </c>
      <c r="G144" s="173"/>
      <c r="H144" s="74">
        <f>F144*G144</f>
        <v>0</v>
      </c>
    </row>
    <row r="145" spans="1:8" ht="15" customHeight="1" x14ac:dyDescent="0.25">
      <c r="A145" s="66"/>
      <c r="B145" s="67"/>
      <c r="C145" s="45" t="s">
        <v>115</v>
      </c>
      <c r="D145" s="117"/>
      <c r="E145" s="66"/>
      <c r="F145" s="76"/>
      <c r="G145" s="90"/>
      <c r="H145" s="90"/>
    </row>
    <row r="146" spans="1:8" ht="31.95" customHeight="1" x14ac:dyDescent="0.25">
      <c r="A146" s="118" t="s">
        <v>119</v>
      </c>
      <c r="B146" s="149" t="s">
        <v>149</v>
      </c>
      <c r="C146" s="149" t="s">
        <v>150</v>
      </c>
      <c r="D146" s="174"/>
      <c r="E146" s="118" t="s">
        <v>11</v>
      </c>
      <c r="F146" s="120">
        <v>2</v>
      </c>
      <c r="G146" s="173"/>
      <c r="H146" s="121">
        <f>G146*F146</f>
        <v>0</v>
      </c>
    </row>
    <row r="147" spans="1:8" s="1" customFormat="1" ht="16.2" x14ac:dyDescent="0.25">
      <c r="A147" s="39" t="s">
        <v>120</v>
      </c>
      <c r="B147" s="40" t="s">
        <v>27</v>
      </c>
      <c r="C147" s="41" t="s">
        <v>113</v>
      </c>
      <c r="D147" s="175"/>
      <c r="E147" s="39" t="s">
        <v>11</v>
      </c>
      <c r="F147" s="43">
        <v>1</v>
      </c>
      <c r="G147" s="173"/>
      <c r="H147" s="74">
        <f>G147*F147</f>
        <v>0</v>
      </c>
    </row>
    <row r="148" spans="1:8" ht="15" customHeight="1" x14ac:dyDescent="0.25">
      <c r="A148" s="44"/>
      <c r="B148" s="45"/>
      <c r="C148" s="45" t="s">
        <v>179</v>
      </c>
      <c r="D148" s="46"/>
      <c r="E148" s="44"/>
      <c r="F148" s="47"/>
      <c r="G148" s="52"/>
      <c r="H148" s="52"/>
    </row>
    <row r="149" spans="1:8" ht="15" customHeight="1" x14ac:dyDescent="0.25">
      <c r="A149" s="44"/>
      <c r="B149" s="45"/>
      <c r="C149" s="45" t="s">
        <v>175</v>
      </c>
      <c r="D149" s="46"/>
      <c r="E149" s="44"/>
      <c r="F149" s="47"/>
      <c r="G149" s="52"/>
      <c r="H149" s="52"/>
    </row>
    <row r="150" spans="1:8" ht="15" customHeight="1" x14ac:dyDescent="0.25">
      <c r="A150" s="44"/>
      <c r="B150" s="45"/>
      <c r="C150" s="45" t="s">
        <v>140</v>
      </c>
      <c r="D150" s="46"/>
      <c r="E150" s="44"/>
      <c r="F150" s="47"/>
      <c r="G150" s="52"/>
      <c r="H150" s="52"/>
    </row>
    <row r="151" spans="1:8" ht="15" customHeight="1" x14ac:dyDescent="0.25">
      <c r="A151" s="44"/>
      <c r="B151" s="45"/>
      <c r="C151" s="45" t="s">
        <v>43</v>
      </c>
      <c r="D151" s="46"/>
      <c r="E151" s="44"/>
      <c r="F151" s="47"/>
      <c r="G151" s="52"/>
      <c r="H151" s="52"/>
    </row>
    <row r="152" spans="1:8" ht="15" customHeight="1" x14ac:dyDescent="0.25">
      <c r="A152" s="44"/>
      <c r="B152" s="45"/>
      <c r="C152" s="45" t="s">
        <v>64</v>
      </c>
      <c r="D152" s="46"/>
      <c r="E152" s="44"/>
      <c r="F152" s="47"/>
      <c r="G152" s="52"/>
      <c r="H152" s="52"/>
    </row>
    <row r="153" spans="1:8" ht="15" customHeight="1" x14ac:dyDescent="0.25">
      <c r="A153" s="44"/>
      <c r="B153" s="45"/>
      <c r="C153" s="45" t="s">
        <v>180</v>
      </c>
      <c r="D153" s="46"/>
      <c r="E153" s="44"/>
      <c r="F153" s="47"/>
      <c r="G153" s="52"/>
      <c r="H153" s="52"/>
    </row>
    <row r="154" spans="1:8" s="1" customFormat="1" ht="14.4" x14ac:dyDescent="0.25">
      <c r="A154" s="39" t="s">
        <v>121</v>
      </c>
      <c r="B154" s="40" t="s">
        <v>26</v>
      </c>
      <c r="C154" s="40" t="s">
        <v>39</v>
      </c>
      <c r="D154" s="174"/>
      <c r="E154" s="39" t="s">
        <v>11</v>
      </c>
      <c r="F154" s="60">
        <v>1</v>
      </c>
      <c r="G154" s="173"/>
      <c r="H154" s="74">
        <f>G154*F154</f>
        <v>0</v>
      </c>
    </row>
    <row r="155" spans="1:8" s="1" customFormat="1" ht="14.4" x14ac:dyDescent="0.25">
      <c r="A155" s="66"/>
      <c r="B155" s="67"/>
      <c r="C155" s="67" t="s">
        <v>51</v>
      </c>
      <c r="D155" s="68"/>
      <c r="E155" s="66"/>
      <c r="F155" s="69"/>
      <c r="G155" s="90"/>
      <c r="H155" s="90"/>
    </row>
    <row r="156" spans="1:8" s="1" customFormat="1" ht="14.4" x14ac:dyDescent="0.25">
      <c r="A156" s="66"/>
      <c r="B156" s="67"/>
      <c r="C156" s="67" t="s">
        <v>57</v>
      </c>
      <c r="D156" s="68"/>
      <c r="E156" s="66"/>
      <c r="F156" s="69"/>
      <c r="G156" s="90"/>
      <c r="H156" s="90"/>
    </row>
    <row r="157" spans="1:8" ht="15" customHeight="1" x14ac:dyDescent="0.25">
      <c r="A157" s="53"/>
      <c r="B157" s="54"/>
      <c r="C157" s="45" t="s">
        <v>45</v>
      </c>
      <c r="D157" s="55"/>
      <c r="E157" s="53"/>
      <c r="F157" s="56"/>
      <c r="G157" s="52"/>
      <c r="H157" s="52"/>
    </row>
    <row r="158" spans="1:8" ht="15" customHeight="1" thickBot="1" x14ac:dyDescent="0.3">
      <c r="A158" s="53"/>
      <c r="B158" s="54"/>
      <c r="C158" s="45" t="s">
        <v>50</v>
      </c>
      <c r="D158" s="55"/>
      <c r="E158" s="53"/>
      <c r="F158" s="56"/>
      <c r="G158" s="52"/>
      <c r="H158" s="52"/>
    </row>
    <row r="159" spans="1:8" s="1" customFormat="1" thickTop="1" x14ac:dyDescent="0.25">
      <c r="A159" s="229" t="s">
        <v>82</v>
      </c>
      <c r="B159" s="230"/>
      <c r="C159" s="230"/>
      <c r="D159" s="230"/>
      <c r="E159" s="230"/>
      <c r="F159" s="230"/>
      <c r="G159" s="231"/>
      <c r="H159" s="89">
        <f>SUM(H131:H158)</f>
        <v>0</v>
      </c>
    </row>
    <row r="160" spans="1:8" s="1" customFormat="1" ht="14.4" x14ac:dyDescent="0.25">
      <c r="A160" s="27"/>
      <c r="B160" s="27"/>
      <c r="C160" s="27"/>
      <c r="D160" s="27"/>
      <c r="E160" s="27"/>
      <c r="F160" s="27"/>
      <c r="G160" s="27"/>
      <c r="H160" s="28"/>
    </row>
    <row r="161" spans="1:14" s="1" customFormat="1" ht="14.4" x14ac:dyDescent="0.25">
      <c r="A161" s="16" t="s">
        <v>83</v>
      </c>
      <c r="B161" s="232" t="s">
        <v>84</v>
      </c>
      <c r="C161" s="233"/>
      <c r="D161" s="233"/>
      <c r="E161" s="233"/>
      <c r="F161" s="233"/>
      <c r="G161" s="233"/>
      <c r="H161" s="234"/>
      <c r="N161" s="21"/>
    </row>
    <row r="162" spans="1:14" s="1" customFormat="1" ht="16.2" x14ac:dyDescent="0.25">
      <c r="A162" s="39" t="s">
        <v>85</v>
      </c>
      <c r="B162" s="40" t="s">
        <v>32</v>
      </c>
      <c r="C162" s="41" t="s">
        <v>113</v>
      </c>
      <c r="D162" s="175"/>
      <c r="E162" s="39" t="s">
        <v>11</v>
      </c>
      <c r="F162" s="60">
        <v>1</v>
      </c>
      <c r="G162" s="173"/>
      <c r="H162" s="74">
        <f>G162*F162</f>
        <v>0</v>
      </c>
    </row>
    <row r="163" spans="1:14" ht="15" customHeight="1" x14ac:dyDescent="0.25">
      <c r="A163" s="44"/>
      <c r="B163" s="45"/>
      <c r="C163" s="45" t="s">
        <v>175</v>
      </c>
      <c r="D163" s="46"/>
      <c r="E163" s="44"/>
      <c r="F163" s="47"/>
      <c r="G163" s="52"/>
      <c r="H163" s="52"/>
    </row>
    <row r="164" spans="1:14" ht="15" customHeight="1" x14ac:dyDescent="0.25">
      <c r="A164" s="44"/>
      <c r="B164" s="45"/>
      <c r="C164" s="45" t="s">
        <v>137</v>
      </c>
      <c r="D164" s="46"/>
      <c r="E164" s="44"/>
      <c r="F164" s="47"/>
      <c r="G164" s="52"/>
      <c r="H164" s="52"/>
    </row>
    <row r="165" spans="1:14" ht="15" customHeight="1" x14ac:dyDescent="0.25">
      <c r="A165" s="44"/>
      <c r="B165" s="45"/>
      <c r="C165" s="45" t="s">
        <v>138</v>
      </c>
      <c r="D165" s="46"/>
      <c r="E165" s="44"/>
      <c r="F165" s="47"/>
      <c r="G165" s="52"/>
      <c r="H165" s="52"/>
    </row>
    <row r="166" spans="1:14" ht="15" customHeight="1" x14ac:dyDescent="0.25">
      <c r="A166" s="44"/>
      <c r="B166" s="45"/>
      <c r="C166" s="45" t="s">
        <v>139</v>
      </c>
      <c r="D166" s="46"/>
      <c r="E166" s="44"/>
      <c r="F166" s="47"/>
      <c r="G166" s="52"/>
      <c r="H166" s="52"/>
    </row>
    <row r="167" spans="1:14" ht="15" customHeight="1" x14ac:dyDescent="0.25">
      <c r="A167" s="44"/>
      <c r="B167" s="45"/>
      <c r="C167" s="45" t="s">
        <v>46</v>
      </c>
      <c r="D167" s="46"/>
      <c r="E167" s="44"/>
      <c r="F167" s="47"/>
      <c r="G167" s="52"/>
      <c r="H167" s="52"/>
    </row>
    <row r="168" spans="1:14" ht="15" customHeight="1" x14ac:dyDescent="0.25">
      <c r="A168" s="44"/>
      <c r="B168" s="45"/>
      <c r="C168" s="45" t="s">
        <v>103</v>
      </c>
      <c r="D168" s="46"/>
      <c r="E168" s="44"/>
      <c r="F168" s="47"/>
      <c r="G168" s="52"/>
      <c r="H168" s="52"/>
    </row>
    <row r="169" spans="1:14" s="1" customFormat="1" ht="14.4" x14ac:dyDescent="0.25">
      <c r="A169" s="39" t="s">
        <v>14</v>
      </c>
      <c r="B169" s="40" t="s">
        <v>33</v>
      </c>
      <c r="C169" s="40" t="s">
        <v>47</v>
      </c>
      <c r="D169" s="61"/>
      <c r="E169" s="39" t="s">
        <v>12</v>
      </c>
      <c r="F169" s="60">
        <v>1</v>
      </c>
      <c r="G169" s="173"/>
      <c r="H169" s="74">
        <f>G169*F169</f>
        <v>0</v>
      </c>
    </row>
    <row r="170" spans="1:14" s="1" customFormat="1" ht="14.4" x14ac:dyDescent="0.25">
      <c r="A170" s="62"/>
      <c r="B170" s="58"/>
      <c r="C170" s="58" t="s">
        <v>49</v>
      </c>
      <c r="D170" s="63"/>
      <c r="E170" s="62"/>
      <c r="F170" s="64"/>
      <c r="G170" s="59"/>
      <c r="H170" s="59"/>
    </row>
    <row r="171" spans="1:14" s="1" customFormat="1" ht="14.4" x14ac:dyDescent="0.25">
      <c r="A171" s="62"/>
      <c r="B171" s="58"/>
      <c r="C171" s="58" t="s">
        <v>52</v>
      </c>
      <c r="D171" s="63"/>
      <c r="E171" s="62"/>
      <c r="F171" s="64"/>
      <c r="G171" s="59"/>
      <c r="H171" s="59"/>
    </row>
    <row r="172" spans="1:14" s="1" customFormat="1" ht="14.4" x14ac:dyDescent="0.25">
      <c r="A172" s="62"/>
      <c r="B172" s="58"/>
      <c r="C172" s="58" t="s">
        <v>48</v>
      </c>
      <c r="D172" s="63"/>
      <c r="E172" s="62"/>
      <c r="F172" s="64"/>
      <c r="G172" s="59"/>
      <c r="H172" s="59"/>
    </row>
    <row r="173" spans="1:14" s="1" customFormat="1" ht="14.4" x14ac:dyDescent="0.25">
      <c r="A173" s="48"/>
      <c r="B173" s="49"/>
      <c r="C173" s="49" t="s">
        <v>181</v>
      </c>
      <c r="D173" s="50"/>
      <c r="E173" s="48"/>
      <c r="F173" s="51"/>
      <c r="G173" s="57"/>
      <c r="H173" s="57"/>
    </row>
    <row r="174" spans="1:14" s="1" customFormat="1" ht="16.2" x14ac:dyDescent="0.25">
      <c r="A174" s="39" t="s">
        <v>104</v>
      </c>
      <c r="B174" s="40" t="s">
        <v>27</v>
      </c>
      <c r="C174" s="41" t="s">
        <v>113</v>
      </c>
      <c r="D174" s="175"/>
      <c r="E174" s="39" t="s">
        <v>11</v>
      </c>
      <c r="F174" s="43">
        <v>1</v>
      </c>
      <c r="G174" s="173"/>
      <c r="H174" s="74">
        <f>F174*G174</f>
        <v>0</v>
      </c>
    </row>
    <row r="175" spans="1:14" ht="15" customHeight="1" x14ac:dyDescent="0.25">
      <c r="A175" s="44"/>
      <c r="B175" s="45"/>
      <c r="C175" s="45" t="s">
        <v>63</v>
      </c>
      <c r="D175" s="46"/>
      <c r="E175" s="44"/>
      <c r="F175" s="47"/>
      <c r="G175" s="52"/>
      <c r="H175" s="52"/>
    </row>
    <row r="176" spans="1:14" ht="15" customHeight="1" x14ac:dyDescent="0.25">
      <c r="A176" s="44"/>
      <c r="B176" s="45"/>
      <c r="C176" s="45" t="s">
        <v>175</v>
      </c>
      <c r="D176" s="46"/>
      <c r="E176" s="44"/>
      <c r="F176" s="47"/>
      <c r="G176" s="52"/>
      <c r="H176" s="52"/>
    </row>
    <row r="177" spans="1:14" ht="15" customHeight="1" x14ac:dyDescent="0.25">
      <c r="A177" s="44"/>
      <c r="B177" s="45"/>
      <c r="C177" s="45" t="s">
        <v>136</v>
      </c>
      <c r="D177" s="46"/>
      <c r="E177" s="44"/>
      <c r="F177" s="47"/>
      <c r="G177" s="52"/>
      <c r="H177" s="52"/>
    </row>
    <row r="178" spans="1:14" ht="15" customHeight="1" x14ac:dyDescent="0.25">
      <c r="A178" s="44"/>
      <c r="B178" s="45"/>
      <c r="C178" s="45" t="s">
        <v>140</v>
      </c>
      <c r="D178" s="46"/>
      <c r="E178" s="44"/>
      <c r="F178" s="47"/>
      <c r="G178" s="52"/>
      <c r="H178" s="52"/>
    </row>
    <row r="179" spans="1:14" ht="15" customHeight="1" x14ac:dyDescent="0.25">
      <c r="A179" s="44"/>
      <c r="B179" s="45"/>
      <c r="C179" s="45" t="s">
        <v>43</v>
      </c>
      <c r="D179" s="46"/>
      <c r="E179" s="44"/>
      <c r="F179" s="47"/>
      <c r="G179" s="52"/>
      <c r="H179" s="52"/>
    </row>
    <row r="180" spans="1:14" ht="15" customHeight="1" x14ac:dyDescent="0.25">
      <c r="A180" s="44"/>
      <c r="B180" s="45"/>
      <c r="C180" s="45" t="s">
        <v>86</v>
      </c>
      <c r="D180" s="46"/>
      <c r="E180" s="44"/>
      <c r="F180" s="47"/>
      <c r="G180" s="52"/>
      <c r="H180" s="52"/>
    </row>
    <row r="181" spans="1:14" ht="15" customHeight="1" x14ac:dyDescent="0.25">
      <c r="A181" s="118" t="s">
        <v>122</v>
      </c>
      <c r="B181" s="119" t="s">
        <v>123</v>
      </c>
      <c r="C181" s="119" t="s">
        <v>39</v>
      </c>
      <c r="D181" s="174"/>
      <c r="E181" s="118" t="s">
        <v>11</v>
      </c>
      <c r="F181" s="129">
        <v>1</v>
      </c>
      <c r="G181" s="173"/>
      <c r="H181" s="121">
        <f>G181*F181</f>
        <v>0</v>
      </c>
    </row>
    <row r="182" spans="1:14" ht="15" customHeight="1" x14ac:dyDescent="0.25">
      <c r="A182" s="131"/>
      <c r="B182" s="132" t="s">
        <v>127</v>
      </c>
      <c r="C182" s="123" t="s">
        <v>45</v>
      </c>
      <c r="D182" s="133"/>
      <c r="E182" s="131"/>
      <c r="F182" s="134"/>
      <c r="G182" s="126"/>
      <c r="H182" s="126"/>
    </row>
    <row r="183" spans="1:14" ht="15" customHeight="1" thickBot="1" x14ac:dyDescent="0.3">
      <c r="A183" s="131"/>
      <c r="B183" s="132"/>
      <c r="C183" s="123" t="s">
        <v>50</v>
      </c>
      <c r="D183" s="133"/>
      <c r="E183" s="131"/>
      <c r="F183" s="134"/>
      <c r="G183" s="126"/>
      <c r="H183" s="126"/>
    </row>
    <row r="184" spans="1:14" s="1" customFormat="1" thickTop="1" x14ac:dyDescent="0.25">
      <c r="A184" s="229" t="s">
        <v>87</v>
      </c>
      <c r="B184" s="230"/>
      <c r="C184" s="230"/>
      <c r="D184" s="230"/>
      <c r="E184" s="230"/>
      <c r="F184" s="230"/>
      <c r="G184" s="231"/>
      <c r="H184" s="89">
        <f>SUM(H162:H183)</f>
        <v>0</v>
      </c>
      <c r="N184" s="21"/>
    </row>
    <row r="185" spans="1:14" s="1" customFormat="1" ht="14.4" x14ac:dyDescent="0.25">
      <c r="A185" s="27"/>
      <c r="B185" s="27"/>
      <c r="C185" s="27"/>
      <c r="D185" s="27"/>
      <c r="E185" s="27"/>
      <c r="F185" s="27"/>
      <c r="G185" s="27"/>
      <c r="H185" s="28"/>
    </row>
    <row r="186" spans="1:14" ht="21.75" customHeight="1" x14ac:dyDescent="0.25">
      <c r="A186" s="274" t="s">
        <v>10</v>
      </c>
      <c r="B186" s="275"/>
      <c r="C186" s="275"/>
      <c r="D186" s="275"/>
      <c r="E186" s="275"/>
      <c r="F186" s="275"/>
      <c r="G186" s="276"/>
      <c r="H186" s="91">
        <f>H71+H91+H128+H159+H184</f>
        <v>0</v>
      </c>
    </row>
    <row r="187" spans="1:14" ht="15" customHeight="1" x14ac:dyDescent="0.25">
      <c r="A187" s="7"/>
      <c r="B187" s="8"/>
      <c r="C187" s="8"/>
      <c r="D187" s="18"/>
      <c r="E187" s="9"/>
      <c r="F187" s="11"/>
      <c r="G187" s="14"/>
      <c r="H187" s="14"/>
    </row>
    <row r="188" spans="1:14" ht="15" customHeight="1" x14ac:dyDescent="0.25">
      <c r="A188" s="6" t="s">
        <v>14</v>
      </c>
      <c r="B188" s="232" t="s">
        <v>21</v>
      </c>
      <c r="C188" s="233"/>
      <c r="D188" s="233"/>
      <c r="E188" s="233"/>
      <c r="F188" s="233"/>
      <c r="G188" s="233"/>
      <c r="H188" s="234"/>
    </row>
    <row r="189" spans="1:14" ht="14.4" x14ac:dyDescent="0.25">
      <c r="A189" s="32" t="s">
        <v>14</v>
      </c>
      <c r="B189" s="33" t="s">
        <v>156</v>
      </c>
      <c r="C189" s="33" t="s">
        <v>178</v>
      </c>
      <c r="D189" s="36"/>
      <c r="E189" s="32" t="s">
        <v>34</v>
      </c>
      <c r="F189" s="30">
        <v>52</v>
      </c>
      <c r="G189" s="179"/>
      <c r="H189" s="92">
        <f>G189</f>
        <v>0</v>
      </c>
    </row>
    <row r="190" spans="1:14" ht="14.4" x14ac:dyDescent="0.25">
      <c r="A190" s="77" t="s">
        <v>14</v>
      </c>
      <c r="B190" s="78" t="s">
        <v>66</v>
      </c>
      <c r="C190" s="78" t="s">
        <v>67</v>
      </c>
      <c r="D190" s="79"/>
      <c r="E190" s="77" t="s">
        <v>12</v>
      </c>
      <c r="F190" s="60">
        <v>1</v>
      </c>
      <c r="G190" s="180"/>
      <c r="H190" s="93">
        <f>G190*F190</f>
        <v>0</v>
      </c>
    </row>
    <row r="191" spans="1:14" ht="14.4" x14ac:dyDescent="0.25">
      <c r="A191" s="85"/>
      <c r="B191" s="86"/>
      <c r="C191" s="86" t="s">
        <v>55</v>
      </c>
      <c r="D191" s="87"/>
      <c r="E191" s="85"/>
      <c r="F191" s="69"/>
      <c r="G191" s="88"/>
      <c r="H191" s="88"/>
    </row>
    <row r="192" spans="1:14" ht="14.4" x14ac:dyDescent="0.25">
      <c r="A192" s="80"/>
      <c r="B192" s="81"/>
      <c r="C192" s="81" t="s">
        <v>159</v>
      </c>
      <c r="D192" s="82"/>
      <c r="E192" s="80"/>
      <c r="F192" s="83"/>
      <c r="G192" s="84"/>
      <c r="H192" s="84"/>
    </row>
    <row r="193" spans="1:8" ht="14.4" x14ac:dyDescent="0.25">
      <c r="A193" s="80"/>
      <c r="B193" s="81"/>
      <c r="C193" s="81" t="s">
        <v>105</v>
      </c>
      <c r="D193" s="82"/>
      <c r="E193" s="80"/>
      <c r="F193" s="83"/>
      <c r="G193" s="84"/>
      <c r="H193" s="84"/>
    </row>
    <row r="194" spans="1:8" ht="14.4" x14ac:dyDescent="0.25">
      <c r="A194" s="77" t="s">
        <v>14</v>
      </c>
      <c r="B194" s="78" t="s">
        <v>68</v>
      </c>
      <c r="C194" s="78" t="s">
        <v>69</v>
      </c>
      <c r="D194" s="79"/>
      <c r="E194" s="77" t="s">
        <v>12</v>
      </c>
      <c r="F194" s="60">
        <v>1</v>
      </c>
      <c r="G194" s="180"/>
      <c r="H194" s="93">
        <f>G194*F194</f>
        <v>0</v>
      </c>
    </row>
    <row r="195" spans="1:8" ht="14.4" x14ac:dyDescent="0.25">
      <c r="A195" s="85"/>
      <c r="B195" s="86"/>
      <c r="C195" s="86" t="s">
        <v>157</v>
      </c>
      <c r="D195" s="87"/>
      <c r="E195" s="85"/>
      <c r="F195" s="69"/>
      <c r="G195" s="181"/>
      <c r="H195" s="181"/>
    </row>
    <row r="196" spans="1:8" ht="14.4" x14ac:dyDescent="0.25">
      <c r="A196" s="85"/>
      <c r="B196" s="86"/>
      <c r="C196" s="86" t="s">
        <v>177</v>
      </c>
      <c r="D196" s="87"/>
      <c r="E196" s="85"/>
      <c r="F196" s="69"/>
      <c r="G196" s="88"/>
      <c r="H196" s="88"/>
    </row>
    <row r="197" spans="1:8" ht="14.4" x14ac:dyDescent="0.25">
      <c r="A197" s="32" t="s">
        <v>14</v>
      </c>
      <c r="B197" s="33" t="s">
        <v>22</v>
      </c>
      <c r="C197" s="33" t="s">
        <v>158</v>
      </c>
      <c r="D197" s="36"/>
      <c r="E197" s="32" t="s">
        <v>34</v>
      </c>
      <c r="F197" s="30">
        <v>58</v>
      </c>
      <c r="G197" s="179"/>
      <c r="H197" s="92">
        <f>G197*F197</f>
        <v>0</v>
      </c>
    </row>
    <row r="198" spans="1:8" ht="14.4" x14ac:dyDescent="0.25">
      <c r="A198" s="32" t="s">
        <v>14</v>
      </c>
      <c r="B198" s="33" t="s">
        <v>36</v>
      </c>
      <c r="C198" s="33" t="s">
        <v>158</v>
      </c>
      <c r="D198" s="36"/>
      <c r="E198" s="34" t="s">
        <v>11</v>
      </c>
      <c r="F198" s="35">
        <v>38</v>
      </c>
      <c r="G198" s="182"/>
      <c r="H198" s="92">
        <f>G198*F198</f>
        <v>0</v>
      </c>
    </row>
    <row r="199" spans="1:8" ht="19.2" customHeight="1" x14ac:dyDescent="0.25">
      <c r="A199" s="141" t="s">
        <v>14</v>
      </c>
      <c r="B199" s="142" t="s">
        <v>125</v>
      </c>
      <c r="C199" s="142" t="s">
        <v>128</v>
      </c>
      <c r="D199" s="143"/>
      <c r="E199" s="144" t="s">
        <v>12</v>
      </c>
      <c r="F199" s="145">
        <v>1</v>
      </c>
      <c r="G199" s="183"/>
      <c r="H199" s="146">
        <f>G199*F199</f>
        <v>0</v>
      </c>
    </row>
    <row r="200" spans="1:8" ht="29.4" thickBot="1" x14ac:dyDescent="0.3">
      <c r="A200" s="107" t="s">
        <v>14</v>
      </c>
      <c r="B200" s="106" t="s">
        <v>124</v>
      </c>
      <c r="C200" s="108" t="s">
        <v>62</v>
      </c>
      <c r="D200" s="109"/>
      <c r="E200" s="110" t="s">
        <v>12</v>
      </c>
      <c r="F200" s="111">
        <v>1</v>
      </c>
      <c r="G200" s="184"/>
      <c r="H200" s="94">
        <f>G200*F200</f>
        <v>0</v>
      </c>
    </row>
    <row r="201" spans="1:8" ht="15" customHeight="1" thickTop="1" x14ac:dyDescent="0.25">
      <c r="A201" s="244" t="s">
        <v>23</v>
      </c>
      <c r="B201" s="245"/>
      <c r="C201" s="245"/>
      <c r="D201" s="245"/>
      <c r="E201" s="245"/>
      <c r="F201" s="245"/>
      <c r="G201" s="246"/>
      <c r="H201" s="147">
        <f>SUM(H189:H200)</f>
        <v>0</v>
      </c>
    </row>
    <row r="202" spans="1:8" ht="15" customHeight="1" x14ac:dyDescent="0.25">
      <c r="A202" s="7"/>
      <c r="B202" s="8"/>
      <c r="C202" s="8"/>
      <c r="D202" s="18"/>
      <c r="E202" s="9"/>
      <c r="F202" s="11"/>
      <c r="G202" s="14"/>
      <c r="H202" s="14"/>
    </row>
    <row r="203" spans="1:8" ht="15" customHeight="1" x14ac:dyDescent="0.25">
      <c r="A203" s="6" t="s">
        <v>14</v>
      </c>
      <c r="B203" s="232" t="s">
        <v>132</v>
      </c>
      <c r="C203" s="233"/>
      <c r="D203" s="233"/>
      <c r="E203" s="233"/>
      <c r="F203" s="233"/>
      <c r="G203" s="233"/>
      <c r="H203" s="234"/>
    </row>
    <row r="204" spans="1:8" ht="22.8" customHeight="1" x14ac:dyDescent="0.25">
      <c r="A204" s="162"/>
      <c r="B204" s="247" t="s">
        <v>160</v>
      </c>
      <c r="C204" s="248"/>
      <c r="D204" s="163"/>
      <c r="E204" s="164" t="s">
        <v>12</v>
      </c>
      <c r="F204" s="160">
        <v>1</v>
      </c>
      <c r="G204" s="179"/>
      <c r="H204" s="161">
        <f>G204*F204</f>
        <v>0</v>
      </c>
    </row>
    <row r="205" spans="1:8" ht="26.25" customHeight="1" x14ac:dyDescent="0.25">
      <c r="A205" s="165"/>
      <c r="B205" s="247" t="s">
        <v>161</v>
      </c>
      <c r="C205" s="248"/>
      <c r="D205" s="163"/>
      <c r="E205" s="164" t="s">
        <v>12</v>
      </c>
      <c r="F205" s="164" t="s">
        <v>37</v>
      </c>
      <c r="G205" s="161"/>
      <c r="H205" s="161" t="s">
        <v>14</v>
      </c>
    </row>
    <row r="206" spans="1:8" ht="19.2" customHeight="1" x14ac:dyDescent="0.25">
      <c r="A206" s="165"/>
      <c r="B206" s="247" t="s">
        <v>176</v>
      </c>
      <c r="C206" s="248"/>
      <c r="D206" s="163"/>
      <c r="E206" s="164" t="s">
        <v>11</v>
      </c>
      <c r="F206" s="164" t="s">
        <v>117</v>
      </c>
      <c r="G206" s="179"/>
      <c r="H206" s="161">
        <f t="shared" ref="H206:H212" si="0">G206*F206</f>
        <v>0</v>
      </c>
    </row>
    <row r="207" spans="1:8" ht="19.2" customHeight="1" x14ac:dyDescent="0.25">
      <c r="A207" s="165"/>
      <c r="B207" s="247" t="s">
        <v>190</v>
      </c>
      <c r="C207" s="248"/>
      <c r="D207" s="163"/>
      <c r="E207" s="164" t="s">
        <v>12</v>
      </c>
      <c r="F207" s="164" t="s">
        <v>37</v>
      </c>
      <c r="G207" s="179"/>
      <c r="H207" s="161">
        <f t="shared" si="0"/>
        <v>0</v>
      </c>
    </row>
    <row r="208" spans="1:8" ht="22.8" customHeight="1" x14ac:dyDescent="0.25">
      <c r="A208" s="165"/>
      <c r="B208" s="247" t="s">
        <v>162</v>
      </c>
      <c r="C208" s="248"/>
      <c r="D208" s="163"/>
      <c r="E208" s="164" t="s">
        <v>12</v>
      </c>
      <c r="F208" s="164" t="s">
        <v>37</v>
      </c>
      <c r="G208" s="179"/>
      <c r="H208" s="161">
        <f t="shared" si="0"/>
        <v>0</v>
      </c>
    </row>
    <row r="209" spans="1:8" ht="28.2" customHeight="1" x14ac:dyDescent="0.25">
      <c r="A209" s="165"/>
      <c r="B209" s="247" t="s">
        <v>163</v>
      </c>
      <c r="C209" s="248"/>
      <c r="D209" s="163"/>
      <c r="E209" s="164" t="s">
        <v>12</v>
      </c>
      <c r="F209" s="164" t="s">
        <v>37</v>
      </c>
      <c r="G209" s="179"/>
      <c r="H209" s="161">
        <f t="shared" si="0"/>
        <v>0</v>
      </c>
    </row>
    <row r="210" spans="1:8" ht="28.2" customHeight="1" x14ac:dyDescent="0.25">
      <c r="A210" s="169"/>
      <c r="B210" s="247" t="s">
        <v>131</v>
      </c>
      <c r="C210" s="248"/>
      <c r="D210" s="187"/>
      <c r="E210" s="171" t="s">
        <v>11</v>
      </c>
      <c r="F210" s="171" t="s">
        <v>37</v>
      </c>
      <c r="G210" s="185"/>
      <c r="H210" s="172">
        <f t="shared" si="0"/>
        <v>0</v>
      </c>
    </row>
    <row r="211" spans="1:8" ht="28.2" customHeight="1" x14ac:dyDescent="0.25">
      <c r="A211" s="169"/>
      <c r="B211" s="247" t="s">
        <v>164</v>
      </c>
      <c r="C211" s="248"/>
      <c r="D211" s="170"/>
      <c r="E211" s="171" t="s">
        <v>11</v>
      </c>
      <c r="F211" s="171" t="s">
        <v>37</v>
      </c>
      <c r="G211" s="185"/>
      <c r="H211" s="172">
        <f t="shared" si="0"/>
        <v>0</v>
      </c>
    </row>
    <row r="212" spans="1:8" ht="21" customHeight="1" thickBot="1" x14ac:dyDescent="0.3">
      <c r="A212" s="166"/>
      <c r="B212" s="238" t="s">
        <v>13</v>
      </c>
      <c r="C212" s="239"/>
      <c r="D212" s="167"/>
      <c r="E212" s="168" t="s">
        <v>12</v>
      </c>
      <c r="F212" s="155">
        <v>1</v>
      </c>
      <c r="G212" s="186"/>
      <c r="H212" s="156">
        <f t="shared" si="0"/>
        <v>0</v>
      </c>
    </row>
    <row r="213" spans="1:8" ht="15" customHeight="1" thickTop="1" x14ac:dyDescent="0.25">
      <c r="A213" s="244" t="s">
        <v>15</v>
      </c>
      <c r="B213" s="245"/>
      <c r="C213" s="245"/>
      <c r="D213" s="245"/>
      <c r="E213" s="245"/>
      <c r="F213" s="245"/>
      <c r="G213" s="246"/>
      <c r="H213" s="147">
        <f>SUM(H204:H212)</f>
        <v>0</v>
      </c>
    </row>
    <row r="214" spans="1:8" ht="15" customHeight="1" x14ac:dyDescent="0.25">
      <c r="A214" s="7"/>
      <c r="B214" s="8"/>
      <c r="C214" s="8"/>
      <c r="D214" s="18"/>
      <c r="E214" s="9"/>
      <c r="F214" s="11"/>
      <c r="G214" s="14"/>
      <c r="H214" s="14"/>
    </row>
    <row r="215" spans="1:8" ht="15" customHeight="1" x14ac:dyDescent="0.25">
      <c r="A215" s="6" t="s">
        <v>14</v>
      </c>
      <c r="B215" s="232" t="s">
        <v>109</v>
      </c>
      <c r="C215" s="233"/>
      <c r="D215" s="233"/>
      <c r="E215" s="233"/>
      <c r="F215" s="233"/>
      <c r="G215" s="233"/>
      <c r="H215" s="234"/>
    </row>
    <row r="216" spans="1:8" ht="15" customHeight="1" x14ac:dyDescent="0.25">
      <c r="A216" s="29"/>
      <c r="B216" s="258" t="s">
        <v>19</v>
      </c>
      <c r="C216" s="259"/>
      <c r="D216" s="38"/>
      <c r="E216" s="31" t="s">
        <v>12</v>
      </c>
      <c r="F216" s="37">
        <v>1</v>
      </c>
      <c r="G216" s="179"/>
      <c r="H216" s="92">
        <f>G216*F216</f>
        <v>0</v>
      </c>
    </row>
    <row r="217" spans="1:8" ht="15" customHeight="1" thickBot="1" x14ac:dyDescent="0.3">
      <c r="A217" s="152"/>
      <c r="B217" s="242" t="s">
        <v>108</v>
      </c>
      <c r="C217" s="243"/>
      <c r="D217" s="153"/>
      <c r="E217" s="154" t="s">
        <v>12</v>
      </c>
      <c r="F217" s="155">
        <v>1</v>
      </c>
      <c r="G217" s="186"/>
      <c r="H217" s="156">
        <f>G217*F217</f>
        <v>0</v>
      </c>
    </row>
    <row r="218" spans="1:8" ht="15" customHeight="1" thickTop="1" x14ac:dyDescent="0.25">
      <c r="A218" s="244" t="s">
        <v>16</v>
      </c>
      <c r="B218" s="245"/>
      <c r="C218" s="245"/>
      <c r="D218" s="245"/>
      <c r="E218" s="245"/>
      <c r="F218" s="245"/>
      <c r="G218" s="246"/>
      <c r="H218" s="147">
        <f>SUM(H216:H217)</f>
        <v>0</v>
      </c>
    </row>
    <row r="219" spans="1:8" ht="15" customHeight="1" x14ac:dyDescent="0.25">
      <c r="A219" s="7"/>
      <c r="B219" s="8"/>
      <c r="C219" s="8"/>
      <c r="D219" s="19"/>
      <c r="E219" s="11"/>
      <c r="F219" s="14"/>
      <c r="G219" s="14"/>
      <c r="H219" s="15"/>
    </row>
    <row r="220" spans="1:8" ht="15" customHeight="1" x14ac:dyDescent="0.25">
      <c r="A220" s="6" t="s">
        <v>14</v>
      </c>
      <c r="B220" s="232" t="s">
        <v>17</v>
      </c>
      <c r="C220" s="233"/>
      <c r="D220" s="233"/>
      <c r="E220" s="233"/>
      <c r="F220" s="233"/>
      <c r="G220" s="233"/>
      <c r="H220" s="234"/>
    </row>
    <row r="221" spans="1:8" ht="18" customHeight="1" x14ac:dyDescent="0.25">
      <c r="A221" s="157"/>
      <c r="B221" s="240" t="s">
        <v>20</v>
      </c>
      <c r="C221" s="241"/>
      <c r="D221" s="158"/>
      <c r="E221" s="159" t="s">
        <v>12</v>
      </c>
      <c r="F221" s="160">
        <v>1</v>
      </c>
      <c r="G221" s="179"/>
      <c r="H221" s="161">
        <f>G221*F221</f>
        <v>0</v>
      </c>
    </row>
    <row r="222" spans="1:8" ht="18.600000000000001" customHeight="1" x14ac:dyDescent="0.25">
      <c r="A222" s="157"/>
      <c r="B222" s="240" t="s">
        <v>110</v>
      </c>
      <c r="C222" s="241"/>
      <c r="D222" s="158"/>
      <c r="E222" s="159" t="s">
        <v>12</v>
      </c>
      <c r="F222" s="160">
        <v>1</v>
      </c>
      <c r="G222" s="179"/>
      <c r="H222" s="161">
        <f>G222*F222</f>
        <v>0</v>
      </c>
    </row>
    <row r="223" spans="1:8" ht="19.95" customHeight="1" thickBot="1" x14ac:dyDescent="0.3">
      <c r="A223" s="152"/>
      <c r="B223" s="238" t="s">
        <v>165</v>
      </c>
      <c r="C223" s="239"/>
      <c r="D223" s="153"/>
      <c r="E223" s="154" t="s">
        <v>12</v>
      </c>
      <c r="F223" s="155">
        <v>1</v>
      </c>
      <c r="G223" s="186"/>
      <c r="H223" s="156">
        <f>G223*F223</f>
        <v>0</v>
      </c>
    </row>
    <row r="224" spans="1:8" ht="15" customHeight="1" thickTop="1" x14ac:dyDescent="0.25">
      <c r="A224" s="244" t="s">
        <v>18</v>
      </c>
      <c r="B224" s="245"/>
      <c r="C224" s="245"/>
      <c r="D224" s="245"/>
      <c r="E224" s="245"/>
      <c r="F224" s="245"/>
      <c r="G224" s="246"/>
      <c r="H224" s="89">
        <f>SUM(H221:H223)</f>
        <v>0</v>
      </c>
    </row>
    <row r="225" spans="1:8 16369:16369" ht="15" customHeight="1" x14ac:dyDescent="0.25">
      <c r="A225" s="188"/>
      <c r="B225" s="188"/>
      <c r="C225" s="188"/>
      <c r="D225" s="188"/>
      <c r="E225" s="188"/>
      <c r="F225" s="188"/>
      <c r="G225" s="188"/>
      <c r="H225" s="189"/>
    </row>
    <row r="226" spans="1:8 16369:16369" ht="18" customHeight="1" x14ac:dyDescent="0.25">
      <c r="A226" s="96" t="s">
        <v>14</v>
      </c>
      <c r="B226" s="235" t="s">
        <v>133</v>
      </c>
      <c r="C226" s="236"/>
      <c r="D226" s="236"/>
      <c r="E226" s="236"/>
      <c r="F226" s="236"/>
      <c r="G226" s="236"/>
      <c r="H226" s="237"/>
    </row>
    <row r="227" spans="1:8 16369:16369" ht="18" customHeight="1" x14ac:dyDescent="0.25">
      <c r="A227" s="102" t="s">
        <v>14</v>
      </c>
      <c r="B227" s="218" t="s">
        <v>170</v>
      </c>
      <c r="C227" s="220"/>
      <c r="D227" s="103"/>
      <c r="E227" s="104" t="s">
        <v>11</v>
      </c>
      <c r="F227" s="105">
        <v>6</v>
      </c>
      <c r="G227" s="190"/>
      <c r="H227" s="101">
        <f>G227*F227</f>
        <v>0</v>
      </c>
    </row>
    <row r="228" spans="1:8 16369:16369" ht="20.399999999999999" customHeight="1" x14ac:dyDescent="0.25">
      <c r="A228" s="102" t="s">
        <v>14</v>
      </c>
      <c r="B228" s="218" t="s">
        <v>114</v>
      </c>
      <c r="C228" s="220"/>
      <c r="D228" s="103"/>
      <c r="E228" s="104" t="s">
        <v>11</v>
      </c>
      <c r="F228" s="105">
        <v>6</v>
      </c>
      <c r="G228" s="190"/>
      <c r="H228" s="101">
        <f>G228*F228</f>
        <v>0</v>
      </c>
    </row>
    <row r="229" spans="1:8 16369:16369" ht="21.6" customHeight="1" x14ac:dyDescent="0.25">
      <c r="A229" s="102" t="s">
        <v>14</v>
      </c>
      <c r="B229" s="218" t="s">
        <v>171</v>
      </c>
      <c r="C229" s="220"/>
      <c r="D229" s="103"/>
      <c r="E229" s="104" t="s">
        <v>11</v>
      </c>
      <c r="F229" s="105">
        <v>6</v>
      </c>
      <c r="G229" s="190"/>
      <c r="H229" s="101">
        <f>G229*F229</f>
        <v>0</v>
      </c>
    </row>
    <row r="230" spans="1:8 16369:16369" ht="21.6" customHeight="1" x14ac:dyDescent="0.25">
      <c r="A230" s="102" t="s">
        <v>14</v>
      </c>
      <c r="B230" s="262" t="s">
        <v>168</v>
      </c>
      <c r="C230" s="263"/>
      <c r="D230" s="103"/>
      <c r="E230" s="104" t="s">
        <v>11</v>
      </c>
      <c r="F230" s="105">
        <v>1</v>
      </c>
      <c r="G230" s="190"/>
      <c r="H230" s="101">
        <f>G230*F230</f>
        <v>0</v>
      </c>
    </row>
    <row r="231" spans="1:8 16369:16369" ht="19.2" customHeight="1" thickBot="1" x14ac:dyDescent="0.3">
      <c r="A231" s="113" t="s">
        <v>14</v>
      </c>
      <c r="B231" s="260" t="s">
        <v>167</v>
      </c>
      <c r="C231" s="261"/>
      <c r="D231" s="114"/>
      <c r="E231" s="115" t="s">
        <v>11</v>
      </c>
      <c r="F231" s="116">
        <v>6</v>
      </c>
      <c r="G231" s="191"/>
      <c r="H231" s="112">
        <f>G231*F231</f>
        <v>0</v>
      </c>
    </row>
    <row r="232" spans="1:8 16369:16369" ht="19.8" customHeight="1" thickTop="1" x14ac:dyDescent="0.25">
      <c r="A232" s="244" t="s">
        <v>169</v>
      </c>
      <c r="B232" s="245"/>
      <c r="C232" s="245"/>
      <c r="D232" s="245"/>
      <c r="E232" s="245"/>
      <c r="F232" s="245"/>
      <c r="G232" s="246"/>
      <c r="H232" s="89">
        <f>SUM(H227:H231)</f>
        <v>0</v>
      </c>
    </row>
    <row r="233" spans="1:8 16369:16369" ht="9" customHeight="1" x14ac:dyDescent="0.25">
      <c r="A233" s="188"/>
      <c r="B233" s="188"/>
      <c r="C233" s="188"/>
      <c r="D233" s="188"/>
      <c r="E233" s="188"/>
      <c r="F233" s="188"/>
      <c r="G233" s="188"/>
      <c r="H233" s="189"/>
    </row>
    <row r="234" spans="1:8 16369:16369" ht="27.6" customHeight="1" x14ac:dyDescent="0.25">
      <c r="A234" s="252" t="s">
        <v>126</v>
      </c>
      <c r="B234" s="253"/>
      <c r="C234" s="253"/>
      <c r="D234" s="253"/>
      <c r="E234" s="253"/>
      <c r="F234" s="253"/>
      <c r="G234" s="254"/>
      <c r="H234" s="95">
        <f>H224+H218+H213+H201+H186+H232</f>
        <v>0</v>
      </c>
    </row>
    <row r="235" spans="1:8 16369:16369" ht="28.2" customHeight="1" x14ac:dyDescent="0.25">
      <c r="A235" s="217" t="s">
        <v>130</v>
      </c>
      <c r="B235" s="217"/>
      <c r="C235" s="217"/>
      <c r="D235" s="217"/>
      <c r="E235" s="217"/>
      <c r="F235" s="217"/>
      <c r="G235" s="217"/>
      <c r="H235" s="217"/>
    </row>
    <row r="236" spans="1:8 16369:16369" ht="15" customHeight="1" x14ac:dyDescent="0.25">
      <c r="A236" s="7"/>
      <c r="B236" s="8"/>
      <c r="C236" s="8"/>
      <c r="D236" s="18"/>
      <c r="E236" s="9"/>
      <c r="F236" s="11"/>
      <c r="G236" s="14"/>
      <c r="H236" s="14"/>
    </row>
    <row r="237" spans="1:8 16369:16369" ht="25.95" customHeight="1" x14ac:dyDescent="0.25">
      <c r="A237" s="249" t="s">
        <v>205</v>
      </c>
      <c r="B237" s="250"/>
      <c r="C237" s="250"/>
      <c r="D237" s="250"/>
      <c r="E237" s="250"/>
      <c r="F237" s="250"/>
      <c r="G237" s="250"/>
      <c r="H237" s="251"/>
      <c r="XEO237"/>
    </row>
    <row r="238" spans="1:8 16369:16369" ht="9.6" customHeight="1" x14ac:dyDescent="0.25">
      <c r="A238" s="98"/>
      <c r="B238" s="99"/>
      <c r="C238" s="99"/>
      <c r="D238" s="99"/>
      <c r="E238" s="99"/>
      <c r="F238" s="99"/>
      <c r="G238" s="99"/>
      <c r="H238" s="100"/>
      <c r="XEO238"/>
    </row>
    <row r="239" spans="1:8 16369:16369" ht="15" customHeight="1" x14ac:dyDescent="0.25">
      <c r="A239" s="6" t="s">
        <v>14</v>
      </c>
      <c r="B239" s="232" t="s">
        <v>111</v>
      </c>
      <c r="C239" s="233"/>
      <c r="D239" s="233"/>
      <c r="E239" s="233"/>
      <c r="F239" s="233"/>
      <c r="G239" s="233"/>
      <c r="H239" s="234"/>
      <c r="XEO239"/>
    </row>
    <row r="240" spans="1:8 16369:16369" ht="23.4" customHeight="1" x14ac:dyDescent="0.25">
      <c r="A240" s="193" t="s">
        <v>37</v>
      </c>
      <c r="B240" s="218" t="s">
        <v>191</v>
      </c>
      <c r="C240" s="219"/>
      <c r="D240" s="220"/>
      <c r="E240" s="193" t="s">
        <v>12</v>
      </c>
      <c r="F240" s="194">
        <v>1</v>
      </c>
      <c r="G240" s="204"/>
      <c r="H240" s="195">
        <f>G240*F240</f>
        <v>0</v>
      </c>
      <c r="XEO240"/>
    </row>
    <row r="241" spans="1:8 16369:16369" ht="23.4" customHeight="1" x14ac:dyDescent="0.25">
      <c r="A241" s="196" t="s">
        <v>192</v>
      </c>
      <c r="B241" s="221" t="s">
        <v>193</v>
      </c>
      <c r="C241" s="222"/>
      <c r="D241" s="222"/>
      <c r="E241" s="196" t="s">
        <v>12</v>
      </c>
      <c r="F241" s="197">
        <v>1</v>
      </c>
      <c r="G241" s="190"/>
      <c r="H241" s="195">
        <f t="shared" ref="H241:H247" si="1">G241*F241</f>
        <v>0</v>
      </c>
      <c r="XEO241"/>
    </row>
    <row r="242" spans="1:8 16369:16369" ht="23.4" customHeight="1" x14ac:dyDescent="0.25">
      <c r="A242" s="196" t="s">
        <v>201</v>
      </c>
      <c r="B242" s="223" t="s">
        <v>195</v>
      </c>
      <c r="C242" s="224"/>
      <c r="D242" s="224"/>
      <c r="E242" s="196" t="s">
        <v>12</v>
      </c>
      <c r="F242" s="197">
        <v>1</v>
      </c>
      <c r="G242" s="190"/>
      <c r="H242" s="195">
        <f t="shared" si="1"/>
        <v>0</v>
      </c>
      <c r="XEO242"/>
    </row>
    <row r="243" spans="1:8 16369:16369" ht="23.4" customHeight="1" x14ac:dyDescent="0.25">
      <c r="A243" s="196" t="s">
        <v>202</v>
      </c>
      <c r="B243" s="225" t="s">
        <v>196</v>
      </c>
      <c r="C243" s="226"/>
      <c r="D243" s="226"/>
      <c r="E243" s="196" t="s">
        <v>12</v>
      </c>
      <c r="F243" s="197">
        <v>1</v>
      </c>
      <c r="G243" s="190"/>
      <c r="H243" s="195">
        <f t="shared" si="1"/>
        <v>0</v>
      </c>
      <c r="XEO243"/>
    </row>
    <row r="244" spans="1:8 16369:16369" ht="23.4" customHeight="1" x14ac:dyDescent="0.25">
      <c r="A244" s="196" t="s">
        <v>194</v>
      </c>
      <c r="B244" s="227" t="s">
        <v>197</v>
      </c>
      <c r="C244" s="228"/>
      <c r="D244" s="228"/>
      <c r="E244" s="196" t="s">
        <v>12</v>
      </c>
      <c r="F244" s="197">
        <v>1</v>
      </c>
      <c r="G244" s="190"/>
      <c r="H244" s="195">
        <f t="shared" si="1"/>
        <v>0</v>
      </c>
      <c r="XEO244"/>
    </row>
    <row r="245" spans="1:8 16369:16369" ht="23.4" customHeight="1" x14ac:dyDescent="0.25">
      <c r="A245" s="196" t="s">
        <v>117</v>
      </c>
      <c r="B245" s="212" t="s">
        <v>198</v>
      </c>
      <c r="C245" s="213"/>
      <c r="D245" s="213"/>
      <c r="E245" s="196" t="s">
        <v>12</v>
      </c>
      <c r="F245" s="197">
        <v>1</v>
      </c>
      <c r="G245" s="190"/>
      <c r="H245" s="195">
        <f t="shared" si="1"/>
        <v>0</v>
      </c>
      <c r="XEO245"/>
    </row>
    <row r="246" spans="1:8 16369:16369" ht="23.4" customHeight="1" x14ac:dyDescent="0.25">
      <c r="A246" s="196" t="s">
        <v>203</v>
      </c>
      <c r="B246" s="212" t="s">
        <v>199</v>
      </c>
      <c r="C246" s="213"/>
      <c r="D246" s="213"/>
      <c r="E246" s="196" t="s">
        <v>12</v>
      </c>
      <c r="F246" s="197">
        <v>1</v>
      </c>
      <c r="G246" s="190"/>
      <c r="H246" s="195">
        <f t="shared" si="1"/>
        <v>0</v>
      </c>
      <c r="XEO246"/>
    </row>
    <row r="247" spans="1:8 16369:16369" ht="23.4" customHeight="1" x14ac:dyDescent="0.25">
      <c r="A247" s="196" t="s">
        <v>204</v>
      </c>
      <c r="B247" s="212" t="s">
        <v>200</v>
      </c>
      <c r="C247" s="213"/>
      <c r="D247" s="213"/>
      <c r="E247" s="196" t="s">
        <v>12</v>
      </c>
      <c r="F247" s="197">
        <v>1</v>
      </c>
      <c r="G247" s="190"/>
      <c r="H247" s="101">
        <f t="shared" si="1"/>
        <v>0</v>
      </c>
      <c r="XEO247"/>
    </row>
    <row r="248" spans="1:8 16369:16369" ht="10.8" customHeight="1" x14ac:dyDescent="0.25">
      <c r="A248" s="198"/>
      <c r="B248" s="199"/>
      <c r="C248" s="199"/>
      <c r="D248" s="199"/>
      <c r="E248" s="200"/>
      <c r="F248" s="201"/>
      <c r="G248" s="202"/>
      <c r="H248" s="203"/>
      <c r="XEO248"/>
    </row>
    <row r="249" spans="1:8 16369:16369" ht="29.4" customHeight="1" x14ac:dyDescent="0.25">
      <c r="A249" s="255" t="s">
        <v>112</v>
      </c>
      <c r="B249" s="256"/>
      <c r="C249" s="256"/>
      <c r="D249" s="256"/>
      <c r="E249" s="256"/>
      <c r="F249" s="256"/>
      <c r="G249" s="257"/>
      <c r="H249" s="97">
        <f>SUM(H240:H247)</f>
        <v>0</v>
      </c>
      <c r="XEO249"/>
    </row>
    <row r="251" spans="1:8 16369:16369" ht="30.6" customHeight="1" x14ac:dyDescent="0.25">
      <c r="A251" s="214" t="s">
        <v>206</v>
      </c>
      <c r="B251" s="215"/>
      <c r="C251" s="215"/>
      <c r="D251" s="215"/>
      <c r="E251" s="215"/>
      <c r="F251" s="215"/>
      <c r="G251" s="216"/>
      <c r="H251" s="205">
        <f>H249+H234</f>
        <v>0</v>
      </c>
    </row>
    <row r="252" spans="1:8 16369:16369" ht="28.8" customHeight="1" x14ac:dyDescent="0.25">
      <c r="A252" s="217" t="s">
        <v>207</v>
      </c>
      <c r="B252" s="217"/>
      <c r="C252" s="217"/>
      <c r="D252" s="217"/>
      <c r="E252" s="217"/>
      <c r="F252" s="217"/>
      <c r="G252" s="217"/>
      <c r="H252" s="217"/>
    </row>
    <row r="2792" spans="3:3" ht="15" customHeight="1" x14ac:dyDescent="0.25">
      <c r="C2792" s="4" t="s">
        <v>166</v>
      </c>
    </row>
  </sheetData>
  <mergeCells count="59">
    <mergeCell ref="G1:H1"/>
    <mergeCell ref="G2:H2"/>
    <mergeCell ref="A1:E1"/>
    <mergeCell ref="A2:E2"/>
    <mergeCell ref="B5:H5"/>
    <mergeCell ref="A237:H237"/>
    <mergeCell ref="B239:H239"/>
    <mergeCell ref="B208:C208"/>
    <mergeCell ref="B207:C207"/>
    <mergeCell ref="A234:G234"/>
    <mergeCell ref="A224:G224"/>
    <mergeCell ref="B209:C209"/>
    <mergeCell ref="B215:H215"/>
    <mergeCell ref="B216:C216"/>
    <mergeCell ref="A218:G218"/>
    <mergeCell ref="B231:C231"/>
    <mergeCell ref="A232:G232"/>
    <mergeCell ref="B228:C228"/>
    <mergeCell ref="B229:C229"/>
    <mergeCell ref="B230:C230"/>
    <mergeCell ref="A235:H235"/>
    <mergeCell ref="B223:C223"/>
    <mergeCell ref="B222:C222"/>
    <mergeCell ref="B217:C217"/>
    <mergeCell ref="A201:G201"/>
    <mergeCell ref="B220:H220"/>
    <mergeCell ref="B221:C221"/>
    <mergeCell ref="B212:C212"/>
    <mergeCell ref="A213:G213"/>
    <mergeCell ref="B210:C210"/>
    <mergeCell ref="B211:C211"/>
    <mergeCell ref="B206:C206"/>
    <mergeCell ref="B204:C204"/>
    <mergeCell ref="B205:C205"/>
    <mergeCell ref="A184:G184"/>
    <mergeCell ref="B203:H203"/>
    <mergeCell ref="B226:H226"/>
    <mergeCell ref="B227:C227"/>
    <mergeCell ref="A71:G71"/>
    <mergeCell ref="B161:H161"/>
    <mergeCell ref="B130:H130"/>
    <mergeCell ref="B93:H93"/>
    <mergeCell ref="A128:G128"/>
    <mergeCell ref="B73:H73"/>
    <mergeCell ref="A91:G91"/>
    <mergeCell ref="B188:H188"/>
    <mergeCell ref="A186:G186"/>
    <mergeCell ref="A159:G159"/>
    <mergeCell ref="B246:D246"/>
    <mergeCell ref="B247:D247"/>
    <mergeCell ref="A251:G251"/>
    <mergeCell ref="A252:H252"/>
    <mergeCell ref="B240:D240"/>
    <mergeCell ref="B241:D241"/>
    <mergeCell ref="B242:D242"/>
    <mergeCell ref="B243:D243"/>
    <mergeCell ref="B244:D244"/>
    <mergeCell ref="B245:D245"/>
    <mergeCell ref="A249:G249"/>
  </mergeCells>
  <phoneticPr fontId="2" type="noConversion"/>
  <pageMargins left="0.39370078740157483" right="0.35433070866141736" top="0.98425196850393704" bottom="0.78740157480314965" header="0.51181102362204722" footer="0.31496062992125984"/>
  <pageSetup paperSize="9" scale="99" fitToHeight="0" orientation="landscape" r:id="rId1"/>
  <headerFooter>
    <oddHeader xml:space="preserve">&amp;RVypracoval: CHMELAŘ Tech, s.r.o.
   IČ: 09283595
</oddHeader>
    <oddFooter>&amp;C&amp;"-,Obyčejné"&amp;P/&amp;N</oddFooter>
  </headerFooter>
  <rowBreaks count="5" manualBreakCount="5">
    <brk id="97" max="7" man="1"/>
    <brk id="128" max="7" man="1"/>
    <brk id="187" max="7" man="1"/>
    <brk id="208" max="7" man="1"/>
    <brk id="23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List1</vt:lpstr>
      <vt:lpstr>List1!Názvy_tisku</vt:lpstr>
      <vt:lpstr>List1!Oblast_tisku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2025-12-07T20:25:41Z</cp:lastPrinted>
  <dcterms:created xsi:type="dcterms:W3CDTF">2011-11-30T17:40:04Z</dcterms:created>
  <dcterms:modified xsi:type="dcterms:W3CDTF">2025-12-07T20:26:09Z</dcterms:modified>
</cp:coreProperties>
</file>