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kzuz-my.sharepoint.com/personal/10796_ukzuz_cz/Documents/Documents/Od Ivy/Filtrování/2026/"/>
    </mc:Choice>
  </mc:AlternateContent>
  <xr:revisionPtr revIDLastSave="631" documentId="8_{6E086D27-EC16-44E7-8F18-35B0669BBD84}" xr6:coauthVersionLast="47" xr6:coauthVersionMax="47" xr10:uidLastSave="{C0C60D96-9AFD-4093-98F6-CBBDC87969B7}"/>
  <workbookProtection workbookAlgorithmName="SHA-512" workbookHashValue="I2t2UGAcRifaBMV4LFu2JFSQt211rXWpc4p3dTnpeTeXJt9G0R8U18hKfqAkHlbY66W7alhsYzEmn2LFPDwWgg==" workbookSaltValue="sD1V23f0Nq+9N5rAmjsJEg==" workbookSpinCount="100000" lockStructure="1"/>
  <bookViews>
    <workbookView xWindow="-120" yWindow="-120" windowWidth="24240" windowHeight="13020" activeTab="1" xr2:uid="{00000000-000D-0000-FFFF-FFFF00000000}"/>
  </bookViews>
  <sheets>
    <sheet name="Nedodržení deklarovaných znaků" sheetId="1" r:id="rId1"/>
    <sheet name="Nedodržení limitů nežádoucích l" sheetId="2" r:id="rId2"/>
    <sheet name="Krmné suroviny" sheetId="3" r:id="rId3"/>
    <sheet name="PAP, GMO" sheetId="4" r:id="rId4"/>
    <sheet name="Mykotoxin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2" l="1"/>
  <c r="H24" i="2"/>
  <c r="I24" i="2"/>
  <c r="J24" i="2"/>
  <c r="G25" i="2"/>
  <c r="H25" i="2"/>
  <c r="I25" i="2"/>
  <c r="J25" i="2"/>
  <c r="G26" i="2"/>
  <c r="H26" i="2"/>
  <c r="I26" i="2"/>
  <c r="J26" i="2"/>
  <c r="C8" i="2"/>
  <c r="C9" i="2"/>
  <c r="C10" i="2"/>
  <c r="C24" i="2" l="1"/>
  <c r="D24" i="2"/>
  <c r="F24" i="2"/>
  <c r="C25" i="2"/>
  <c r="D25" i="2"/>
  <c r="F25" i="2"/>
  <c r="C26" i="2"/>
  <c r="D26" i="2"/>
  <c r="F26" i="2"/>
</calcChain>
</file>

<file path=xl/sharedStrings.xml><?xml version="1.0" encoding="utf-8"?>
<sst xmlns="http://schemas.openxmlformats.org/spreadsheetml/2006/main" count="152" uniqueCount="86">
  <si>
    <t>Minimum</t>
  </si>
  <si>
    <t>Maximum</t>
  </si>
  <si>
    <t>Medián</t>
  </si>
  <si>
    <t>Číslo PoKZ</t>
  </si>
  <si>
    <t>SKOT</t>
  </si>
  <si>
    <t>DRŮBEŽ</t>
  </si>
  <si>
    <t>DOPLŇKOVÉ LÁTKY, PREMIXY</t>
  </si>
  <si>
    <t xml:space="preserve">Kategorie </t>
  </si>
  <si>
    <t>Počet analyzovaných vzorků</t>
  </si>
  <si>
    <t>Počet nevyhovujících vzorků</t>
  </si>
  <si>
    <t>Podíl nevyhovujících vzorků</t>
  </si>
  <si>
    <t>Zrna obilovin a výrobky z nich získané</t>
  </si>
  <si>
    <t>Olejnatá semena, olejnaté plody a výrobky z nich získané</t>
  </si>
  <si>
    <t>Semena luskovin a výrobky z nich získané</t>
  </si>
  <si>
    <t>Hlízy, kořeny a výrobky z nich získané</t>
  </si>
  <si>
    <t>Ostatní semena a plody a výrobky z nich získané</t>
  </si>
  <si>
    <t>Pícniny, objemná krmiva a výrobky z nich získané</t>
  </si>
  <si>
    <t>Ostatní rostliny, řasy a výrobky z nich získané</t>
  </si>
  <si>
    <t>Mlečné výrobky a výrobky z nich získané</t>
  </si>
  <si>
    <t>Výrobky ze suchozemských zvířat a výrobky z nich získané</t>
  </si>
  <si>
    <t>Ryby, ostatní vodní živočichové a výrobky z nich získané</t>
  </si>
  <si>
    <t>Minerální látky a výrobky z nich získané</t>
  </si>
  <si>
    <t xml:space="preserve">(Vedlejší) výrobky z fermentace mikroorganismů </t>
  </si>
  <si>
    <t>Různé</t>
  </si>
  <si>
    <t>Komodita</t>
  </si>
  <si>
    <t>Krmné suroviny mimo rybí moučku</t>
  </si>
  <si>
    <t>Rybí moučka</t>
  </si>
  <si>
    <t>Krmné směsi</t>
  </si>
  <si>
    <t>VÝSLEDKY KONTROLY DODRŽOVÁNÍ DEKLAROVANÝCH JAKOSTNÍCH ZNAKŮ KRMNÝCH PRODUKTŮ</t>
  </si>
  <si>
    <t>VÝSLEDKY KONTROLY DODRŽOVÁNÍ MAXIMÁLNÍCH POVOLENÝCH LIMITŮ NEŽÁDOUCÍCH LÁTEK V KRMIVECH</t>
  </si>
  <si>
    <t>Krmné suroviny</t>
  </si>
  <si>
    <t>VÝSLEDKY KONTROLY DODRŽOVÁNÍ BEZPEČNOSTI A JAKOSTI KRMNÝCH SUROVIN</t>
  </si>
  <si>
    <t>Pozn: červeně označeny nevyhovující vzorky a hodnoty parametrů</t>
  </si>
  <si>
    <t>PoKZ - protokol o kontrolním zjištění ÚKZÚZ</t>
  </si>
  <si>
    <t>VÝSLEDKY KONTROLY PŘÍTOMNOSTI NEPOVOLENÝCH ZPRACOVANÝCH ŽIVOČIŠNÝCH BÍLKOVIN V KRMIVECH</t>
  </si>
  <si>
    <t>VÝSLEDKY KONTROLY PŘÍTOMNOSTI NEPOVOLENÝCH GENETICKY MODIFIKOVANÝCH ORGANISMŮ V KRMIVECH</t>
  </si>
  <si>
    <r>
      <t xml:space="preserve">Měď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</si>
  <si>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Zinek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</si>
  <si>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</si>
  <si>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Mangan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</si>
  <si>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Lasalocid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</si>
  <si>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Monensin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</si>
  <si>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Narasin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</si>
  <si>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Nikarbazin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</si>
  <si>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Robenidin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</si>
  <si>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Salinomycin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</si>
  <si>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Semduramicin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</si>
  <si>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A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</si>
  <si>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Olovo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</si>
  <si>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Kadmium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</si>
  <si>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Rtuť      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</si>
  <si>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Arsen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</si>
  <si>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</si>
  <si>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Protein                        </t>
    </r>
    <r>
      <rPr>
        <sz val="11"/>
        <rFont val="Calibri"/>
        <family val="2"/>
        <charset val="238"/>
        <scheme val="minor"/>
      </rPr>
      <t xml:space="preserve">  (%)</t>
    </r>
  </si>
  <si>
    <r>
      <t xml:space="preserve">Popel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</si>
  <si>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Vláknina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</si>
  <si>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Vápník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</si>
  <si>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Fosfor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</si>
  <si>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Sodík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</si>
  <si>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VÝSLEDKY VÝSKYTU MYKOTOXINŮ V KRMNÝCH PRODUKTECH</t>
  </si>
  <si>
    <t>Obiloviny</t>
  </si>
  <si>
    <t>Ostatní krmné suroviny</t>
  </si>
  <si>
    <t>KRMNÉ SUROVINY</t>
  </si>
  <si>
    <t>OVCE, KOZY, KRÁLÍCI, KONĚ, RYBY</t>
  </si>
  <si>
    <r>
      <t xml:space="preserve">Tuk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</si>
  <si>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Diclazuril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</si>
  <si>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Halofuginon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</si>
  <si>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Amprolium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</si>
  <si>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Železo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</si>
  <si>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Nikl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</si>
  <si>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Dekochinát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</si>
  <si>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Zpracovala: Ing. Zora Hlavová /únor 2026</t>
  </si>
  <si>
    <t>Zpracovala: Ing. Zora Hlavová/únor 2026</t>
  </si>
  <si>
    <t>Minerální krmivo pro drůbež</t>
  </si>
  <si>
    <t>Kompletní krmná směs pro užitkové nosnice</t>
  </si>
  <si>
    <t>&lt;0,2000</t>
  </si>
  <si>
    <t>&lt;0,1000</t>
  </si>
  <si>
    <t>&lt;0,009000</t>
  </si>
  <si>
    <t>&lt;0,01500</t>
  </si>
  <si>
    <t>&lt;0,05000</t>
  </si>
  <si>
    <t>&lt;0,02000</t>
  </si>
  <si>
    <t>Minerální krmivo pro skot</t>
  </si>
  <si>
    <t>Kompletní krmná směs pro chov králíků</t>
  </si>
  <si>
    <t>Premix pro drůbež</t>
  </si>
  <si>
    <t>Dihydrogenfosforečnan vápenatý (monokalcium-fosfát) (tetrahydrogendiorthofosforečnan vápenatý)</t>
  </si>
  <si>
    <t>Uhličitan vápenatý (vápenec)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</si>
</sst>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K_č_-;\-* #,##0.00\ _K_č_-;_-* &quot;-&quot;??\ _K_č_-;_-@_-"/>
    <numFmt numFmtId="165" formatCode="#0"/>
    <numFmt numFmtId="166" formatCode="#0.00"/>
    <numFmt numFmtId="167" formatCode="#0.0000"/>
    <numFmt numFmtId="168" formatCode="#0.000"/>
    <numFmt numFmtId="169" formatCode="#0.0"/>
    <numFmt numFmtId="170" formatCode="#0.00000"/>
    <numFmt numFmtId="172" formatCode="0.000"/>
    <numFmt numFmtId="173" formatCode="#0.000000"/>
    <numFmt numFmtId="174" formatCode="0.0000"/>
    <numFmt numFmtId="175" formatCode="0.0%"/>
    <numFmt numFmtId="176" formatCode="0.00000"/>
    <numFmt numFmtId="177" formatCode="0.000000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 Unicode MS"/>
      <family val="2"/>
      <charset val="238"/>
    </font>
    <font>
      <b/>
      <sz val="11"/>
      <color theme="1"/>
      <name val="Arial Unicode MS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49" fontId="0" fillId="0" borderId="0" xfId="0" applyNumberFormat="1" applyFont="1" applyFill="1" applyBorder="1"/>
    <xf numFmtId="49" fontId="0" fillId="0" borderId="0" xfId="0" applyNumberFormat="1"/>
    <xf numFmtId="165" fontId="0" fillId="0" borderId="0" xfId="0" applyNumberFormat="1" applyAlignment="1">
      <alignment horizontal="center"/>
    </xf>
    <xf numFmtId="49" fontId="1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2" fontId="0" fillId="0" borderId="0" xfId="0" applyNumberFormat="1" applyAlignment="1">
      <alignment horizontal="center"/>
    </xf>
    <xf numFmtId="49" fontId="0" fillId="2" borderId="0" xfId="0" applyNumberFormat="1" applyFill="1" applyBorder="1"/>
    <xf numFmtId="49" fontId="0" fillId="2" borderId="0" xfId="0" applyNumberFormat="1" applyFill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68" fontId="0" fillId="2" borderId="0" xfId="0" applyNumberFormat="1" applyFill="1" applyBorder="1" applyAlignment="1">
      <alignment horizontal="center"/>
    </xf>
    <xf numFmtId="169" fontId="0" fillId="2" borderId="0" xfId="0" applyNumberFormat="1" applyFill="1" applyBorder="1" applyAlignment="1">
      <alignment horizontal="center"/>
    </xf>
    <xf numFmtId="169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168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7" fontId="0" fillId="2" borderId="0" xfId="0" applyNumberForma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left" vertical="center"/>
    </xf>
    <xf numFmtId="49" fontId="1" fillId="3" borderId="18" xfId="0" applyNumberFormat="1" applyFont="1" applyFill="1" applyBorder="1" applyAlignment="1">
      <alignment horizontal="center" vertical="center"/>
    </xf>
    <xf numFmtId="49" fontId="1" fillId="3" borderId="18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167" fontId="0" fillId="2" borderId="0" xfId="0" applyNumberFormat="1" applyFill="1" applyAlignment="1">
      <alignment horizontal="center"/>
    </xf>
    <xf numFmtId="49" fontId="1" fillId="4" borderId="7" xfId="0" applyNumberFormat="1" applyFont="1" applyFill="1" applyBorder="1"/>
    <xf numFmtId="49" fontId="1" fillId="4" borderId="0" xfId="0" applyNumberFormat="1" applyFont="1" applyFill="1" applyBorder="1"/>
    <xf numFmtId="49" fontId="1" fillId="4" borderId="12" xfId="0" applyNumberFormat="1" applyFont="1" applyFill="1" applyBorder="1"/>
    <xf numFmtId="173" fontId="0" fillId="2" borderId="0" xfId="0" applyNumberFormat="1" applyFill="1" applyAlignment="1">
      <alignment horizontal="center"/>
    </xf>
    <xf numFmtId="172" fontId="1" fillId="3" borderId="18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vertical="center"/>
    </xf>
    <xf numFmtId="0" fontId="0" fillId="4" borderId="12" xfId="0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170" fontId="0" fillId="2" borderId="0" xfId="0" applyNumberFormat="1" applyFill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174" fontId="0" fillId="4" borderId="7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174" fontId="0" fillId="4" borderId="0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74" fontId="0" fillId="4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49" fontId="0" fillId="2" borderId="0" xfId="0" applyNumberFormat="1" applyFont="1" applyFill="1" applyBorder="1"/>
    <xf numFmtId="0" fontId="0" fillId="3" borderId="14" xfId="0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7" xfId="0" applyFill="1" applyBorder="1"/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175" fontId="0" fillId="2" borderId="6" xfId="1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6" xfId="0" applyFill="1" applyBorder="1"/>
    <xf numFmtId="0" fontId="0" fillId="2" borderId="12" xfId="0" applyFont="1" applyFill="1" applyBorder="1" applyAlignment="1">
      <alignment vertical="center"/>
    </xf>
    <xf numFmtId="0" fontId="0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7" fillId="3" borderId="14" xfId="0" applyFont="1" applyFill="1" applyBorder="1"/>
    <xf numFmtId="0" fontId="4" fillId="3" borderId="14" xfId="0" applyFont="1" applyFill="1" applyBorder="1"/>
    <xf numFmtId="166" fontId="0" fillId="2" borderId="0" xfId="0" applyNumberFormat="1" applyFill="1" applyAlignment="1">
      <alignment horizontal="center" vertical="center"/>
    </xf>
    <xf numFmtId="172" fontId="0" fillId="4" borderId="7" xfId="0" applyNumberFormat="1" applyFill="1" applyBorder="1" applyAlignment="1">
      <alignment horizontal="center"/>
    </xf>
    <xf numFmtId="172" fontId="0" fillId="4" borderId="0" xfId="0" applyNumberFormat="1" applyFill="1" applyBorder="1" applyAlignment="1">
      <alignment horizontal="center"/>
    </xf>
    <xf numFmtId="172" fontId="0" fillId="4" borderId="12" xfId="0" applyNumberFormat="1" applyFill="1" applyBorder="1" applyAlignment="1">
      <alignment horizontal="center"/>
    </xf>
    <xf numFmtId="174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9" fontId="1" fillId="0" borderId="18" xfId="0" applyNumberFormat="1" applyFont="1" applyFill="1" applyBorder="1" applyAlignment="1">
      <alignment horizontal="center" vertical="center" wrapText="1"/>
    </xf>
    <xf numFmtId="176" fontId="0" fillId="4" borderId="7" xfId="0" applyNumberFormat="1" applyFill="1" applyBorder="1" applyAlignment="1">
      <alignment horizontal="center"/>
    </xf>
    <xf numFmtId="176" fontId="0" fillId="4" borderId="0" xfId="0" applyNumberFormat="1" applyFill="1" applyBorder="1" applyAlignment="1">
      <alignment horizontal="center"/>
    </xf>
    <xf numFmtId="176" fontId="0" fillId="4" borderId="12" xfId="0" applyNumberFormat="1" applyFill="1" applyBorder="1" applyAlignment="1">
      <alignment horizontal="center"/>
    </xf>
    <xf numFmtId="172" fontId="0" fillId="2" borderId="0" xfId="0" applyNumberFormat="1" applyFill="1" applyAlignment="1">
      <alignment horizontal="center"/>
    </xf>
    <xf numFmtId="175" fontId="0" fillId="2" borderId="4" xfId="1" applyNumberFormat="1" applyFont="1" applyFill="1" applyBorder="1" applyAlignment="1">
      <alignment horizontal="center" vertical="center"/>
    </xf>
    <xf numFmtId="175" fontId="0" fillId="2" borderId="8" xfId="1" applyNumberFormat="1" applyFont="1" applyFill="1" applyBorder="1" applyAlignment="1">
      <alignment horizontal="center" vertical="center"/>
    </xf>
    <xf numFmtId="175" fontId="0" fillId="2" borderId="9" xfId="1" applyNumberFormat="1" applyFont="1" applyFill="1" applyBorder="1" applyAlignment="1">
      <alignment horizontal="center" vertical="center"/>
    </xf>
    <xf numFmtId="175" fontId="0" fillId="2" borderId="11" xfId="1" applyNumberFormat="1" applyFont="1" applyFill="1" applyBorder="1" applyAlignment="1">
      <alignment horizontal="center" vertical="center"/>
    </xf>
    <xf numFmtId="175" fontId="0" fillId="2" borderId="13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/>
    </xf>
    <xf numFmtId="0" fontId="6" fillId="0" borderId="0" xfId="0" applyFont="1"/>
    <xf numFmtId="0" fontId="0" fillId="2" borderId="0" xfId="0" applyFont="1" applyFill="1" applyBorder="1" applyAlignment="1">
      <alignment horizontal="center" vertical="center"/>
    </xf>
    <xf numFmtId="164" fontId="0" fillId="2" borderId="19" xfId="1" applyFont="1" applyFill="1" applyBorder="1" applyAlignment="1">
      <alignment horizontal="center" vertical="center"/>
    </xf>
    <xf numFmtId="164" fontId="0" fillId="2" borderId="20" xfId="1" applyFont="1" applyFill="1" applyBorder="1" applyAlignment="1">
      <alignment horizontal="center" vertical="center"/>
    </xf>
    <xf numFmtId="164" fontId="0" fillId="2" borderId="12" xfId="1" applyFont="1" applyFill="1" applyBorder="1" applyAlignment="1">
      <alignment horizontal="center" vertical="center"/>
    </xf>
    <xf numFmtId="164" fontId="0" fillId="2" borderId="13" xfId="1" applyFont="1" applyFill="1" applyBorder="1" applyAlignment="1">
      <alignment horizontal="center" vertical="center"/>
    </xf>
    <xf numFmtId="10" fontId="0" fillId="2" borderId="19" xfId="1" applyNumberFormat="1" applyFont="1" applyFill="1" applyBorder="1" applyAlignment="1">
      <alignment horizontal="center" vertical="center"/>
    </xf>
    <xf numFmtId="10" fontId="0" fillId="2" borderId="20" xfId="1" applyNumberFormat="1" applyFont="1" applyFill="1" applyBorder="1" applyAlignment="1">
      <alignment horizontal="center" vertical="center"/>
    </xf>
    <xf numFmtId="10" fontId="0" fillId="2" borderId="0" xfId="1" applyNumberFormat="1" applyFont="1" applyFill="1" applyBorder="1" applyAlignment="1">
      <alignment horizontal="center" vertical="center"/>
    </xf>
    <xf numFmtId="10" fontId="0" fillId="2" borderId="9" xfId="1" applyNumberFormat="1" applyFont="1" applyFill="1" applyBorder="1" applyAlignment="1">
      <alignment horizontal="center" vertical="center"/>
    </xf>
    <xf numFmtId="10" fontId="0" fillId="2" borderId="12" xfId="1" applyNumberFormat="1" applyFont="1" applyFill="1" applyBorder="1" applyAlignment="1">
      <alignment horizontal="center" vertical="center"/>
    </xf>
    <xf numFmtId="10" fontId="0" fillId="2" borderId="13" xfId="1" applyNumberFormat="1" applyFont="1" applyFill="1" applyBorder="1" applyAlignment="1">
      <alignment horizontal="center" vertical="center"/>
    </xf>
    <xf numFmtId="177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73" fontId="0" fillId="2" borderId="0" xfId="0" applyNumberFormat="1" applyFill="1" applyBorder="1" applyAlignment="1">
      <alignment horizontal="center"/>
    </xf>
    <xf numFmtId="177" fontId="0" fillId="4" borderId="7" xfId="0" applyNumberFormat="1" applyFill="1" applyBorder="1" applyAlignment="1">
      <alignment horizontal="center"/>
    </xf>
    <xf numFmtId="177" fontId="0" fillId="4" borderId="0" xfId="0" applyNumberFormat="1" applyFill="1" applyBorder="1" applyAlignment="1">
      <alignment horizontal="center"/>
    </xf>
    <xf numFmtId="177" fontId="0" fillId="4" borderId="12" xfId="0" applyNumberFormat="1" applyFill="1" applyBorder="1" applyAlignment="1">
      <alignment horizontal="center"/>
    </xf>
    <xf numFmtId="174" fontId="0" fillId="0" borderId="0" xfId="0" applyNumberFormat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1571626</xdr:colOff>
      <xdr:row>0</xdr:row>
      <xdr:rowOff>71438</xdr:rowOff>
    </xdr:from>
    <xdr:to>
      <xdr:col>0</xdr:col>
      <xdr:colOff>3964782</xdr:colOff>
      <xdr:row>0</xdr:row>
      <xdr:rowOff>1347923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71438"/>
          <a:ext cx="2393156" cy="1276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1726405</xdr:colOff>
      <xdr:row>0</xdr:row>
      <xdr:rowOff>107157</xdr:rowOff>
    </xdr:from>
    <xdr:to>
      <xdr:col>0</xdr:col>
      <xdr:colOff>4122341</xdr:colOff>
      <xdr:row>0</xdr:row>
      <xdr:rowOff>1381331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405" y="107157"/>
          <a:ext cx="2395936" cy="1274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916781</xdr:colOff>
      <xdr:row>0</xdr:row>
      <xdr:rowOff>130969</xdr:rowOff>
    </xdr:from>
    <xdr:to>
      <xdr:col>2</xdr:col>
      <xdr:colOff>3306620</xdr:colOff>
      <xdr:row>0</xdr:row>
      <xdr:rowOff>1405143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130969"/>
          <a:ext cx="2389839" cy="1274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59531</xdr:rowOff>
    </xdr:from>
    <xdr:to>
      <xdr:col>3</xdr:col>
      <xdr:colOff>639620</xdr:colOff>
      <xdr:row>0</xdr:row>
      <xdr:rowOff>1339802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281" y="59531"/>
          <a:ext cx="2389839" cy="12802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785812</xdr:colOff>
      <xdr:row>0</xdr:row>
      <xdr:rowOff>71438</xdr:rowOff>
    </xdr:from>
    <xdr:to>
      <xdr:col>4</xdr:col>
      <xdr:colOff>341964</xdr:colOff>
      <xdr:row>0</xdr:row>
      <xdr:rowOff>1345612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71438"/>
          <a:ext cx="2389839" cy="127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showGridLines="0" zoomScale="80" zoomScaleNormal="80" workbookViewId="0">
      <selection activeCell="A15" sqref="A15"/>
    </sheetView>
  </sheetViews>
  <sheetFormatPr defaultRowHeight="15"/>
  <cols>
    <col min="1" max="1" width="75.85546875" customWidth="1"/>
    <col min="2" max="2" width="13.140625" style="1" customWidth="1"/>
    <col min="3" max="29" width="15.7109375" style="1" customWidth="1"/>
    <col min="30" max="34" width="15.7109375" customWidth="1"/>
  </cols>
  <sheetData>
    <row r="1" spans="1:29" ht="120" customHeight="1">
      <c r="B1" s="95" t="s">
        <v>72</v>
      </c>
      <c r="J1" s="84"/>
      <c r="K1" s="85"/>
      <c r="L1" s="85"/>
      <c r="M1" s="85"/>
      <c r="N1" s="85"/>
      <c r="O1" s="85"/>
      <c r="P1" s="85"/>
      <c r="Q1" s="84"/>
    </row>
    <row r="2" spans="1:29" s="8" customFormat="1">
      <c r="A2" s="6" t="s">
        <v>28</v>
      </c>
      <c r="B2" s="7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15.75" thickBot="1">
      <c r="C3" s="9"/>
      <c r="D3" s="9"/>
      <c r="E3" s="9"/>
      <c r="F3" s="9"/>
      <c r="G3" s="9"/>
      <c r="H3" s="19"/>
      <c r="I3" s="19"/>
      <c r="J3" s="19"/>
      <c r="M3" s="9"/>
      <c r="N3" s="9"/>
      <c r="O3" s="9"/>
    </row>
    <row r="4" spans="1:29" ht="60" customHeight="1">
      <c r="A4" s="41" t="s">
        <v>63</v>
      </c>
      <c r="B4" s="32" t="s">
        <v>3</v>
      </c>
      <c r="C4" s="33" t="s">
        <v>52</v>
      </c>
      <c r="D4" s="34" t="s">
        <v>53</v>
      </c>
      <c r="E4" s="33" t="s">
        <v>64</v>
      </c>
      <c r="F4" s="33" t="s">
        <v>54</v>
      </c>
      <c r="G4" s="33" t="s">
        <v>55</v>
      </c>
      <c r="H4" s="33" t="s">
        <v>56</v>
      </c>
      <c r="I4" s="33" t="s">
        <v>57</v>
      </c>
      <c r="J4" s="33" t="s">
        <v>58</v>
      </c>
      <c r="K4" s="33" t="s">
        <v>36</v>
      </c>
      <c r="L4" s="33" t="s">
        <v>37</v>
      </c>
      <c r="M4" s="33" t="s">
        <v>39</v>
      </c>
      <c r="N4" s="33" t="s">
        <v>68</v>
      </c>
      <c r="O4" s="33" t="s">
        <v>47</v>
      </c>
      <c r="P4" s="33" t="s">
        <v>65</v>
      </c>
      <c r="Q4"/>
      <c r="R4"/>
      <c r="S4"/>
      <c r="T4"/>
      <c r="U4"/>
      <c r="V4"/>
      <c r="W4"/>
      <c r="X4"/>
      <c r="Y4"/>
      <c r="Z4"/>
      <c r="AA4"/>
      <c r="AB4"/>
      <c r="AC4"/>
    </row>
    <row r="5" spans="1:29">
      <c r="A5" s="20" t="s">
        <v>82</v>
      </c>
      <c r="B5" s="22">
        <v>26000061</v>
      </c>
      <c r="C5" s="23">
        <v>89.17</v>
      </c>
      <c r="D5" s="26">
        <v>14.7</v>
      </c>
      <c r="E5" s="28">
        <v>2.4079999999999999</v>
      </c>
      <c r="F5" s="27">
        <v>8.06</v>
      </c>
      <c r="G5" s="27">
        <v>17.55</v>
      </c>
      <c r="H5" s="28">
        <v>1.218</v>
      </c>
      <c r="I5" s="35">
        <v>0.53510000000000002</v>
      </c>
      <c r="J5" s="35">
        <v>0.13150000000000001</v>
      </c>
      <c r="K5" s="27">
        <v>10.28</v>
      </c>
      <c r="L5" s="27">
        <v>70.760000000000005</v>
      </c>
      <c r="M5" s="27">
        <v>79.81</v>
      </c>
      <c r="N5" s="26">
        <v>391.3</v>
      </c>
      <c r="O5" s="29">
        <v>7326</v>
      </c>
      <c r="P5" s="28">
        <v>1.1160000000000001</v>
      </c>
      <c r="Q5"/>
      <c r="R5"/>
      <c r="S5"/>
      <c r="T5"/>
      <c r="U5"/>
      <c r="V5"/>
      <c r="W5"/>
      <c r="X5"/>
      <c r="Y5"/>
      <c r="Z5"/>
      <c r="AA5"/>
      <c r="AB5"/>
      <c r="AC5"/>
    </row>
    <row r="6" spans="1:29">
      <c r="C6" s="9"/>
      <c r="D6" s="9"/>
      <c r="E6" s="9"/>
      <c r="F6" s="9"/>
      <c r="G6" s="9"/>
      <c r="H6" s="19"/>
      <c r="I6" s="19"/>
      <c r="J6" s="19"/>
      <c r="M6" s="9"/>
      <c r="N6" s="9"/>
      <c r="O6" s="9"/>
    </row>
    <row r="8" spans="1:29">
      <c r="A8" s="10" t="s">
        <v>32</v>
      </c>
    </row>
    <row r="9" spans="1:29">
      <c r="A9" t="s">
        <v>33</v>
      </c>
    </row>
  </sheetData>
  <sheetProtection algorithmName="SHA-512" hashValue="K2eIIXSiBXJmAIHWgffKB/g5ww0sJRV1EK4QGAblS2Alazwe6NoaudaMuPvbgmQLm92fkIuuv62JFH4q2UWYhw==" saltValue="KFQq8HqSsYRxZqTAMqbGPg==" spinCount="100000" sheet="1" objects="1" scenarios="1"/>
  <sortState xmlns:xlrd2="http://schemas.microsoft.com/office/spreadsheetml/2017/richdata2" ref="A5:P5">
    <sortCondition ref="A5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41"/>
  <sheetViews>
    <sheetView showGridLines="0" tabSelected="1" zoomScale="80" zoomScaleNormal="80" workbookViewId="0">
      <selection activeCell="D32" sqref="D32"/>
    </sheetView>
  </sheetViews>
  <sheetFormatPr defaultRowHeight="15"/>
  <cols>
    <col min="1" max="1" width="75.7109375" customWidth="1"/>
    <col min="2" max="9" width="15.7109375" style="1" customWidth="1"/>
    <col min="10" max="10" width="15.85546875" style="1" customWidth="1"/>
    <col min="11" max="23" width="15.7109375" style="1" customWidth="1"/>
    <col min="24" max="24" width="17.5703125" style="1" customWidth="1"/>
    <col min="25" max="29" width="15.7109375" style="1" customWidth="1"/>
    <col min="30" max="30" width="18.140625" style="1" customWidth="1"/>
    <col min="31" max="64" width="15.7109375" style="1" customWidth="1"/>
    <col min="65" max="156" width="15.7109375" customWidth="1"/>
  </cols>
  <sheetData>
    <row r="1" spans="1:64" ht="120" customHeight="1">
      <c r="B1" s="95" t="s">
        <v>71</v>
      </c>
    </row>
    <row r="2" spans="1:64">
      <c r="A2" s="6" t="s">
        <v>29</v>
      </c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</row>
    <row r="3" spans="1:64" ht="15.75" thickBot="1"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</row>
    <row r="4" spans="1:64" ht="60" customHeight="1">
      <c r="A4" s="31" t="s">
        <v>5</v>
      </c>
      <c r="B4" s="32" t="s">
        <v>3</v>
      </c>
      <c r="C4" s="33" t="s">
        <v>38</v>
      </c>
      <c r="D4" s="40" t="s">
        <v>56</v>
      </c>
      <c r="E4" s="40" t="s">
        <v>57</v>
      </c>
      <c r="F4" s="40" t="s">
        <v>58</v>
      </c>
      <c r="G4" s="33" t="s">
        <v>67</v>
      </c>
      <c r="H4" s="33" t="s">
        <v>70</v>
      </c>
      <c r="I4" s="33" t="s">
        <v>65</v>
      </c>
      <c r="J4" s="33" t="s">
        <v>66</v>
      </c>
      <c r="K4" s="33" t="s">
        <v>40</v>
      </c>
      <c r="L4" s="33" t="s">
        <v>41</v>
      </c>
      <c r="M4" s="33" t="s">
        <v>42</v>
      </c>
      <c r="N4" s="33" t="s">
        <v>43</v>
      </c>
      <c r="O4" s="33" t="s">
        <v>44</v>
      </c>
      <c r="P4" s="33" t="s">
        <v>45</v>
      </c>
      <c r="Q4" s="33" t="s">
        <v>46</v>
      </c>
      <c r="R4" s="33" t="s">
        <v>48</v>
      </c>
      <c r="S4" s="33" t="s">
        <v>49</v>
      </c>
      <c r="T4" s="33" t="s">
        <v>50</v>
      </c>
      <c r="U4" s="33" t="s">
        <v>51</v>
      </c>
      <c r="V4" s="33" t="s">
        <v>69</v>
      </c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</row>
    <row r="5" spans="1:64">
      <c r="A5" s="20" t="s">
        <v>74</v>
      </c>
      <c r="B5" s="22">
        <v>26000106</v>
      </c>
      <c r="C5" s="27">
        <v>88.1</v>
      </c>
      <c r="D5" s="21"/>
      <c r="E5" s="21"/>
      <c r="F5" s="21"/>
      <c r="G5" s="21" t="s">
        <v>75</v>
      </c>
      <c r="H5" s="21" t="s">
        <v>76</v>
      </c>
      <c r="I5" s="21" t="s">
        <v>77</v>
      </c>
      <c r="J5" s="21" t="s">
        <v>78</v>
      </c>
      <c r="K5" s="21" t="s">
        <v>76</v>
      </c>
      <c r="L5" s="21" t="s">
        <v>76</v>
      </c>
      <c r="M5" s="21" t="s">
        <v>79</v>
      </c>
      <c r="N5" s="21" t="s">
        <v>76</v>
      </c>
      <c r="O5" s="21" t="s">
        <v>76</v>
      </c>
      <c r="P5" s="21" t="s">
        <v>79</v>
      </c>
      <c r="Q5" s="21" t="s">
        <v>80</v>
      </c>
      <c r="R5" s="21"/>
      <c r="S5" s="21"/>
      <c r="T5" s="21"/>
      <c r="U5" s="21"/>
      <c r="V5" s="21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spans="1:64">
      <c r="A6" s="20" t="s">
        <v>74</v>
      </c>
      <c r="B6" s="22">
        <v>26000061</v>
      </c>
      <c r="C6" s="27">
        <v>90.5</v>
      </c>
      <c r="D6" s="21"/>
      <c r="E6" s="21"/>
      <c r="F6" s="21"/>
      <c r="G6" s="21" t="s">
        <v>75</v>
      </c>
      <c r="H6" s="21" t="s">
        <v>76</v>
      </c>
      <c r="I6" s="21" t="s">
        <v>77</v>
      </c>
      <c r="J6" s="21" t="s">
        <v>78</v>
      </c>
      <c r="K6" s="21" t="s">
        <v>76</v>
      </c>
      <c r="L6" s="21" t="s">
        <v>76</v>
      </c>
      <c r="M6" s="21" t="s">
        <v>79</v>
      </c>
      <c r="N6" s="21" t="s">
        <v>76</v>
      </c>
      <c r="O6" s="21" t="s">
        <v>76</v>
      </c>
      <c r="P6" s="21" t="s">
        <v>79</v>
      </c>
      <c r="Q6" s="21" t="s">
        <v>80</v>
      </c>
      <c r="R6" s="21"/>
      <c r="S6" s="21"/>
      <c r="T6" s="21"/>
      <c r="U6" s="21"/>
      <c r="V6" s="21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spans="1:64">
      <c r="A7" s="20" t="s">
        <v>73</v>
      </c>
      <c r="B7" s="22">
        <v>26000106</v>
      </c>
      <c r="C7" s="27">
        <v>96.62</v>
      </c>
      <c r="D7" s="27">
        <v>25.46</v>
      </c>
      <c r="E7" s="35">
        <v>0.24690000000000001</v>
      </c>
      <c r="F7" s="35">
        <v>0.22239999999999999</v>
      </c>
      <c r="G7" s="21"/>
      <c r="H7" s="35"/>
      <c r="I7" s="21"/>
      <c r="J7" s="21"/>
      <c r="K7" s="21"/>
      <c r="L7" s="21"/>
      <c r="M7" s="21"/>
      <c r="N7" s="21"/>
      <c r="O7" s="21"/>
      <c r="P7" s="21"/>
      <c r="Q7" s="21"/>
      <c r="R7" s="89">
        <v>4.2789999999999999</v>
      </c>
      <c r="S7" s="83">
        <v>0.1799</v>
      </c>
      <c r="T7" s="111">
        <v>3.7330000000000002E-3</v>
      </c>
      <c r="U7" s="89">
        <v>1.3009999999999999</v>
      </c>
      <c r="V7" s="112">
        <v>13.43</v>
      </c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</row>
    <row r="8" spans="1:64">
      <c r="A8" s="36" t="s">
        <v>0</v>
      </c>
      <c r="B8" s="45"/>
      <c r="C8" s="46">
        <f>MIN(C5:C7)</f>
        <v>88.1</v>
      </c>
      <c r="D8" s="46"/>
      <c r="E8" s="46"/>
      <c r="F8" s="46"/>
      <c r="G8" s="80"/>
      <c r="H8" s="47"/>
      <c r="I8" s="86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</row>
    <row r="9" spans="1:64">
      <c r="A9" s="37" t="s">
        <v>1</v>
      </c>
      <c r="B9" s="48"/>
      <c r="C9" s="51">
        <f>MAX(C5:C7)</f>
        <v>96.62</v>
      </c>
      <c r="D9" s="51"/>
      <c r="E9" s="51"/>
      <c r="F9" s="51"/>
      <c r="G9" s="81"/>
      <c r="H9" s="50"/>
      <c r="I9" s="87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</row>
    <row r="10" spans="1:64" ht="15.75" thickBot="1">
      <c r="A10" s="38" t="s">
        <v>2</v>
      </c>
      <c r="B10" s="42"/>
      <c r="C10" s="53">
        <f>MEDIAN(C5:C7)</f>
        <v>90.5</v>
      </c>
      <c r="D10" s="53"/>
      <c r="E10" s="53"/>
      <c r="F10" s="53"/>
      <c r="G10" s="82"/>
      <c r="H10" s="52"/>
      <c r="I10" s="88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</row>
    <row r="11" spans="1:64">
      <c r="A11" s="1"/>
      <c r="B11" s="12"/>
      <c r="C11" s="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4" ht="15.75" thickBot="1">
      <c r="BB12"/>
      <c r="BC12"/>
      <c r="BD12"/>
      <c r="BE12"/>
      <c r="BF12"/>
      <c r="BG12"/>
      <c r="BH12"/>
      <c r="BI12"/>
      <c r="BJ12"/>
      <c r="BK12"/>
      <c r="BL12"/>
    </row>
    <row r="13" spans="1:64" ht="60" customHeight="1">
      <c r="A13" s="41" t="s">
        <v>4</v>
      </c>
      <c r="B13" s="32" t="s">
        <v>3</v>
      </c>
      <c r="C13" s="33" t="s">
        <v>38</v>
      </c>
      <c r="D13" s="33" t="s">
        <v>48</v>
      </c>
      <c r="E13" s="33" t="s">
        <v>49</v>
      </c>
      <c r="F13" s="33" t="s">
        <v>50</v>
      </c>
      <c r="G13" s="33" t="s">
        <v>51</v>
      </c>
      <c r="H13" s="33" t="s">
        <v>69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</row>
    <row r="14" spans="1:64">
      <c r="A14" s="20" t="s">
        <v>81</v>
      </c>
      <c r="B14" s="22">
        <v>26000111</v>
      </c>
      <c r="C14" s="27">
        <v>98.6</v>
      </c>
      <c r="D14" s="28">
        <v>1.2509999999999999</v>
      </c>
      <c r="E14" s="35">
        <v>0.106</v>
      </c>
      <c r="F14" s="39">
        <v>2.098E-3</v>
      </c>
      <c r="G14" s="28">
        <v>1.337</v>
      </c>
      <c r="H14" s="28">
        <v>4.2770000000000001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spans="1:64">
      <c r="BC15"/>
      <c r="BD15"/>
      <c r="BE15"/>
      <c r="BF15"/>
      <c r="BG15"/>
      <c r="BH15"/>
      <c r="BI15"/>
      <c r="BJ15"/>
      <c r="BK15"/>
      <c r="BL15"/>
    </row>
    <row r="16" spans="1:64" ht="15.75" thickBot="1">
      <c r="BB16"/>
      <c r="BC16"/>
      <c r="BD16"/>
      <c r="BE16"/>
      <c r="BF16"/>
      <c r="BG16"/>
      <c r="BH16"/>
      <c r="BI16"/>
      <c r="BJ16"/>
      <c r="BK16"/>
      <c r="BL16"/>
    </row>
    <row r="17" spans="1:64" s="2" customFormat="1" ht="60" customHeight="1">
      <c r="A17" s="41" t="s">
        <v>6</v>
      </c>
      <c r="B17" s="32" t="s">
        <v>3</v>
      </c>
      <c r="C17" s="33" t="s">
        <v>38</v>
      </c>
      <c r="D17" s="33" t="s">
        <v>48</v>
      </c>
      <c r="E17" s="33" t="s">
        <v>49</v>
      </c>
      <c r="F17" s="33" t="s">
        <v>50</v>
      </c>
      <c r="G17" s="33" t="s">
        <v>51</v>
      </c>
      <c r="H17" s="33" t="s">
        <v>69</v>
      </c>
    </row>
    <row r="18" spans="1:64">
      <c r="A18" s="20" t="s">
        <v>83</v>
      </c>
      <c r="B18" s="22">
        <v>26000061</v>
      </c>
      <c r="C18" s="23">
        <v>97.08</v>
      </c>
      <c r="D18" s="24">
        <v>1.6180000000000001</v>
      </c>
      <c r="E18" s="30">
        <v>0.1018</v>
      </c>
      <c r="F18" s="113">
        <v>7.9480000000000002E-3</v>
      </c>
      <c r="G18" s="24">
        <v>3.0649999999999999</v>
      </c>
      <c r="H18" s="23">
        <v>23.98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64">
      <c r="A19" s="13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64" ht="15.75" thickBot="1">
      <c r="A20" s="13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BI20"/>
      <c r="BJ20"/>
      <c r="BK20"/>
      <c r="BL20"/>
    </row>
    <row r="21" spans="1:64" s="1" customFormat="1" ht="60" customHeight="1">
      <c r="A21" s="31" t="s">
        <v>62</v>
      </c>
      <c r="B21" s="32" t="s">
        <v>3</v>
      </c>
      <c r="C21" s="33" t="s">
        <v>38</v>
      </c>
      <c r="D21" s="40" t="s">
        <v>56</v>
      </c>
      <c r="E21" s="40" t="s">
        <v>57</v>
      </c>
      <c r="F21" s="33" t="s">
        <v>48</v>
      </c>
      <c r="G21" s="33" t="s">
        <v>49</v>
      </c>
      <c r="H21" s="33" t="s">
        <v>50</v>
      </c>
      <c r="I21" s="33" t="s">
        <v>51</v>
      </c>
      <c r="J21" s="33" t="s">
        <v>69</v>
      </c>
    </row>
    <row r="22" spans="1:64" ht="15" customHeight="1">
      <c r="A22" s="54" t="s">
        <v>84</v>
      </c>
      <c r="B22" s="22">
        <v>26000100</v>
      </c>
      <c r="C22" s="79">
        <v>98.49</v>
      </c>
      <c r="D22" s="79">
        <v>16.27</v>
      </c>
      <c r="E22" s="25">
        <v>21.2</v>
      </c>
      <c r="F22" s="35">
        <v>0.26650000000000001</v>
      </c>
      <c r="G22" s="28">
        <v>2.5190000000000001</v>
      </c>
      <c r="H22" s="113">
        <v>2.2989999999999998E-3</v>
      </c>
      <c r="I22" s="24">
        <v>1.2350000000000001</v>
      </c>
      <c r="J22" s="30">
        <v>29.64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</row>
    <row r="23" spans="1:64" ht="15" customHeight="1">
      <c r="A23" s="54" t="s">
        <v>85</v>
      </c>
      <c r="B23" s="22">
        <v>26000046</v>
      </c>
      <c r="C23" s="79">
        <v>99.94</v>
      </c>
      <c r="D23" s="79">
        <v>38.68</v>
      </c>
      <c r="E23" s="24"/>
      <c r="F23" s="35">
        <v>0.8387</v>
      </c>
      <c r="G23" s="44">
        <v>8.0780000000000005E-2</v>
      </c>
      <c r="H23" s="113">
        <v>1.5809999999999999E-3</v>
      </c>
      <c r="I23" s="24">
        <v>0.65300000000000002</v>
      </c>
      <c r="J23" s="30">
        <v>0.72570000000000001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spans="1:64">
      <c r="A24" s="36" t="s">
        <v>0</v>
      </c>
      <c r="B24" s="45"/>
      <c r="C24" s="46">
        <f>MIN(C22:C23)</f>
        <v>98.49</v>
      </c>
      <c r="D24" s="46">
        <f>MIN(D22:D23)</f>
        <v>16.27</v>
      </c>
      <c r="E24" s="86"/>
      <c r="F24" s="80">
        <f>MIN(F22:F23)</f>
        <v>0.26650000000000001</v>
      </c>
      <c r="G24" s="86">
        <f>MIN(G22:G23)</f>
        <v>8.0780000000000005E-2</v>
      </c>
      <c r="H24" s="114">
        <f>MIN(H22:H23)</f>
        <v>1.5809999999999999E-3</v>
      </c>
      <c r="I24" s="80">
        <f>MIN(I22:I23)</f>
        <v>0.65300000000000002</v>
      </c>
      <c r="J24" s="47">
        <f>MIN(J22:J23)</f>
        <v>0.72570000000000001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</row>
    <row r="25" spans="1:64">
      <c r="A25" s="37" t="s">
        <v>1</v>
      </c>
      <c r="B25" s="48"/>
      <c r="C25" s="49">
        <f>MAX(C22:C23)</f>
        <v>99.94</v>
      </c>
      <c r="D25" s="49">
        <f>MAX(D22:D23)</f>
        <v>38.68</v>
      </c>
      <c r="E25" s="87"/>
      <c r="F25" s="81">
        <f>MAX(F22:F23)</f>
        <v>0.8387</v>
      </c>
      <c r="G25" s="87">
        <f>MAX(G22:G23)</f>
        <v>2.5190000000000001</v>
      </c>
      <c r="H25" s="115">
        <f>MAX(H22:H23)</f>
        <v>2.2989999999999998E-3</v>
      </c>
      <c r="I25" s="81">
        <f>MAX(I22:I23)</f>
        <v>1.2350000000000001</v>
      </c>
      <c r="J25" s="50">
        <f>MAX(J22:J23)</f>
        <v>29.64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 ht="15.75" thickBot="1">
      <c r="A26" s="38" t="s">
        <v>2</v>
      </c>
      <c r="B26" s="42"/>
      <c r="C26" s="43">
        <f>MEDIAN(C22:C23)</f>
        <v>99.215000000000003</v>
      </c>
      <c r="D26" s="43">
        <f>MEDIAN(D22:D23)</f>
        <v>27.475000000000001</v>
      </c>
      <c r="E26" s="88"/>
      <c r="F26" s="82">
        <f>MEDIAN(F22:F23)</f>
        <v>0.55259999999999998</v>
      </c>
      <c r="G26" s="88">
        <f>MEDIAN(G22:G23)</f>
        <v>1.2998900000000002</v>
      </c>
      <c r="H26" s="116">
        <f>MEDIAN(H22:H23)</f>
        <v>1.9399999999999999E-3</v>
      </c>
      <c r="I26" s="82">
        <f>MEDIAN(I22:I23)</f>
        <v>0.94400000000000006</v>
      </c>
      <c r="J26" s="52">
        <f>MEDIAN(J22:J23)</f>
        <v>15.18285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</row>
    <row r="27" spans="1:64">
      <c r="J27" s="11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>
      <c r="A28" s="10" t="s">
        <v>32</v>
      </c>
    </row>
    <row r="29" spans="1:64">
      <c r="A29" t="s">
        <v>33</v>
      </c>
    </row>
    <row r="33" spans="1:1">
      <c r="A33" s="10"/>
    </row>
    <row r="41" spans="1:1">
      <c r="A41" s="10"/>
    </row>
  </sheetData>
  <sheetProtection algorithmName="SHA-512" hashValue="rEeqkrXW6T2a2UQYvXqpN01AzStPiiBoWvmr7E8YFNOGqfJbwKk2xoF4thBbkBIjOKxeYqHuEcO4/HgPpa8DmQ==" saltValue="Qhbt9qqZhN4quB4yRjjEMA==" spinCount="100000" sheet="1" objects="1" scenarios="1"/>
  <sortState xmlns:xlrd2="http://schemas.microsoft.com/office/spreadsheetml/2017/richdata2" ref="A5:HC7">
    <sortCondition ref="A5:A7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7"/>
  <sheetViews>
    <sheetView showGridLines="0" zoomScale="80" zoomScaleNormal="80" workbookViewId="0">
      <selection activeCell="E13" sqref="E13"/>
    </sheetView>
  </sheetViews>
  <sheetFormatPr defaultRowHeight="15"/>
  <cols>
    <col min="1" max="1" width="4.42578125" customWidth="1"/>
    <col min="2" max="2" width="4" customWidth="1"/>
    <col min="3" max="3" width="58.7109375" customWidth="1"/>
    <col min="4" max="6" width="30.7109375" customWidth="1"/>
  </cols>
  <sheetData>
    <row r="1" spans="2:6" ht="120" customHeight="1">
      <c r="D1" s="95" t="s">
        <v>72</v>
      </c>
    </row>
    <row r="2" spans="2:6">
      <c r="B2" s="6" t="s">
        <v>31</v>
      </c>
    </row>
    <row r="3" spans="2:6" ht="15.75" thickBot="1"/>
    <row r="4" spans="2:6" ht="45" customHeight="1" thickBot="1">
      <c r="B4" s="55"/>
      <c r="C4" s="56" t="s">
        <v>7</v>
      </c>
      <c r="D4" s="57" t="s">
        <v>8</v>
      </c>
      <c r="E4" s="57" t="s">
        <v>9</v>
      </c>
      <c r="F4" s="58" t="s">
        <v>10</v>
      </c>
    </row>
    <row r="5" spans="2:6" ht="24.95" customHeight="1" thickTop="1">
      <c r="B5" s="59"/>
      <c r="C5" s="60" t="s">
        <v>11</v>
      </c>
      <c r="D5" s="61">
        <v>0</v>
      </c>
      <c r="E5" s="61"/>
      <c r="F5" s="90"/>
    </row>
    <row r="6" spans="2:6" ht="24.95" customHeight="1">
      <c r="B6" s="62"/>
      <c r="C6" s="63" t="s">
        <v>12</v>
      </c>
      <c r="D6" s="64">
        <v>0</v>
      </c>
      <c r="E6" s="64"/>
      <c r="F6" s="69"/>
    </row>
    <row r="7" spans="2:6" ht="24.95" customHeight="1">
      <c r="B7" s="62"/>
      <c r="C7" s="63" t="s">
        <v>13</v>
      </c>
      <c r="D7" s="64">
        <v>0</v>
      </c>
      <c r="E7" s="64"/>
      <c r="F7" s="69"/>
    </row>
    <row r="8" spans="2:6" ht="24.95" customHeight="1">
      <c r="B8" s="62"/>
      <c r="C8" s="65" t="s">
        <v>14</v>
      </c>
      <c r="D8" s="66">
        <v>0</v>
      </c>
      <c r="E8" s="66"/>
      <c r="F8" s="91"/>
    </row>
    <row r="9" spans="2:6" ht="24.95" customHeight="1">
      <c r="B9" s="62"/>
      <c r="C9" s="63" t="s">
        <v>15</v>
      </c>
      <c r="D9" s="64">
        <v>0</v>
      </c>
      <c r="E9" s="64"/>
      <c r="F9" s="69"/>
    </row>
    <row r="10" spans="2:6" ht="24.95" customHeight="1">
      <c r="B10" s="62"/>
      <c r="C10" s="67" t="s">
        <v>16</v>
      </c>
      <c r="D10" s="68">
        <v>0</v>
      </c>
      <c r="E10" s="68"/>
      <c r="F10" s="92"/>
    </row>
    <row r="11" spans="2:6" ht="24.95" customHeight="1">
      <c r="B11" s="62"/>
      <c r="C11" s="63" t="s">
        <v>17</v>
      </c>
      <c r="D11" s="64">
        <v>0</v>
      </c>
      <c r="E11" s="64"/>
      <c r="F11" s="69"/>
    </row>
    <row r="12" spans="2:6" ht="24.95" customHeight="1">
      <c r="B12" s="62"/>
      <c r="C12" s="67" t="s">
        <v>18</v>
      </c>
      <c r="D12" s="68">
        <v>0</v>
      </c>
      <c r="E12" s="68"/>
      <c r="F12" s="92"/>
    </row>
    <row r="13" spans="2:6" ht="24.95" customHeight="1">
      <c r="B13" s="62"/>
      <c r="C13" s="63" t="s">
        <v>19</v>
      </c>
      <c r="D13" s="64">
        <v>0</v>
      </c>
      <c r="E13" s="64"/>
      <c r="F13" s="69"/>
    </row>
    <row r="14" spans="2:6" ht="24.95" customHeight="1">
      <c r="B14" s="62"/>
      <c r="C14" s="67" t="s">
        <v>20</v>
      </c>
      <c r="D14" s="68">
        <v>0</v>
      </c>
      <c r="E14" s="68"/>
      <c r="F14" s="92"/>
    </row>
    <row r="15" spans="2:6" ht="24.95" customHeight="1">
      <c r="B15" s="62"/>
      <c r="C15" s="63" t="s">
        <v>21</v>
      </c>
      <c r="D15" s="64">
        <v>2</v>
      </c>
      <c r="E15" s="64">
        <v>0</v>
      </c>
      <c r="F15" s="69"/>
    </row>
    <row r="16" spans="2:6" ht="24.95" customHeight="1">
      <c r="B16" s="62"/>
      <c r="C16" s="70" t="s">
        <v>22</v>
      </c>
      <c r="D16" s="71">
        <v>0</v>
      </c>
      <c r="E16" s="71"/>
      <c r="F16" s="93"/>
    </row>
    <row r="17" spans="2:6" ht="24.95" customHeight="1" thickBot="1">
      <c r="B17" s="72"/>
      <c r="C17" s="73" t="s">
        <v>23</v>
      </c>
      <c r="D17" s="74">
        <v>0</v>
      </c>
      <c r="E17" s="74"/>
      <c r="F17" s="94"/>
    </row>
  </sheetData>
  <sheetProtection algorithmName="SHA-512" hashValue="gM/6f73cdjGcBByOY7UqEV6YX7R7X2dU2w5pE54I/dK3j9oPKQ/oi8Hz83NyI/0ohRjCJw1v8ozwo3XgL4PV7Q==" saltValue="qutt8iUinCQQcntmKF4IHg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4"/>
  <sheetViews>
    <sheetView showGridLines="0" zoomScale="80" zoomScaleNormal="80" workbookViewId="0">
      <selection activeCell="F17" sqref="F17"/>
    </sheetView>
  </sheetViews>
  <sheetFormatPr defaultRowHeight="15"/>
  <cols>
    <col min="1" max="1" width="4.140625" customWidth="1"/>
    <col min="2" max="2" width="3.85546875" customWidth="1"/>
    <col min="3" max="3" width="34.85546875" customWidth="1"/>
    <col min="4" max="9" width="15.7109375" customWidth="1"/>
  </cols>
  <sheetData>
    <row r="1" spans="2:9" ht="120" customHeight="1">
      <c r="E1" s="95" t="s">
        <v>72</v>
      </c>
    </row>
    <row r="2" spans="2:9">
      <c r="B2" s="99" t="s">
        <v>34</v>
      </c>
      <c r="C2" s="99"/>
      <c r="D2" s="99"/>
      <c r="E2" s="99"/>
      <c r="F2" s="99"/>
      <c r="G2" s="99"/>
      <c r="H2" s="99"/>
      <c r="I2" s="99"/>
    </row>
    <row r="3" spans="2:9" ht="15.75" thickBot="1">
      <c r="B3" s="3"/>
      <c r="C3" s="3"/>
      <c r="D3" s="4"/>
      <c r="E3" s="4"/>
      <c r="F3" s="4"/>
    </row>
    <row r="4" spans="2:9" ht="45" customHeight="1" thickBot="1">
      <c r="B4" s="77"/>
      <c r="C4" s="56" t="s">
        <v>24</v>
      </c>
      <c r="D4" s="96" t="s">
        <v>8</v>
      </c>
      <c r="E4" s="96"/>
      <c r="F4" s="96" t="s">
        <v>9</v>
      </c>
      <c r="G4" s="96"/>
      <c r="H4" s="96" t="s">
        <v>10</v>
      </c>
      <c r="I4" s="97"/>
    </row>
    <row r="5" spans="2:9" ht="24.95" customHeight="1" thickTop="1">
      <c r="B5" s="75"/>
      <c r="C5" s="67" t="s">
        <v>25</v>
      </c>
      <c r="D5" s="100">
        <v>0</v>
      </c>
      <c r="E5" s="100"/>
      <c r="F5" s="100"/>
      <c r="G5" s="100"/>
      <c r="H5" s="105"/>
      <c r="I5" s="106"/>
    </row>
    <row r="6" spans="2:9" ht="24.95" customHeight="1">
      <c r="B6" s="75"/>
      <c r="C6" s="67" t="s">
        <v>26</v>
      </c>
      <c r="D6" s="100">
        <v>0</v>
      </c>
      <c r="E6" s="100"/>
      <c r="F6" s="100"/>
      <c r="G6" s="100"/>
      <c r="H6" s="107"/>
      <c r="I6" s="108"/>
    </row>
    <row r="7" spans="2:9" ht="24.95" customHeight="1" thickBot="1">
      <c r="B7" s="76"/>
      <c r="C7" s="73" t="s">
        <v>27</v>
      </c>
      <c r="D7" s="98">
        <v>0</v>
      </c>
      <c r="E7" s="98"/>
      <c r="F7" s="98"/>
      <c r="G7" s="98"/>
      <c r="H7" s="109"/>
      <c r="I7" s="110"/>
    </row>
    <row r="10" spans="2:9">
      <c r="B10" s="99" t="s">
        <v>35</v>
      </c>
      <c r="C10" s="99"/>
      <c r="D10" s="99"/>
      <c r="E10" s="99"/>
      <c r="F10" s="99"/>
      <c r="G10" s="99"/>
      <c r="H10" s="99"/>
      <c r="I10" s="99"/>
    </row>
    <row r="11" spans="2:9" ht="15.75" thickBot="1">
      <c r="B11" s="3"/>
      <c r="C11" s="3"/>
      <c r="D11" s="4"/>
      <c r="E11" s="4"/>
      <c r="F11" s="4"/>
    </row>
    <row r="12" spans="2:9" ht="45" customHeight="1" thickBot="1">
      <c r="B12" s="78"/>
      <c r="C12" s="56" t="s">
        <v>24</v>
      </c>
      <c r="D12" s="96" t="s">
        <v>8</v>
      </c>
      <c r="E12" s="96"/>
      <c r="F12" s="96" t="s">
        <v>9</v>
      </c>
      <c r="G12" s="96"/>
      <c r="H12" s="96" t="s">
        <v>10</v>
      </c>
      <c r="I12" s="97"/>
    </row>
    <row r="13" spans="2:9" ht="24.95" customHeight="1" thickTop="1">
      <c r="B13" s="75"/>
      <c r="C13" s="67" t="s">
        <v>30</v>
      </c>
      <c r="D13" s="100">
        <v>0</v>
      </c>
      <c r="E13" s="100"/>
      <c r="F13" s="100"/>
      <c r="G13" s="100"/>
      <c r="H13" s="101"/>
      <c r="I13" s="102"/>
    </row>
    <row r="14" spans="2:9" ht="24.95" customHeight="1" thickBot="1">
      <c r="B14" s="76"/>
      <c r="C14" s="73" t="s">
        <v>27</v>
      </c>
      <c r="D14" s="98">
        <v>0</v>
      </c>
      <c r="E14" s="98"/>
      <c r="F14" s="98"/>
      <c r="G14" s="98"/>
      <c r="H14" s="103"/>
      <c r="I14" s="104"/>
    </row>
  </sheetData>
  <sheetProtection algorithmName="SHA-512" hashValue="5GLC34CMBlFpHUzlgUi/oGJe9zLx0LXXmQeXqa4ci5BygspF4CS0hZvIMsC1CngpWZikSXhPHTxoo6w35Ma4Wg==" saltValue="S4t9qMmAEHRFHaw5k4djWQ==" spinCount="100000" sheet="1" objects="1" scenarios="1"/>
  <mergeCells count="23">
    <mergeCell ref="H13:I13"/>
    <mergeCell ref="H14:I14"/>
    <mergeCell ref="F4:G4"/>
    <mergeCell ref="H4:I4"/>
    <mergeCell ref="H5:I5"/>
    <mergeCell ref="H6:I6"/>
    <mergeCell ref="H7:I7"/>
    <mergeCell ref="D12:E12"/>
    <mergeCell ref="F12:G12"/>
    <mergeCell ref="H12:I12"/>
    <mergeCell ref="F14:G14"/>
    <mergeCell ref="B2:I2"/>
    <mergeCell ref="B10:I10"/>
    <mergeCell ref="D13:E13"/>
    <mergeCell ref="F13:G13"/>
    <mergeCell ref="D14:E14"/>
    <mergeCell ref="D5:E5"/>
    <mergeCell ref="D6:E6"/>
    <mergeCell ref="D7:E7"/>
    <mergeCell ref="F5:G5"/>
    <mergeCell ref="F6:G6"/>
    <mergeCell ref="F7:G7"/>
    <mergeCell ref="D4:E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Z8"/>
  <sheetViews>
    <sheetView showGridLines="0" zoomScale="80" zoomScaleNormal="80" workbookViewId="0">
      <selection activeCell="E13" sqref="E13"/>
    </sheetView>
  </sheetViews>
  <sheetFormatPr defaultRowHeight="15"/>
  <cols>
    <col min="1" max="2" width="3" customWidth="1"/>
    <col min="3" max="3" width="26.85546875" customWidth="1"/>
    <col min="4" max="42" width="15.7109375" customWidth="1"/>
  </cols>
  <sheetData>
    <row r="1" spans="2:26" ht="120.75" customHeight="1">
      <c r="D1" s="1"/>
      <c r="E1" s="1"/>
      <c r="F1" s="95" t="s">
        <v>72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2:26" ht="15.75">
      <c r="B2" s="16" t="s">
        <v>59</v>
      </c>
      <c r="C2" s="3"/>
      <c r="D2" s="4"/>
      <c r="E2" s="4"/>
      <c r="F2" s="4"/>
      <c r="G2" s="18"/>
      <c r="H2" s="1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6" ht="15.75" thickBot="1">
      <c r="B3" s="3"/>
      <c r="C3" s="3"/>
      <c r="D3" s="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2:26" ht="45" customHeight="1" thickBot="1">
      <c r="B4" s="77"/>
      <c r="C4" s="56" t="s">
        <v>24</v>
      </c>
      <c r="D4" s="96" t="s">
        <v>8</v>
      </c>
      <c r="E4" s="96"/>
      <c r="F4" s="96" t="s">
        <v>9</v>
      </c>
      <c r="G4" s="96"/>
      <c r="H4" s="96" t="s">
        <v>10</v>
      </c>
      <c r="I4" s="9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2:26" ht="24.95" customHeight="1" thickTop="1">
      <c r="B5" s="75"/>
      <c r="C5" s="67" t="s">
        <v>60</v>
      </c>
      <c r="D5" s="100">
        <v>0</v>
      </c>
      <c r="E5" s="100"/>
      <c r="F5" s="100"/>
      <c r="G5" s="100"/>
      <c r="H5" s="105"/>
      <c r="I5" s="10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6" ht="24.95" customHeight="1">
      <c r="B6" s="75"/>
      <c r="C6" s="67" t="s">
        <v>61</v>
      </c>
      <c r="D6" s="100">
        <v>0</v>
      </c>
      <c r="E6" s="100"/>
      <c r="F6" s="100"/>
      <c r="G6" s="100"/>
      <c r="H6" s="107"/>
      <c r="I6" s="10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6" ht="24.95" customHeight="1" thickBot="1">
      <c r="B7" s="76"/>
      <c r="C7" s="73" t="s">
        <v>27</v>
      </c>
      <c r="D7" s="98">
        <v>0</v>
      </c>
      <c r="E7" s="98"/>
      <c r="F7" s="98"/>
      <c r="G7" s="98"/>
      <c r="H7" s="109"/>
      <c r="I7" s="11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2:26">
      <c r="B8" s="3"/>
      <c r="C8" s="3"/>
      <c r="D8" s="4"/>
      <c r="E8" s="4"/>
      <c r="F8" s="4"/>
      <c r="G8" s="4"/>
      <c r="H8" s="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</sheetData>
  <sheetProtection algorithmName="SHA-512" hashValue="mtr6mlfZCign7lhnRHCdSHL4Tav9Cik0cOLB/QG6Fr86vb3XZfDxevd2r5F/d888hLd7O5q+rgKPrtZsAoRCnw==" saltValue="tBMCd8728wp/qBkMSFGm7Q==" spinCount="100000" sheet="1" objects="1" scenarios="1"/>
  <mergeCells count="12">
    <mergeCell ref="D7:E7"/>
    <mergeCell ref="F7:G7"/>
    <mergeCell ref="D4:E4"/>
    <mergeCell ref="F4:G4"/>
    <mergeCell ref="H4:I4"/>
    <mergeCell ref="D5:E5"/>
    <mergeCell ref="F5:G5"/>
    <mergeCell ref="D6:E6"/>
    <mergeCell ref="F6:G6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Nedodržení deklarovaných znaků</vt:lpstr>
      <vt:lpstr>Nedodržení limitů nežádoucích l</vt:lpstr>
      <vt:lpstr>Krmné suroviny</vt:lpstr>
      <vt:lpstr>PAP, GMO</vt:lpstr>
      <vt:lpstr>Mykotoxiny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61073</dc:creator>
  <cp:lastModifiedBy>Hlavová Zora</cp:lastModifiedBy>
  <dcterms:created xsi:type="dcterms:W3CDTF">2013-10-10T11:46:21Z</dcterms:created>
  <dcterms:modified xsi:type="dcterms:W3CDTF">2026-03-09T11:23:34Z</dcterms:modified>
</cp:coreProperties>
</file>