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kzuz-my.sharepoint.com/personal/10796_ukzuz_cz/Documents/Documents/Od Ivy/Filtrování/2025/"/>
    </mc:Choice>
  </mc:AlternateContent>
  <xr:revisionPtr revIDLastSave="8103" documentId="8_{BE433639-5189-4385-87B7-EB8975A8E207}" xr6:coauthVersionLast="47" xr6:coauthVersionMax="47" xr10:uidLastSave="{A2643A75-79C3-4E82-962A-FC398448CED0}"/>
  <workbookProtection workbookAlgorithmName="SHA-512" workbookHashValue="PjW7gHUqVlDt3Al1+wzd+glGOqYL+OzHFumT4WlZ1p155f5UkyUknvbZdGLiNP4fvw542IsPADJDFvH4L6jOnA==" workbookSaltValue="eFAj89WBc6XjvPwpr7ueyQ==" workbookSpinCount="100000" lockStructure="1"/>
  <bookViews>
    <workbookView xWindow="-120" yWindow="-120" windowWidth="24240" windowHeight="13020" xr2:uid="{00000000-000D-0000-FFFF-FFFF00000000}"/>
  </bookViews>
  <sheets>
    <sheet name="Nedodržení deklarovaných znaků" sheetId="1" r:id="rId1"/>
    <sheet name="Nedodržení limitů nežádoucích l" sheetId="2" r:id="rId2"/>
    <sheet name="Krmné suroviny" sheetId="3" r:id="rId3"/>
    <sheet name="PAP, GMO" sheetId="4" r:id="rId4"/>
    <sheet name="Mykotoxin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I139" i="2" l="1"/>
  <c r="CI140" i="2"/>
  <c r="CI141" i="2"/>
  <c r="CW141" i="2"/>
  <c r="CN141" i="2"/>
  <c r="CM141" i="2"/>
  <c r="CW140" i="2"/>
  <c r="CN140" i="2"/>
  <c r="CM140" i="2"/>
  <c r="CN139" i="2"/>
  <c r="CM139" i="2"/>
  <c r="N69" i="1"/>
  <c r="O69" i="1"/>
  <c r="N70" i="1"/>
  <c r="O70" i="1"/>
  <c r="N71" i="1"/>
  <c r="O71" i="1"/>
  <c r="AE107" i="2"/>
  <c r="AF107" i="2"/>
  <c r="AG107" i="2"/>
  <c r="AE108" i="2"/>
  <c r="AF108" i="2"/>
  <c r="AG108" i="2"/>
  <c r="AE109" i="2"/>
  <c r="AF109" i="2"/>
  <c r="AG109" i="2"/>
  <c r="C109" i="2" l="1"/>
  <c r="C108" i="2"/>
  <c r="C107" i="2"/>
  <c r="T57" i="1"/>
  <c r="T58" i="1"/>
  <c r="T59" i="1"/>
  <c r="S46" i="1"/>
  <c r="T46" i="1"/>
  <c r="U46" i="1"/>
  <c r="V46" i="1"/>
  <c r="S47" i="1"/>
  <c r="T47" i="1"/>
  <c r="U47" i="1"/>
  <c r="V47" i="1"/>
  <c r="S48" i="1"/>
  <c r="T48" i="1"/>
  <c r="U48" i="1"/>
  <c r="V48" i="1"/>
  <c r="BI84" i="2"/>
  <c r="BI85" i="2"/>
  <c r="BI86" i="2"/>
  <c r="AU84" i="2"/>
  <c r="AV84" i="2"/>
  <c r="AW84" i="2"/>
  <c r="AX84" i="2"/>
  <c r="AY84" i="2"/>
  <c r="AU85" i="2"/>
  <c r="AV85" i="2"/>
  <c r="AW85" i="2"/>
  <c r="AX85" i="2"/>
  <c r="AY85" i="2"/>
  <c r="AU86" i="2"/>
  <c r="AV86" i="2"/>
  <c r="AW86" i="2"/>
  <c r="AX86" i="2"/>
  <c r="AY86" i="2"/>
  <c r="BM86" i="2"/>
  <c r="BM85" i="2"/>
  <c r="BM84" i="2"/>
  <c r="J52" i="2"/>
  <c r="K52" i="2"/>
  <c r="L52" i="2"/>
  <c r="J53" i="2"/>
  <c r="K53" i="2"/>
  <c r="L53" i="2"/>
  <c r="J54" i="2"/>
  <c r="K54" i="2"/>
  <c r="L54" i="2"/>
  <c r="Q23" i="1"/>
  <c r="R23" i="1"/>
  <c r="S23" i="1"/>
  <c r="T23" i="1"/>
  <c r="U23" i="1"/>
  <c r="Q24" i="1"/>
  <c r="R24" i="1"/>
  <c r="S24" i="1"/>
  <c r="T24" i="1"/>
  <c r="U24" i="1"/>
  <c r="Q25" i="1"/>
  <c r="R25" i="1"/>
  <c r="S25" i="1"/>
  <c r="T25" i="1"/>
  <c r="U25" i="1"/>
  <c r="BH35" i="2"/>
  <c r="BG35" i="2"/>
  <c r="BF35" i="2"/>
  <c r="BE35" i="2"/>
  <c r="BD35" i="2"/>
  <c r="N35" i="2"/>
  <c r="K35" i="2"/>
  <c r="J35" i="2"/>
  <c r="I35" i="2"/>
  <c r="H35" i="2"/>
  <c r="G35" i="2"/>
  <c r="F35" i="2"/>
  <c r="E35" i="2"/>
  <c r="D35" i="2"/>
  <c r="C35" i="2"/>
  <c r="BH34" i="2"/>
  <c r="BG34" i="2"/>
  <c r="BF34" i="2"/>
  <c r="BE34" i="2"/>
  <c r="BD34" i="2"/>
  <c r="N34" i="2"/>
  <c r="K34" i="2"/>
  <c r="J34" i="2"/>
  <c r="I34" i="2"/>
  <c r="H34" i="2"/>
  <c r="G34" i="2"/>
  <c r="F34" i="2"/>
  <c r="E34" i="2"/>
  <c r="D34" i="2"/>
  <c r="C34" i="2"/>
  <c r="BH33" i="2"/>
  <c r="BG33" i="2"/>
  <c r="BF33" i="2"/>
  <c r="BE33" i="2"/>
  <c r="BD33" i="2"/>
  <c r="N33" i="2"/>
  <c r="K33" i="2"/>
  <c r="J33" i="2"/>
  <c r="I33" i="2"/>
  <c r="H33" i="2"/>
  <c r="G33" i="2"/>
  <c r="F33" i="2"/>
  <c r="E33" i="2"/>
  <c r="D33" i="2"/>
  <c r="C33" i="2"/>
  <c r="O12" i="1" l="1"/>
  <c r="O13" i="1"/>
  <c r="O14" i="1"/>
  <c r="F12" i="1"/>
  <c r="G12" i="1"/>
  <c r="I12" i="1"/>
  <c r="J12" i="1"/>
  <c r="K12" i="1"/>
  <c r="L12" i="1"/>
  <c r="M12" i="1"/>
  <c r="N12" i="1"/>
  <c r="P12" i="1"/>
  <c r="Q12" i="1"/>
  <c r="F13" i="1"/>
  <c r="G13" i="1"/>
  <c r="I13" i="1"/>
  <c r="J13" i="1"/>
  <c r="K13" i="1"/>
  <c r="L13" i="1"/>
  <c r="M13" i="1"/>
  <c r="N13" i="1"/>
  <c r="P13" i="1"/>
  <c r="Q13" i="1"/>
  <c r="F14" i="1"/>
  <c r="G14" i="1"/>
  <c r="I14" i="1"/>
  <c r="J14" i="1"/>
  <c r="K14" i="1"/>
  <c r="L14" i="1"/>
  <c r="M14" i="1"/>
  <c r="N14" i="1"/>
  <c r="P14" i="1"/>
  <c r="Q14" i="1"/>
  <c r="C12" i="1"/>
  <c r="D12" i="1"/>
  <c r="E12" i="1"/>
  <c r="C13" i="1"/>
  <c r="D13" i="1"/>
  <c r="E13" i="1"/>
  <c r="C14" i="1"/>
  <c r="D14" i="1"/>
  <c r="E14" i="1"/>
  <c r="I52" i="2"/>
  <c r="I53" i="2"/>
  <c r="I54" i="2"/>
  <c r="C57" i="1" l="1"/>
  <c r="D57" i="1"/>
  <c r="E57" i="1"/>
  <c r="F57" i="1"/>
  <c r="G57" i="1"/>
  <c r="H57" i="1"/>
  <c r="I57" i="1"/>
  <c r="J57" i="1"/>
  <c r="M57" i="1"/>
  <c r="N57" i="1"/>
  <c r="O57" i="1"/>
  <c r="P57" i="1"/>
  <c r="R57" i="1"/>
  <c r="S57" i="1"/>
  <c r="C58" i="1"/>
  <c r="D58" i="1"/>
  <c r="E58" i="1"/>
  <c r="F58" i="1"/>
  <c r="G58" i="1"/>
  <c r="H58" i="1"/>
  <c r="I58" i="1"/>
  <c r="J58" i="1"/>
  <c r="M58" i="1"/>
  <c r="N58" i="1"/>
  <c r="O58" i="1"/>
  <c r="P58" i="1"/>
  <c r="R58" i="1"/>
  <c r="S58" i="1"/>
  <c r="C59" i="1"/>
  <c r="D59" i="1"/>
  <c r="E59" i="1"/>
  <c r="F59" i="1"/>
  <c r="G59" i="1"/>
  <c r="H59" i="1"/>
  <c r="I59" i="1"/>
  <c r="J59" i="1"/>
  <c r="M59" i="1"/>
  <c r="N59" i="1"/>
  <c r="O59" i="1"/>
  <c r="P59" i="1"/>
  <c r="R59" i="1"/>
  <c r="S59" i="1"/>
  <c r="C80" i="1" l="1"/>
  <c r="D80" i="1"/>
  <c r="E80" i="1"/>
  <c r="H80" i="1"/>
  <c r="C81" i="1"/>
  <c r="D81" i="1"/>
  <c r="E81" i="1"/>
  <c r="H81" i="1"/>
  <c r="C82" i="1"/>
  <c r="D82" i="1"/>
  <c r="E82" i="1"/>
  <c r="H82" i="1"/>
  <c r="F69" i="1"/>
  <c r="G69" i="1"/>
  <c r="H69" i="1"/>
  <c r="I69" i="1"/>
  <c r="F70" i="1"/>
  <c r="G70" i="1"/>
  <c r="H70" i="1"/>
  <c r="I70" i="1"/>
  <c r="F71" i="1"/>
  <c r="G71" i="1"/>
  <c r="H71" i="1"/>
  <c r="I71" i="1"/>
  <c r="N46" i="1"/>
  <c r="N47" i="1"/>
  <c r="N48" i="1"/>
  <c r="K46" i="1"/>
  <c r="L46" i="1"/>
  <c r="K47" i="1"/>
  <c r="L47" i="1"/>
  <c r="K48" i="1"/>
  <c r="L48" i="1"/>
  <c r="F46" i="1"/>
  <c r="F47" i="1"/>
  <c r="F48" i="1"/>
  <c r="N35" i="1"/>
  <c r="N36" i="1"/>
  <c r="N37" i="1"/>
  <c r="H35" i="1"/>
  <c r="I35" i="1"/>
  <c r="H36" i="1"/>
  <c r="I36" i="1"/>
  <c r="H37" i="1"/>
  <c r="I37" i="1"/>
  <c r="N23" i="1"/>
  <c r="N24" i="1"/>
  <c r="N25" i="1"/>
  <c r="K23" i="1"/>
  <c r="K24" i="1"/>
  <c r="K25" i="1"/>
  <c r="H23" i="1"/>
  <c r="H24" i="1"/>
  <c r="H25" i="1"/>
  <c r="C139" i="2"/>
  <c r="D139" i="2"/>
  <c r="E139" i="2"/>
  <c r="AT139" i="2"/>
  <c r="AU139" i="2"/>
  <c r="AV139" i="2"/>
  <c r="AX139" i="2"/>
  <c r="C140" i="2"/>
  <c r="D140" i="2"/>
  <c r="E140" i="2"/>
  <c r="AT140" i="2"/>
  <c r="AU140" i="2"/>
  <c r="AV140" i="2"/>
  <c r="AX140" i="2"/>
  <c r="C141" i="2"/>
  <c r="D141" i="2"/>
  <c r="E141" i="2"/>
  <c r="AT141" i="2"/>
  <c r="AU141" i="2"/>
  <c r="AV141" i="2"/>
  <c r="AX141" i="2"/>
  <c r="C95" i="2"/>
  <c r="C96" i="2"/>
  <c r="C97" i="2"/>
  <c r="C84" i="2"/>
  <c r="E84" i="2"/>
  <c r="C85" i="2"/>
  <c r="E85" i="2"/>
  <c r="C86" i="2"/>
  <c r="E86" i="2"/>
  <c r="C52" i="2"/>
  <c r="D52" i="2"/>
  <c r="E52" i="2"/>
  <c r="F52" i="2"/>
  <c r="G52" i="2"/>
  <c r="H52" i="2"/>
  <c r="C53" i="2"/>
  <c r="D53" i="2"/>
  <c r="E53" i="2"/>
  <c r="F53" i="2"/>
  <c r="G53" i="2"/>
  <c r="H53" i="2"/>
  <c r="C54" i="2"/>
  <c r="D54" i="2"/>
  <c r="E54" i="2"/>
  <c r="F54" i="2"/>
  <c r="G54" i="2"/>
  <c r="H54" i="2"/>
  <c r="M69" i="1" l="1"/>
  <c r="M70" i="1"/>
  <c r="M71" i="1"/>
  <c r="J46" i="1"/>
  <c r="M46" i="1"/>
  <c r="J47" i="1"/>
  <c r="M47" i="1"/>
  <c r="J48" i="1"/>
  <c r="M48" i="1"/>
  <c r="R35" i="1"/>
  <c r="R36" i="1"/>
  <c r="R37" i="1"/>
  <c r="J69" i="1" l="1"/>
  <c r="K69" i="1"/>
  <c r="L69" i="1"/>
  <c r="J70" i="1"/>
  <c r="K70" i="1"/>
  <c r="L70" i="1"/>
  <c r="J71" i="1"/>
  <c r="K71" i="1"/>
  <c r="L71" i="1"/>
  <c r="G46" i="1"/>
  <c r="H46" i="1"/>
  <c r="G47" i="1"/>
  <c r="H47" i="1"/>
  <c r="G48" i="1"/>
  <c r="H48" i="1"/>
  <c r="G35" i="1"/>
  <c r="J35" i="1"/>
  <c r="G36" i="1"/>
  <c r="J36" i="1"/>
  <c r="G37" i="1"/>
  <c r="J37" i="1"/>
  <c r="O23" i="1"/>
  <c r="O24" i="1"/>
  <c r="O25" i="1"/>
  <c r="M23" i="1"/>
  <c r="M24" i="1"/>
  <c r="M25" i="1"/>
  <c r="J23" i="1"/>
  <c r="J24" i="1"/>
  <c r="J25" i="1"/>
  <c r="G23" i="1"/>
  <c r="G24" i="1"/>
  <c r="G25" i="1"/>
  <c r="L23" i="1" l="1"/>
  <c r="L24" i="1"/>
  <c r="L25" i="1"/>
  <c r="M35" i="1"/>
  <c r="O35" i="1"/>
  <c r="P35" i="1"/>
  <c r="Q35" i="1"/>
  <c r="M36" i="1"/>
  <c r="O36" i="1"/>
  <c r="P36" i="1"/>
  <c r="Q36" i="1"/>
  <c r="M37" i="1"/>
  <c r="O37" i="1"/>
  <c r="P37" i="1"/>
  <c r="Q37" i="1"/>
  <c r="C69" i="1" l="1"/>
  <c r="D69" i="1"/>
  <c r="C70" i="1"/>
  <c r="D70" i="1"/>
  <c r="C71" i="1"/>
  <c r="D71" i="1"/>
  <c r="C46" i="1"/>
  <c r="D46" i="1"/>
  <c r="E46" i="1"/>
  <c r="I46" i="1"/>
  <c r="C47" i="1"/>
  <c r="D47" i="1"/>
  <c r="E47" i="1"/>
  <c r="I47" i="1"/>
  <c r="C48" i="1"/>
  <c r="D48" i="1"/>
  <c r="E48" i="1"/>
  <c r="I48" i="1"/>
  <c r="C35" i="1"/>
  <c r="D35" i="1"/>
  <c r="E35" i="1"/>
  <c r="F35" i="1"/>
  <c r="K35" i="1"/>
  <c r="L35" i="1"/>
  <c r="C36" i="1"/>
  <c r="D36" i="1"/>
  <c r="E36" i="1"/>
  <c r="F36" i="1"/>
  <c r="K36" i="1"/>
  <c r="L36" i="1"/>
  <c r="C37" i="1"/>
  <c r="D37" i="1"/>
  <c r="E37" i="1"/>
  <c r="F37" i="1"/>
  <c r="K37" i="1"/>
  <c r="L37" i="1"/>
  <c r="C23" i="1"/>
  <c r="D23" i="1"/>
  <c r="E23" i="1"/>
  <c r="F23" i="1"/>
  <c r="I23" i="1"/>
  <c r="C24" i="1"/>
  <c r="D24" i="1"/>
  <c r="E24" i="1"/>
  <c r="F24" i="1"/>
  <c r="I24" i="1"/>
  <c r="C25" i="1"/>
  <c r="D25" i="1"/>
  <c r="E25" i="1"/>
  <c r="F25" i="1"/>
  <c r="I25" i="1"/>
</calcChain>
</file>

<file path=xl/sharedStrings.xml><?xml version="1.0" encoding="utf-8"?>
<sst xmlns="http://schemas.openxmlformats.org/spreadsheetml/2006/main" count="1217" uniqueCount="282">
  <si>
    <t>Minimum</t>
  </si>
  <si>
    <t>Maximum</t>
  </si>
  <si>
    <t>Medián</t>
  </si>
  <si>
    <t>Číslo PoKZ</t>
  </si>
  <si>
    <t>SKOT</t>
  </si>
  <si>
    <t>DRŮBEŽ</t>
  </si>
  <si>
    <t>PRASATA</t>
  </si>
  <si>
    <t>DOPLŇKOVÉ LÁTKY, PREMIXY</t>
  </si>
  <si>
    <t xml:space="preserve">Kategorie </t>
  </si>
  <si>
    <t>Počet analyzovaných vzorků</t>
  </si>
  <si>
    <t>Počet nevyhovujících vzorků</t>
  </si>
  <si>
    <t>Podíl nevyhovujících vzorků</t>
  </si>
  <si>
    <t>Zrna obilovin a výrobky z nich získané</t>
  </si>
  <si>
    <t>Olejnatá semena, olejnaté plody a výrobky z nich získané</t>
  </si>
  <si>
    <t>Semena luskovin a výrobky z nich získané</t>
  </si>
  <si>
    <t>Hlízy, kořeny a výrobky z nich získané</t>
  </si>
  <si>
    <t>Ostatní semena a plody a výrobky z nich získané</t>
  </si>
  <si>
    <t>Pícniny, objemná krmiva a výrobky z nich získané</t>
  </si>
  <si>
    <t>Ostatní rostliny, řasy a výrobky z nich získané</t>
  </si>
  <si>
    <t>Mlečné výrobky a výrobky z nich získané</t>
  </si>
  <si>
    <t>Výrobky ze suchozemských zvířat a výrobky z nich získané</t>
  </si>
  <si>
    <t>Ryby, ostatní vodní živočichové a výrobky z nich získané</t>
  </si>
  <si>
    <t>Minerální látky a výrobky z nich získané</t>
  </si>
  <si>
    <t xml:space="preserve">(Vedlejší) výrobky z fermentace mikroorganismů </t>
  </si>
  <si>
    <t>Různé</t>
  </si>
  <si>
    <t>Komodita</t>
  </si>
  <si>
    <t>Krmné suroviny mimo rybí moučku</t>
  </si>
  <si>
    <t>Rybí moučka</t>
  </si>
  <si>
    <t>Krmné směsi</t>
  </si>
  <si>
    <t>VÝSLEDKY KONTROLY DODRŽOVÁNÍ DEKLAROVANÝCH JAKOSTNÍCH ZNAKŮ KRMNÝCH PRODUKTŮ</t>
  </si>
  <si>
    <t>VÝSLEDKY KONTROLY DODRŽOVÁNÍ MAXIMÁLNÍCH POVOLENÝCH LIMITŮ NEŽÁDOUCÍCH LÁTEK V KRMIVECH</t>
  </si>
  <si>
    <t>Krmné suroviny</t>
  </si>
  <si>
    <t>VÝSLEDKY KONTROLY DODRŽOVÁNÍ BEZPEČNOSTI A JAKOSTI KRMNÝCH SUROVIN</t>
  </si>
  <si>
    <t>Pozn: červeně označeny nevyhovující vzorky a hodnoty parametrů</t>
  </si>
  <si>
    <t>PoKZ - protokol o kontrolním zjištění ÚKZÚZ</t>
  </si>
  <si>
    <t>VÝSLEDKY KONTROLY PŘÍTOMNOSTI NEPOVOLENÝCH ZPRACOVANÝCH ŽIVOČIŠNÝCH BÍLKOVIN V KRMIVECH</t>
  </si>
  <si>
    <t>VÝSLEDKY KONTROLY PŘÍTOMNOSTI NEPOVOLENÝCH GENETICKY MODIFIKOVANÝCH ORGANISMŮ V KRMIVECH</t>
  </si>
  <si>
    <r>
      <t xml:space="preserve">Měď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</si>
  <si>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Zinek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</si>
  <si>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</si>
  <si>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Mangan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</si>
  <si>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Selen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</si>
  <si>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Lasalocid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</si>
  <si>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Maduramicin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</si>
  <si>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Monensin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</si>
  <si>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Narasin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</si>
  <si>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Nikarbazin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</si>
  <si>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Robenidin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</si>
  <si>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Salinomycin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</si>
  <si>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Semduramicin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</si>
  <si>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A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</si>
  <si>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Olovo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</si>
  <si>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Kadmium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</si>
  <si>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Rtuť      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</si>
  <si>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Arsen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</si>
  <si>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</si>
  <si>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Protein                        </t>
    </r>
    <r>
      <rPr>
        <sz val="11"/>
        <rFont val="Calibri"/>
        <family val="2"/>
        <charset val="238"/>
        <scheme val="minor"/>
      </rPr>
      <t xml:space="preserve">  (%)</t>
    </r>
  </si>
  <si>
    <r>
      <t xml:space="preserve">Popel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</si>
  <si>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Vláknina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</si>
  <si>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Vápník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</si>
  <si>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Fosfor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</si>
  <si>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Sodík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</si>
  <si>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Hořčík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</si>
  <si>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VÝSLEDKY VÝSKYTU MYKOTOXINŮ V KRMNÝCH PRODUKTECH</t>
  </si>
  <si>
    <t>Obiloviny</t>
  </si>
  <si>
    <t>Ostatní krmné suroviny</t>
  </si>
  <si>
    <t>KRMNÉ SUROVINY</t>
  </si>
  <si>
    <r>
      <t xml:space="preserve">Vitamin E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</si>
  <si>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Lysin                    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</si>
  <si>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Methionin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</si>
  <si>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OVCE, KOZY, KRÁLÍCI, KONĚ, RYBY</t>
  </si>
  <si>
    <r>
      <t xml:space="preserve">Tuk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</si>
  <si>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Komponenty suchozemských živočichů</t>
  </si>
  <si>
    <t>Komponenty ryb</t>
  </si>
  <si>
    <r>
      <t xml:space="preserve">Aflatoxin B1         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sz val="11"/>
        <color theme="1"/>
        <rFont val="Calibri"/>
        <family val="2"/>
        <charset val="238"/>
      </rPr>
      <t>µg.kg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</t>
    </r>
  </si>
  <si>
    <r>
      <t xml:space="preserve">Aflatoxin B2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</si>
  <si>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G1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</si>
  <si>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Zearalenon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</si>
  <si>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              </t>
    </r>
    <r>
      <rPr>
        <sz val="11"/>
        <color theme="1"/>
        <rFont val="Calibri"/>
        <family val="2"/>
        <charset val="238"/>
        <scheme val="minor"/>
      </rPr>
      <t xml:space="preserve">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</si>
  <si>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</si>
  <si>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B1+B2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</si>
  <si>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Ochratoxin A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</si>
  <si>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Deoxynivalenol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</si>
  <si>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T2-toxin 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</si>
  <si>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HT2-toxin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</si>
  <si>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 + HT2 toxin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</si>
  <si>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Beauvericin  </t>
    </r>
    <r>
      <rPr>
        <sz val="11"/>
        <color theme="1"/>
        <rFont val="Calibri"/>
        <family val="2"/>
        <charset val="238"/>
        <scheme val="minor"/>
      </rPr>
      <t xml:space="preserve">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</si>
  <si>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</si>
  <si>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A1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</si>
  <si>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Enniatin B  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</si>
  <si>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B1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</si>
  <si>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Nivalenol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</si>
  <si>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Tuk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</si>
  <si>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Železo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</si>
  <si>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D3          </t>
    </r>
    <r>
      <rPr>
        <sz val="11"/>
        <color theme="1"/>
        <rFont val="Calibri"/>
        <family val="2"/>
        <charset val="238"/>
        <scheme val="minor"/>
      </rPr>
      <t>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</si>
  <si>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Diclazuril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</si>
  <si>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Halofuginon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</si>
  <si>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G2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</si>
  <si>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Amprolium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</si>
  <si>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Carbadox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</si>
  <si>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Dimetridazol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</si>
  <si>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Olachindox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</si>
  <si>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Virginiamycin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</si>
  <si>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Tylosin fosfát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</si>
  <si>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Zink - bacitracin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</si>
  <si>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Nifursol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</si>
  <si>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Močovina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</si>
  <si>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Ergokrystin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</si>
  <si>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Ergokrystinin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</si>
  <si>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</si>
  <si>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</si>
  <si>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</si>
  <si>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</si>
  <si>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</si>
  <si>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</si>
  <si>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</si>
  <si>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</si>
  <si>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</si>
  <si>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</si>
  <si>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Monokrotalin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</si>
  <si>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Retrorsin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</si>
  <si>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</si>
  <si>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Senkirkin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</si>
  <si>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Senecifyllin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</si>
  <si>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Železo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</si>
  <si>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</si>
  <si>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Theobromin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</si>
  <si>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DOMÁCÍ A OSTATNÍ ZVÍŘATA</t>
  </si>
  <si>
    <r>
      <t xml:space="preserve">Hořčík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</si>
  <si>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Jod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</si>
  <si>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Nikl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</si>
  <si>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jako </t>
    </r>
    <r>
      <rPr>
        <b/>
        <sz val="11"/>
        <color theme="1"/>
        <rFont val="Calibri"/>
        <family val="2"/>
        <charset val="238"/>
      </rPr>
      <t>α</t>
    </r>
    <r>
      <rPr>
        <b/>
        <sz val="8.8000000000000007"/>
        <color theme="1"/>
        <rFont val="Calibri"/>
        <family val="2"/>
        <charset val="238"/>
      </rPr>
      <t>-</t>
    </r>
    <r>
      <rPr>
        <b/>
        <sz val="11"/>
        <color theme="1"/>
        <rFont val="Calibri"/>
        <family val="2"/>
        <charset val="238"/>
      </rPr>
      <t>tokoferol acetát</t>
    </r>
    <r>
      <rPr>
        <b/>
        <sz val="11"/>
        <color theme="1"/>
        <rFont val="Calibri"/>
        <family val="2"/>
        <charset val="238"/>
        <scheme val="minor"/>
      </rPr>
      <t xml:space="preserve">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</si>
  <si>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Theobromin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</si>
  <si>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VG kukuřice – škrobová invertáza</t>
  </si>
  <si>
    <t>VG rýže – fosfolipáza D</t>
  </si>
  <si>
    <t>VG sója – sójový lektin</t>
  </si>
  <si>
    <t>SE P-35S</t>
  </si>
  <si>
    <t>SE T-NOS</t>
  </si>
  <si>
    <t>SE bar</t>
  </si>
  <si>
    <t>SE CP4espsp</t>
  </si>
  <si>
    <t>SE cry1A(b)</t>
  </si>
  <si>
    <t>SE FMV</t>
  </si>
  <si>
    <t>SE nptII</t>
  </si>
  <si>
    <t>SE pat</t>
  </si>
  <si>
    <t>K 5307</t>
  </si>
  <si>
    <t>K DAS40278</t>
  </si>
  <si>
    <t>K GAT98140</t>
  </si>
  <si>
    <t>K MON87403</t>
  </si>
  <si>
    <t>K VCO-01981-5</t>
  </si>
  <si>
    <r>
      <t xml:space="preserve">Fytáza        </t>
    </r>
    <r>
      <rPr>
        <sz val="11"/>
        <color theme="1"/>
        <rFont val="Calibri"/>
        <family val="2"/>
        <charset val="238"/>
        <scheme val="minor"/>
      </rPr>
      <t>(j.aktiv.kg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</si>
  <si>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Fluoridy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</si>
  <si>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Radioaktivita Cs - 134  (Bq.kg-1)</t>
  </si>
  <si>
    <t>Radioaktivita Cs - 137  (Bq.kg-1)</t>
  </si>
  <si>
    <r>
      <t xml:space="preserve">Suma PCB 28,52,101, 138,153,180 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theme="1"/>
        <rFont val="Calibri"/>
        <family val="2"/>
        <charset val="238"/>
      </rPr>
      <t>µg.kg</t>
    </r>
    <r>
      <rPr>
        <vertAlign val="superscript"/>
        <sz val="10"/>
        <color theme="1"/>
        <rFont val="Calibri"/>
        <family val="2"/>
        <charset val="238"/>
      </rPr>
      <t>-1</t>
    </r>
    <r>
      <rPr>
        <sz val="10"/>
        <color theme="1"/>
        <rFont val="Calibri"/>
        <family val="2"/>
        <charset val="238"/>
      </rPr>
      <t>)</t>
    </r>
  </si>
  <si>
    <r>
      <t xml:space="preserve">Dioxiny                </t>
    </r>
    <r>
      <rPr>
        <b/>
        <sz val="9"/>
        <color theme="1"/>
        <rFont val="Calibri"/>
        <family val="2"/>
        <charset val="238"/>
        <scheme val="minor"/>
      </rPr>
      <t>suma PCDD a PCDF</t>
    </r>
    <r>
      <rPr>
        <b/>
        <sz val="10"/>
        <color theme="1"/>
        <rFont val="Calibri"/>
        <family val="2"/>
        <charset val="238"/>
        <scheme val="minor"/>
      </rPr>
      <t xml:space="preserve">       </t>
    </r>
    <r>
      <rPr>
        <sz val="10"/>
        <color theme="1"/>
        <rFont val="Calibri"/>
        <family val="2"/>
        <charset val="238"/>
        <scheme val="minor"/>
      </rPr>
      <t>(ng WHO-TEQ/kg)</t>
    </r>
  </si>
  <si>
    <r>
      <t>PCB s diox. efektem</t>
    </r>
    <r>
      <rPr>
        <b/>
        <sz val="10"/>
        <color theme="1"/>
        <rFont val="Calibri"/>
        <family val="2"/>
        <charset val="238"/>
        <scheme val="minor"/>
      </rPr>
      <t xml:space="preserve">                </t>
    </r>
    <r>
      <rPr>
        <sz val="10"/>
        <color theme="1"/>
        <rFont val="Calibri"/>
        <family val="2"/>
        <charset val="238"/>
        <scheme val="minor"/>
      </rPr>
      <t xml:space="preserve"> (ng WHO-TEQ/kg)</t>
    </r>
  </si>
  <si>
    <r>
      <t>Dioxiny + PCB       s diox. efektem</t>
    </r>
    <r>
      <rPr>
        <b/>
        <sz val="10"/>
        <color theme="1"/>
        <rFont val="Calibri"/>
        <family val="2"/>
        <charset val="238"/>
        <scheme val="minor"/>
      </rPr>
      <t xml:space="preserve">      </t>
    </r>
    <r>
      <rPr>
        <sz val="10"/>
        <color theme="1"/>
        <rFont val="Calibri"/>
        <family val="2"/>
        <charset val="238"/>
        <scheme val="minor"/>
      </rPr>
      <t xml:space="preserve"> (ng WHO-TEQ/kg)</t>
    </r>
  </si>
  <si>
    <t>Sušina analytická                %</t>
  </si>
  <si>
    <r>
      <t xml:space="preserve">Cukry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</si>
  <si>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VG - bavlna</t>
  </si>
  <si>
    <t>VG - brambory</t>
  </si>
  <si>
    <t xml:space="preserve">VG - řepka </t>
  </si>
  <si>
    <t>Ř DP073496</t>
  </si>
  <si>
    <r>
      <t xml:space="preserve">Hydroxyanalog methioninu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</si>
  <si>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Suma methioninu a hydroxyanalogu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</si>
  <si>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Dekochinát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</si>
  <si>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Zpracovala: Ing. Zora Hlavová/červen 2025</t>
  </si>
  <si>
    <t>Zpracovala: Ing. Zora Hlavová /červen 2025</t>
  </si>
  <si>
    <t>Kompletní krmná směs pro odchov prasat</t>
  </si>
  <si>
    <t>Kompletní krmná směs pro výkrm prasat - dokrm (A 3)</t>
  </si>
  <si>
    <t>Kompletní krmná směs pro výkrm prasat (A 2)</t>
  </si>
  <si>
    <t>Kompletní krmná směs pro chov prasat</t>
  </si>
  <si>
    <t>SE - CaMV</t>
  </si>
  <si>
    <t>K-DP-004114-3</t>
  </si>
  <si>
    <t>K-MON810</t>
  </si>
  <si>
    <t>S-BPS-CV127-9</t>
  </si>
  <si>
    <t>S-DP 305423</t>
  </si>
  <si>
    <t>S-DP 356043</t>
  </si>
  <si>
    <t>S-MON40-3-2</t>
  </si>
  <si>
    <t>S-MON87701</t>
  </si>
  <si>
    <t>S-MON87708</t>
  </si>
  <si>
    <t>S-MON87751</t>
  </si>
  <si>
    <t>S-MON87769</t>
  </si>
  <si>
    <t>S-GMB151</t>
  </si>
  <si>
    <t>&lt;3</t>
  </si>
  <si>
    <t>Kompletní krmná směs pro selata (ČOS)</t>
  </si>
  <si>
    <t>&lt;0,025</t>
  </si>
  <si>
    <t>&lt;0,2000</t>
  </si>
  <si>
    <t>&lt;0,1000</t>
  </si>
  <si>
    <t>&lt;0,009000</t>
  </si>
  <si>
    <t>&lt;0,01500</t>
  </si>
  <si>
    <t>&lt;0,05000</t>
  </si>
  <si>
    <t>&lt;0,02000</t>
  </si>
  <si>
    <t>Kompletní krmná směs pro předvýkrm prasat - do 35 ž.h. (A 1)</t>
  </si>
  <si>
    <t>&lt;1,500</t>
  </si>
  <si>
    <t>Doplňková krmná směs pro odchov prasat</t>
  </si>
  <si>
    <t>nedetekován</t>
  </si>
  <si>
    <t>detekován</t>
  </si>
  <si>
    <t>&lt;0,10</t>
  </si>
  <si>
    <r>
      <t xml:space="preserve">Tylosin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</si>
  <si>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Fenbendazol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</si>
  <si>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Kompletní krmná směs pro užitkové nosnice</t>
  </si>
  <si>
    <t>Minerální krmivo pro drůbež</t>
  </si>
  <si>
    <t>Kompletní krmná směs pro výkrm kuřat nad 14 dnů stáří</t>
  </si>
  <si>
    <t>Kompletní krmná směs pro výkrm kuřat do 14. dne stáří</t>
  </si>
  <si>
    <t>Kompletní krmná směs pro odchov kuřat a kuřic od 12 týdnů stáří</t>
  </si>
  <si>
    <t>Kompletní krmná směs pro kachny</t>
  </si>
  <si>
    <t>&lt;20,00</t>
  </si>
  <si>
    <t>Minerální krmivo pro skot</t>
  </si>
  <si>
    <t>Doplňková krmná směs pro dojnice</t>
  </si>
  <si>
    <t>nenalezeny</t>
  </si>
  <si>
    <t>Doplňková krmná směs pro výkrm skotu</t>
  </si>
  <si>
    <t>Kompletní krmná dávka pro dojnice</t>
  </si>
  <si>
    <t>Doplňková krmná směs pro telata</t>
  </si>
  <si>
    <t>Kompletní krmná dávka pro výkrm skotu</t>
  </si>
  <si>
    <t>Doplňková krmná směs pro odchov skotu</t>
  </si>
  <si>
    <t>Kompletní krmná směs pro výkrm králíků</t>
  </si>
  <si>
    <t>Doplňková krmná směs pro koně</t>
  </si>
  <si>
    <t>Kompletní krmná směs pro chov králíků</t>
  </si>
  <si>
    <t>Doplňková krmná směs pro výkrm králíků</t>
  </si>
  <si>
    <t>Kompletní krmná směs pro psy</t>
  </si>
  <si>
    <t>&lt;140,0</t>
  </si>
  <si>
    <r>
      <t xml:space="preserve">Draslík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</si>
  <si>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Taurin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</si>
  <si>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Minerální krmivo jiné</t>
  </si>
  <si>
    <t>&lt;0,5000</t>
  </si>
  <si>
    <t>Doplňková krmná směs pro ptáky</t>
  </si>
  <si>
    <t>&lt;0,600</t>
  </si>
  <si>
    <t>Premix pro drůbež</t>
  </si>
  <si>
    <t>Premix pro skot</t>
  </si>
  <si>
    <t>Premix pro prasata</t>
  </si>
  <si>
    <t>Škůdci</t>
  </si>
  <si>
    <t>Zakázané materiály</t>
  </si>
  <si>
    <t>Uhličitan vápenatý (vápenec)</t>
  </si>
  <si>
    <t>Vedlejší produkty živočišného původu</t>
  </si>
  <si>
    <t>Pšeničná mouka krmná</t>
  </si>
  <si>
    <t>bez škůdců</t>
  </si>
  <si>
    <t>nezjištěna</t>
  </si>
  <si>
    <t>Sójové boby extrudované</t>
  </si>
  <si>
    <t>Sójové expelery</t>
  </si>
  <si>
    <r>
      <t xml:space="preserve">Tuk po hydrolýze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</si>
  <si>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Mikroskopie nález</t>
  </si>
  <si>
    <t>Botanická čistota</t>
  </si>
  <si>
    <t>Nečistoty</t>
  </si>
  <si>
    <t>Jiné druhy kult.plod</t>
  </si>
  <si>
    <t>Nečistoty škodlivé</t>
  </si>
  <si>
    <t>Neč.škodl.-Datura sp</t>
  </si>
  <si>
    <t>Neč.škodl.-svízel</t>
  </si>
  <si>
    <t>Neč.škodl.-Ambrosia</t>
  </si>
  <si>
    <t>Námel</t>
  </si>
  <si>
    <t>S-A2704-12</t>
  </si>
  <si>
    <t>S-A5547-127</t>
  </si>
  <si>
    <t>S-DAS44406-06</t>
  </si>
  <si>
    <t>S-DAS68416-4</t>
  </si>
  <si>
    <t>S-DAS81419-2</t>
  </si>
  <si>
    <t>S-FG72</t>
  </si>
  <si>
    <t>S-MON87705</t>
  </si>
  <si>
    <t>S-MON89788</t>
  </si>
  <si>
    <t>S-SYHT0H2</t>
  </si>
  <si>
    <t>Hydrogenuhličitan sodný (bikarbonát sodný)</t>
  </si>
  <si>
    <t>&lt;0,001000</t>
  </si>
  <si>
    <t>Tráva, byliny, luskoviny (zelená píce) - čerstvé, senáž, siláž nebo sušené seno</t>
  </si>
  <si>
    <t>Tráva přirozeně sušená (seno)</t>
  </si>
  <si>
    <t>&lt;2,500</t>
  </si>
  <si>
    <t>&lt;2,000</t>
  </si>
  <si>
    <t>&lt;5,000</t>
  </si>
  <si>
    <t>&lt;50,00</t>
  </si>
  <si>
    <t>&lt;5,00</t>
  </si>
  <si>
    <t>&lt;10,00</t>
  </si>
  <si>
    <t>&lt;160,0</t>
  </si>
  <si>
    <t>vyhovuje</t>
  </si>
  <si>
    <t>Kukuřice</t>
  </si>
  <si>
    <t xml:space="preserve">Sójové boby  </t>
  </si>
  <si>
    <t>&lt;0,010</t>
  </si>
  <si>
    <t>&lt;50,0</t>
  </si>
  <si>
    <t>&lt;0,03000</t>
  </si>
  <si>
    <t>Sójový loupaný extrahovaný šrot (moučka)</t>
  </si>
  <si>
    <t>Oxid hořečnatý</t>
  </si>
  <si>
    <t>&lt;0,01000</t>
  </si>
  <si>
    <t>Cukrovarské řízky sušené</t>
  </si>
  <si>
    <t>Kukuřičná siláž</t>
  </si>
  <si>
    <t>&lt;0,1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</si>
</sst>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_K_č_-;\-* #,##0.00\ _K_č_-;_-* &quot;-&quot;??\ _K_č_-;_-@_-"/>
    <numFmt numFmtId="165" formatCode="#0"/>
    <numFmt numFmtId="166" formatCode="#0.00"/>
    <numFmt numFmtId="167" formatCode="#0.0000"/>
    <numFmt numFmtId="168" formatCode="#0.000"/>
    <numFmt numFmtId="169" formatCode="#0.0"/>
    <numFmt numFmtId="170" formatCode="#0.00000"/>
    <numFmt numFmtId="171" formatCode="0.0"/>
    <numFmt numFmtId="172" formatCode="0.000"/>
    <numFmt numFmtId="173" formatCode="#0.000000"/>
    <numFmt numFmtId="174" formatCode="0.0000"/>
    <numFmt numFmtId="175" formatCode="0.0%"/>
    <numFmt numFmtId="176" formatCode="0.00000"/>
    <numFmt numFmtId="177" formatCode="0.000000"/>
  </numFmts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 Unicode MS"/>
      <family val="2"/>
      <charset val="238"/>
    </font>
    <font>
      <b/>
      <sz val="11"/>
      <color theme="1"/>
      <name val="Arial Unicode MS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i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.8000000000000007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C8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49" fontId="0" fillId="0" borderId="0" xfId="0" applyNumberFormat="1" applyFont="1" applyFill="1" applyBorder="1"/>
    <xf numFmtId="49" fontId="0" fillId="0" borderId="0" xfId="0" applyNumberFormat="1"/>
    <xf numFmtId="165" fontId="0" fillId="0" borderId="0" xfId="0" applyNumberFormat="1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1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2" fontId="0" fillId="0" borderId="0" xfId="0" applyNumberFormat="1" applyAlignment="1">
      <alignment horizontal="center"/>
    </xf>
    <xf numFmtId="49" fontId="0" fillId="2" borderId="0" xfId="0" applyNumberFormat="1" applyFill="1" applyBorder="1"/>
    <xf numFmtId="49" fontId="0" fillId="2" borderId="0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168" fontId="0" fillId="2" borderId="0" xfId="0" applyNumberFormat="1" applyFill="1" applyBorder="1" applyAlignment="1">
      <alignment horizontal="center"/>
    </xf>
    <xf numFmtId="169" fontId="0" fillId="2" borderId="0" xfId="0" applyNumberFormat="1" applyFill="1" applyBorder="1" applyAlignment="1">
      <alignment horizontal="center"/>
    </xf>
    <xf numFmtId="169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8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70" fontId="0" fillId="2" borderId="0" xfId="0" applyNumberFormat="1" applyFill="1" applyBorder="1" applyAlignment="1">
      <alignment horizontal="center"/>
    </xf>
    <xf numFmtId="167" fontId="0" fillId="2" borderId="0" xfId="0" applyNumberForma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left" vertical="center"/>
    </xf>
    <xf numFmtId="49" fontId="1" fillId="3" borderId="18" xfId="0" applyNumberFormat="1" applyFont="1" applyFill="1" applyBorder="1" applyAlignment="1">
      <alignment horizontal="center" vertical="center"/>
    </xf>
    <xf numFmtId="49" fontId="1" fillId="3" borderId="18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12" xfId="0" applyFont="1" applyFill="1" applyBorder="1" applyAlignment="1">
      <alignment horizontal="center"/>
    </xf>
    <xf numFmtId="2" fontId="1" fillId="4" borderId="12" xfId="0" applyNumberFormat="1" applyFont="1" applyFill="1" applyBorder="1" applyAlignment="1">
      <alignment horizontal="center"/>
    </xf>
    <xf numFmtId="49" fontId="0" fillId="2" borderId="0" xfId="0" applyNumberFormat="1" applyFill="1"/>
    <xf numFmtId="167" fontId="0" fillId="2" borderId="0" xfId="0" applyNumberFormat="1" applyFill="1" applyAlignment="1">
      <alignment horizontal="center"/>
    </xf>
    <xf numFmtId="49" fontId="1" fillId="4" borderId="7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49" fontId="1" fillId="4" borderId="0" xfId="0" applyNumberFormat="1" applyFont="1" applyFill="1" applyBorder="1"/>
    <xf numFmtId="49" fontId="1" fillId="4" borderId="0" xfId="0" applyNumberFormat="1" applyFont="1" applyFill="1" applyBorder="1" applyAlignment="1">
      <alignment horizontal="center"/>
    </xf>
    <xf numFmtId="49" fontId="1" fillId="4" borderId="12" xfId="0" applyNumberFormat="1" applyFont="1" applyFill="1" applyBorder="1"/>
    <xf numFmtId="49" fontId="1" fillId="4" borderId="12" xfId="0" applyNumberFormat="1" applyFont="1" applyFill="1" applyBorder="1" applyAlignment="1">
      <alignment horizontal="center"/>
    </xf>
    <xf numFmtId="173" fontId="0" fillId="2" borderId="0" xfId="0" applyNumberFormat="1" applyFill="1" applyAlignment="1">
      <alignment horizontal="center"/>
    </xf>
    <xf numFmtId="2" fontId="1" fillId="3" borderId="18" xfId="0" applyNumberFormat="1" applyFont="1" applyFill="1" applyBorder="1" applyAlignment="1">
      <alignment horizontal="center" vertical="center" wrapText="1"/>
    </xf>
    <xf numFmtId="2" fontId="2" fillId="3" borderId="18" xfId="0" applyNumberFormat="1" applyFont="1" applyFill="1" applyBorder="1" applyAlignment="1">
      <alignment horizontal="center" vertical="center" wrapText="1"/>
    </xf>
    <xf numFmtId="172" fontId="1" fillId="3" borderId="18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vertical="center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1" fontId="0" fillId="4" borderId="12" xfId="0" applyNumberFormat="1" applyFill="1" applyBorder="1" applyAlignment="1">
      <alignment horizontal="center"/>
    </xf>
    <xf numFmtId="171" fontId="0" fillId="4" borderId="12" xfId="0" applyNumberFormat="1" applyFill="1" applyBorder="1" applyAlignment="1">
      <alignment horizontal="center"/>
    </xf>
    <xf numFmtId="170" fontId="0" fillId="2" borderId="0" xfId="0" applyNumberFormat="1" applyFill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174" fontId="0" fillId="4" borderId="7" xfId="0" applyNumberFormat="1" applyFill="1" applyBorder="1" applyAlignment="1">
      <alignment horizontal="center"/>
    </xf>
    <xf numFmtId="166" fontId="0" fillId="4" borderId="7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174" fontId="0" fillId="4" borderId="0" xfId="0" applyNumberFormat="1" applyFill="1" applyBorder="1" applyAlignment="1">
      <alignment horizontal="center"/>
    </xf>
    <xf numFmtId="171" fontId="0" fillId="4" borderId="0" xfId="0" applyNumberFormat="1" applyFill="1" applyBorder="1" applyAlignment="1">
      <alignment horizontal="center"/>
    </xf>
    <xf numFmtId="167" fontId="0" fillId="4" borderId="0" xfId="0" applyNumberForma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169" fontId="0" fillId="4" borderId="0" xfId="0" applyNumberFormat="1" applyFill="1" applyBorder="1" applyAlignment="1">
      <alignment horizontal="center"/>
    </xf>
    <xf numFmtId="174" fontId="0" fillId="4" borderId="12" xfId="0" applyNumberFormat="1" applyFill="1" applyBorder="1" applyAlignment="1">
      <alignment horizontal="center"/>
    </xf>
    <xf numFmtId="167" fontId="0" fillId="4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168" fontId="0" fillId="4" borderId="7" xfId="0" applyNumberFormat="1" applyFill="1" applyBorder="1" applyAlignment="1">
      <alignment horizontal="center"/>
    </xf>
    <xf numFmtId="49" fontId="0" fillId="3" borderId="18" xfId="0" applyNumberFormat="1" applyFill="1" applyBorder="1" applyAlignment="1">
      <alignment horizontal="center" vertical="center" wrapText="1"/>
    </xf>
    <xf numFmtId="168" fontId="0" fillId="4" borderId="0" xfId="0" applyNumberFormat="1" applyFill="1" applyBorder="1" applyAlignment="1">
      <alignment horizontal="center"/>
    </xf>
    <xf numFmtId="168" fontId="0" fillId="4" borderId="12" xfId="0" applyNumberFormat="1" applyFill="1" applyBorder="1" applyAlignment="1">
      <alignment horizontal="center"/>
    </xf>
    <xf numFmtId="49" fontId="0" fillId="2" borderId="0" xfId="0" applyNumberFormat="1" applyFont="1" applyFill="1" applyBorder="1"/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69" fontId="0" fillId="2" borderId="0" xfId="0" applyNumberFormat="1" applyFill="1" applyAlignment="1">
      <alignment horizontal="center" vertical="center"/>
    </xf>
    <xf numFmtId="1" fontId="0" fillId="4" borderId="7" xfId="0" applyNumberForma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0" fontId="0" fillId="3" borderId="14" xfId="0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7" xfId="0" applyFill="1" applyBorder="1"/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175" fontId="0" fillId="2" borderId="6" xfId="1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6" xfId="0" applyFill="1" applyBorder="1"/>
    <xf numFmtId="0" fontId="0" fillId="2" borderId="12" xfId="0" applyFont="1" applyFill="1" applyBorder="1" applyAlignment="1">
      <alignment vertical="center"/>
    </xf>
    <xf numFmtId="0" fontId="0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7" fillId="3" borderId="14" xfId="0" applyFont="1" applyFill="1" applyBorder="1"/>
    <xf numFmtId="0" fontId="4" fillId="3" borderId="14" xfId="0" applyFont="1" applyFill="1" applyBorder="1"/>
    <xf numFmtId="166" fontId="0" fillId="2" borderId="0" xfId="0" applyNumberFormat="1" applyFill="1" applyAlignment="1">
      <alignment horizontal="center" vertical="center"/>
    </xf>
    <xf numFmtId="168" fontId="0" fillId="2" borderId="0" xfId="0" applyNumberFormat="1" applyFill="1" applyAlignment="1">
      <alignment horizontal="center" vertical="center"/>
    </xf>
    <xf numFmtId="172" fontId="0" fillId="4" borderId="7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72" fontId="0" fillId="4" borderId="0" xfId="0" applyNumberFormat="1" applyFill="1" applyBorder="1" applyAlignment="1">
      <alignment horizontal="center"/>
    </xf>
    <xf numFmtId="172" fontId="0" fillId="4" borderId="12" xfId="0" applyNumberFormat="1" applyFill="1" applyBorder="1" applyAlignment="1">
      <alignment horizontal="center"/>
    </xf>
    <xf numFmtId="169" fontId="0" fillId="4" borderId="12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74" fontId="0" fillId="2" borderId="0" xfId="0" applyNumberFormat="1" applyFill="1" applyAlignment="1">
      <alignment horizontal="center"/>
    </xf>
    <xf numFmtId="174" fontId="0" fillId="2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49" fontId="1" fillId="0" borderId="18" xfId="0" applyNumberFormat="1" applyFont="1" applyFill="1" applyBorder="1" applyAlignment="1">
      <alignment horizontal="center" vertical="center" wrapText="1"/>
    </xf>
    <xf numFmtId="171" fontId="1" fillId="4" borderId="0" xfId="0" applyNumberFormat="1" applyFont="1" applyFill="1" applyBorder="1" applyAlignment="1">
      <alignment horizontal="center"/>
    </xf>
    <xf numFmtId="1" fontId="1" fillId="4" borderId="0" xfId="0" applyNumberFormat="1" applyFont="1" applyFill="1" applyBorder="1" applyAlignment="1">
      <alignment horizontal="center"/>
    </xf>
    <xf numFmtId="171" fontId="1" fillId="4" borderId="12" xfId="0" applyNumberFormat="1" applyFont="1" applyFill="1" applyBorder="1" applyAlignment="1">
      <alignment horizontal="center"/>
    </xf>
    <xf numFmtId="172" fontId="1" fillId="4" borderId="7" xfId="0" applyNumberFormat="1" applyFont="1" applyFill="1" applyBorder="1" applyAlignment="1">
      <alignment horizontal="center"/>
    </xf>
    <xf numFmtId="172" fontId="1" fillId="4" borderId="0" xfId="0" applyNumberFormat="1" applyFont="1" applyFill="1" applyBorder="1" applyAlignment="1">
      <alignment horizontal="center"/>
    </xf>
    <xf numFmtId="172" fontId="1" fillId="4" borderId="12" xfId="0" applyNumberFormat="1" applyFont="1" applyFill="1" applyBorder="1" applyAlignment="1">
      <alignment horizontal="center"/>
    </xf>
    <xf numFmtId="171" fontId="1" fillId="4" borderId="7" xfId="0" applyNumberFormat="1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/>
    </xf>
    <xf numFmtId="167" fontId="0" fillId="4" borderId="7" xfId="0" applyNumberFormat="1" applyFill="1" applyBorder="1" applyAlignment="1">
      <alignment horizontal="center"/>
    </xf>
    <xf numFmtId="176" fontId="1" fillId="4" borderId="7" xfId="0" applyNumberFormat="1" applyFont="1" applyFill="1" applyBorder="1" applyAlignment="1">
      <alignment horizontal="center"/>
    </xf>
    <xf numFmtId="176" fontId="1" fillId="4" borderId="0" xfId="0" applyNumberFormat="1" applyFont="1" applyFill="1" applyBorder="1" applyAlignment="1">
      <alignment horizontal="center"/>
    </xf>
    <xf numFmtId="176" fontId="1" fillId="4" borderId="12" xfId="0" applyNumberFormat="1" applyFont="1" applyFill="1" applyBorder="1" applyAlignment="1">
      <alignment horizontal="center"/>
    </xf>
    <xf numFmtId="166" fontId="1" fillId="4" borderId="7" xfId="0" applyNumberFormat="1" applyFont="1" applyFill="1" applyBorder="1" applyAlignment="1">
      <alignment horizontal="center"/>
    </xf>
    <xf numFmtId="166" fontId="1" fillId="4" borderId="12" xfId="0" applyNumberFormat="1" applyFont="1" applyFill="1" applyBorder="1" applyAlignment="1">
      <alignment horizontal="center"/>
    </xf>
    <xf numFmtId="176" fontId="0" fillId="4" borderId="7" xfId="0" applyNumberFormat="1" applyFill="1" applyBorder="1" applyAlignment="1">
      <alignment horizontal="center"/>
    </xf>
    <xf numFmtId="176" fontId="0" fillId="4" borderId="0" xfId="0" applyNumberFormat="1" applyFill="1" applyBorder="1" applyAlignment="1">
      <alignment horizontal="center"/>
    </xf>
    <xf numFmtId="176" fontId="0" fillId="4" borderId="12" xfId="0" applyNumberFormat="1" applyFill="1" applyBorder="1" applyAlignment="1">
      <alignment horizontal="center"/>
    </xf>
    <xf numFmtId="170" fontId="0" fillId="4" borderId="7" xfId="0" applyNumberFormat="1" applyFill="1" applyBorder="1" applyAlignment="1">
      <alignment horizontal="center"/>
    </xf>
    <xf numFmtId="170" fontId="0" fillId="4" borderId="12" xfId="0" applyNumberFormat="1" applyFill="1" applyBorder="1" applyAlignment="1">
      <alignment horizontal="center"/>
    </xf>
    <xf numFmtId="172" fontId="0" fillId="2" borderId="0" xfId="0" applyNumberFormat="1" applyFill="1" applyAlignment="1">
      <alignment horizontal="center"/>
    </xf>
    <xf numFmtId="174" fontId="1" fillId="4" borderId="7" xfId="0" applyNumberFormat="1" applyFont="1" applyFill="1" applyBorder="1" applyAlignment="1">
      <alignment horizontal="center"/>
    </xf>
    <xf numFmtId="174" fontId="1" fillId="4" borderId="0" xfId="0" applyNumberFormat="1" applyFont="1" applyFill="1" applyBorder="1" applyAlignment="1">
      <alignment horizontal="center"/>
    </xf>
    <xf numFmtId="174" fontId="1" fillId="4" borderId="12" xfId="0" applyNumberFormat="1" applyFont="1" applyFill="1" applyBorder="1" applyAlignment="1">
      <alignment horizontal="center"/>
    </xf>
    <xf numFmtId="166" fontId="1" fillId="4" borderId="0" xfId="0" applyNumberFormat="1" applyFont="1" applyFill="1" applyBorder="1" applyAlignment="1">
      <alignment horizontal="center"/>
    </xf>
    <xf numFmtId="175" fontId="0" fillId="2" borderId="4" xfId="1" applyNumberFormat="1" applyFont="1" applyFill="1" applyBorder="1" applyAlignment="1">
      <alignment horizontal="center" vertical="center"/>
    </xf>
    <xf numFmtId="175" fontId="0" fillId="2" borderId="8" xfId="1" applyNumberFormat="1" applyFont="1" applyFill="1" applyBorder="1" applyAlignment="1">
      <alignment horizontal="center" vertical="center"/>
    </xf>
    <xf numFmtId="175" fontId="0" fillId="2" borderId="9" xfId="1" applyNumberFormat="1" applyFont="1" applyFill="1" applyBorder="1" applyAlignment="1">
      <alignment horizontal="center" vertical="center"/>
    </xf>
    <xf numFmtId="175" fontId="0" fillId="2" borderId="11" xfId="1" applyNumberFormat="1" applyFont="1" applyFill="1" applyBorder="1" applyAlignment="1">
      <alignment horizontal="center" vertical="center"/>
    </xf>
    <xf numFmtId="175" fontId="0" fillId="2" borderId="13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0" fillId="2" borderId="0" xfId="0" applyNumberFormat="1" applyFill="1" applyAlignment="1">
      <alignment horizontal="left"/>
    </xf>
    <xf numFmtId="165" fontId="0" fillId="2" borderId="0" xfId="0" applyNumberFormat="1" applyFill="1" applyAlignment="1">
      <alignment horizontal="left"/>
    </xf>
    <xf numFmtId="2" fontId="0" fillId="2" borderId="0" xfId="0" applyNumberFormat="1" applyFill="1" applyAlignment="1">
      <alignment horizontal="center"/>
    </xf>
    <xf numFmtId="171" fontId="0" fillId="2" borderId="0" xfId="0" applyNumberFormat="1" applyFill="1" applyAlignment="1">
      <alignment horizontal="center"/>
    </xf>
    <xf numFmtId="168" fontId="1" fillId="4" borderId="7" xfId="0" applyNumberFormat="1" applyFont="1" applyFill="1" applyBorder="1" applyAlignment="1">
      <alignment horizontal="center"/>
    </xf>
    <xf numFmtId="168" fontId="1" fillId="4" borderId="0" xfId="0" applyNumberFormat="1" applyFont="1" applyFill="1" applyBorder="1" applyAlignment="1">
      <alignment horizontal="center"/>
    </xf>
    <xf numFmtId="168" fontId="1" fillId="4" borderId="12" xfId="0" applyNumberFormat="1" applyFont="1" applyFill="1" applyBorder="1" applyAlignment="1">
      <alignment horizontal="center"/>
    </xf>
    <xf numFmtId="167" fontId="1" fillId="4" borderId="7" xfId="0" applyNumberFormat="1" applyFont="1" applyFill="1" applyBorder="1" applyAlignment="1">
      <alignment horizontal="center"/>
    </xf>
    <xf numFmtId="167" fontId="1" fillId="4" borderId="0" xfId="0" applyNumberFormat="1" applyFont="1" applyFill="1" applyBorder="1" applyAlignment="1">
      <alignment horizontal="center"/>
    </xf>
    <xf numFmtId="167" fontId="1" fillId="4" borderId="12" xfId="0" applyNumberFormat="1" applyFont="1" applyFill="1" applyBorder="1" applyAlignment="1">
      <alignment horizontal="center"/>
    </xf>
    <xf numFmtId="169" fontId="1" fillId="4" borderId="7" xfId="0" applyNumberFormat="1" applyFont="1" applyFill="1" applyBorder="1" applyAlignment="1">
      <alignment horizontal="center"/>
    </xf>
    <xf numFmtId="169" fontId="1" fillId="4" borderId="0" xfId="0" applyNumberFormat="1" applyFont="1" applyFill="1" applyBorder="1" applyAlignment="1">
      <alignment horizontal="center"/>
    </xf>
    <xf numFmtId="169" fontId="1" fillId="4" borderId="12" xfId="0" applyNumberFormat="1" applyFont="1" applyFill="1" applyBorder="1" applyAlignment="1">
      <alignment horizontal="center"/>
    </xf>
    <xf numFmtId="165" fontId="1" fillId="4" borderId="7" xfId="0" applyNumberFormat="1" applyFont="1" applyFill="1" applyBorder="1" applyAlignment="1">
      <alignment horizontal="center"/>
    </xf>
    <xf numFmtId="165" fontId="1" fillId="4" borderId="0" xfId="0" applyNumberFormat="1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0" fontId="6" fillId="0" borderId="0" xfId="0" applyFont="1"/>
    <xf numFmtId="166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49" fontId="0" fillId="5" borderId="0" xfId="0" applyNumberFormat="1" applyFill="1" applyAlignment="1">
      <alignment horizontal="left"/>
    </xf>
    <xf numFmtId="169" fontId="0" fillId="5" borderId="0" xfId="0" applyNumberFormat="1" applyFill="1" applyAlignment="1">
      <alignment horizontal="center"/>
    </xf>
    <xf numFmtId="49" fontId="1" fillId="4" borderId="0" xfId="0" applyNumberFormat="1" applyFont="1" applyFill="1"/>
    <xf numFmtId="165" fontId="0" fillId="4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174" fontId="0" fillId="4" borderId="0" xfId="0" applyNumberFormat="1" applyFill="1" applyAlignment="1">
      <alignment horizontal="center"/>
    </xf>
    <xf numFmtId="176" fontId="0" fillId="0" borderId="0" xfId="0" applyNumberFormat="1" applyAlignment="1">
      <alignment horizontal="center"/>
    </xf>
    <xf numFmtId="171" fontId="0" fillId="4" borderId="7" xfId="0" applyNumberFormat="1" applyFill="1" applyBorder="1" applyAlignment="1">
      <alignment horizontal="center"/>
    </xf>
    <xf numFmtId="171" fontId="0" fillId="4" borderId="0" xfId="0" applyNumberFormat="1" applyFill="1" applyAlignment="1">
      <alignment horizontal="center"/>
    </xf>
    <xf numFmtId="169" fontId="0" fillId="4" borderId="7" xfId="0" applyNumberFormat="1" applyFill="1" applyBorder="1" applyAlignment="1">
      <alignment horizontal="center"/>
    </xf>
    <xf numFmtId="169" fontId="0" fillId="4" borderId="0" xfId="0" applyNumberFormat="1" applyFill="1" applyAlignment="1">
      <alignment horizontal="center"/>
    </xf>
    <xf numFmtId="167" fontId="0" fillId="4" borderId="0" xfId="0" applyNumberFormat="1" applyFill="1" applyAlignment="1">
      <alignment horizontal="center"/>
    </xf>
    <xf numFmtId="170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73" fontId="0" fillId="4" borderId="7" xfId="0" applyNumberFormat="1" applyFill="1" applyBorder="1" applyAlignment="1">
      <alignment horizontal="center"/>
    </xf>
    <xf numFmtId="173" fontId="0" fillId="4" borderId="0" xfId="0" applyNumberFormat="1" applyFill="1" applyAlignment="1">
      <alignment horizontal="center"/>
    </xf>
    <xf numFmtId="173" fontId="0" fillId="4" borderId="12" xfId="0" applyNumberFormat="1" applyFill="1" applyBorder="1" applyAlignment="1">
      <alignment horizontal="center"/>
    </xf>
    <xf numFmtId="168" fontId="0" fillId="0" borderId="0" xfId="0" applyNumberFormat="1"/>
    <xf numFmtId="49" fontId="0" fillId="5" borderId="0" xfId="0" applyNumberFormat="1" applyFill="1" applyBorder="1"/>
    <xf numFmtId="168" fontId="0" fillId="5" borderId="0" xfId="0" applyNumberFormat="1" applyFill="1" applyAlignment="1">
      <alignment horizontal="center"/>
    </xf>
    <xf numFmtId="165" fontId="0" fillId="4" borderId="12" xfId="0" applyNumberFormat="1" applyFill="1" applyBorder="1" applyAlignment="1">
      <alignment horizontal="center"/>
    </xf>
    <xf numFmtId="172" fontId="1" fillId="4" borderId="7" xfId="0" applyNumberFormat="1" applyFont="1" applyFill="1" applyBorder="1" applyAlignment="1">
      <alignment horizontal="center" vertical="center"/>
    </xf>
    <xf numFmtId="172" fontId="1" fillId="4" borderId="0" xfId="0" applyNumberFormat="1" applyFont="1" applyFill="1" applyBorder="1" applyAlignment="1">
      <alignment horizontal="center" vertical="center"/>
    </xf>
    <xf numFmtId="172" fontId="1" fillId="4" borderId="12" xfId="0" applyNumberFormat="1" applyFon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/>
    </xf>
    <xf numFmtId="177" fontId="0" fillId="2" borderId="0" xfId="0" applyNumberFormat="1" applyFill="1" applyAlignment="1">
      <alignment horizontal="center"/>
    </xf>
    <xf numFmtId="177" fontId="0" fillId="4" borderId="7" xfId="0" applyNumberFormat="1" applyFill="1" applyBorder="1" applyAlignment="1">
      <alignment horizontal="center"/>
    </xf>
    <xf numFmtId="177" fontId="0" fillId="4" borderId="0" xfId="0" applyNumberFormat="1" applyFill="1" applyBorder="1" applyAlignment="1">
      <alignment horizontal="center"/>
    </xf>
    <xf numFmtId="177" fontId="0" fillId="4" borderId="12" xfId="0" applyNumberFormat="1" applyFill="1" applyBorder="1" applyAlignment="1">
      <alignment horizontal="center"/>
    </xf>
    <xf numFmtId="177" fontId="0" fillId="0" borderId="0" xfId="0" applyNumberFormat="1" applyAlignment="1">
      <alignment horizontal="center"/>
    </xf>
    <xf numFmtId="166" fontId="0" fillId="5" borderId="0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166" fontId="0" fillId="5" borderId="0" xfId="0" applyNumberFormat="1" applyFill="1" applyAlignment="1">
      <alignment horizontal="center"/>
    </xf>
    <xf numFmtId="167" fontId="0" fillId="5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165" fontId="0" fillId="5" borderId="0" xfId="0" applyNumberFormat="1" applyFill="1" applyBorder="1" applyAlignment="1">
      <alignment horizontal="center"/>
    </xf>
    <xf numFmtId="173" fontId="0" fillId="2" borderId="0" xfId="0" applyNumberFormat="1" applyFill="1" applyAlignment="1">
      <alignment horizontal="center" vertical="center"/>
    </xf>
    <xf numFmtId="170" fontId="0" fillId="2" borderId="0" xfId="0" applyNumberFormat="1" applyFill="1" applyAlignment="1">
      <alignment horizontal="center" vertical="center"/>
    </xf>
    <xf numFmtId="173" fontId="0" fillId="4" borderId="0" xfId="0" applyNumberFormat="1" applyFill="1" applyBorder="1" applyAlignment="1">
      <alignment horizontal="center"/>
    </xf>
    <xf numFmtId="49" fontId="0" fillId="5" borderId="0" xfId="0" applyNumberFormat="1" applyFont="1" applyFill="1" applyBorder="1"/>
    <xf numFmtId="164" fontId="0" fillId="2" borderId="19" xfId="1" applyFont="1" applyFill="1" applyBorder="1" applyAlignment="1">
      <alignment horizontal="center" vertical="center"/>
    </xf>
    <xf numFmtId="164" fontId="0" fillId="2" borderId="20" xfId="1" applyFont="1" applyFill="1" applyBorder="1" applyAlignment="1">
      <alignment horizontal="center" vertical="center"/>
    </xf>
    <xf numFmtId="164" fontId="0" fillId="2" borderId="12" xfId="1" applyFont="1" applyFill="1" applyBorder="1" applyAlignment="1">
      <alignment horizontal="center" vertical="center"/>
    </xf>
    <xf numFmtId="164" fontId="0" fillId="2" borderId="13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0" fontId="0" fillId="2" borderId="19" xfId="1" applyNumberFormat="1" applyFont="1" applyFill="1" applyBorder="1" applyAlignment="1">
      <alignment horizontal="center" vertical="center"/>
    </xf>
    <xf numFmtId="10" fontId="0" fillId="2" borderId="20" xfId="1" applyNumberFormat="1" applyFont="1" applyFill="1" applyBorder="1" applyAlignment="1">
      <alignment horizontal="center" vertical="center"/>
    </xf>
    <xf numFmtId="10" fontId="0" fillId="2" borderId="0" xfId="1" applyNumberFormat="1" applyFont="1" applyFill="1" applyBorder="1" applyAlignment="1">
      <alignment horizontal="center" vertical="center"/>
    </xf>
    <xf numFmtId="10" fontId="0" fillId="2" borderId="9" xfId="1" applyNumberFormat="1" applyFont="1" applyFill="1" applyBorder="1" applyAlignment="1">
      <alignment horizontal="center" vertical="center"/>
    </xf>
    <xf numFmtId="10" fontId="0" fillId="2" borderId="12" xfId="1" applyNumberFormat="1" applyFont="1" applyFill="1" applyBorder="1" applyAlignment="1">
      <alignment horizontal="center" vertical="center"/>
    </xf>
    <xf numFmtId="10" fontId="0" fillId="2" borderId="13" xfId="1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6" fillId="0" borderId="0" xfId="0" applyFont="1"/>
    <xf numFmtId="0" fontId="0" fillId="2" borderId="0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1571626</xdr:colOff>
      <xdr:row>0</xdr:row>
      <xdr:rowOff>71438</xdr:rowOff>
    </xdr:from>
    <xdr:to>
      <xdr:col>0</xdr:col>
      <xdr:colOff>3964782</xdr:colOff>
      <xdr:row>0</xdr:row>
      <xdr:rowOff>1347923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71438"/>
          <a:ext cx="2393156" cy="1276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1321593</xdr:colOff>
      <xdr:row>0</xdr:row>
      <xdr:rowOff>119063</xdr:rowOff>
    </xdr:from>
    <xdr:to>
      <xdr:col>0</xdr:col>
      <xdr:colOff>3717529</xdr:colOff>
      <xdr:row>0</xdr:row>
      <xdr:rowOff>1393237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1593" y="119063"/>
          <a:ext cx="2395936" cy="1274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916781</xdr:colOff>
      <xdr:row>0</xdr:row>
      <xdr:rowOff>130969</xdr:rowOff>
    </xdr:from>
    <xdr:to>
      <xdr:col>2</xdr:col>
      <xdr:colOff>3306620</xdr:colOff>
      <xdr:row>0</xdr:row>
      <xdr:rowOff>1405143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130969"/>
          <a:ext cx="2389839" cy="1274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59531</xdr:rowOff>
    </xdr:from>
    <xdr:to>
      <xdr:col>3</xdr:col>
      <xdr:colOff>639620</xdr:colOff>
      <xdr:row>0</xdr:row>
      <xdr:rowOff>1339802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281" y="59531"/>
          <a:ext cx="2389839" cy="12802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785812</xdr:colOff>
      <xdr:row>0</xdr:row>
      <xdr:rowOff>71438</xdr:rowOff>
    </xdr:from>
    <xdr:to>
      <xdr:col>4</xdr:col>
      <xdr:colOff>341964</xdr:colOff>
      <xdr:row>0</xdr:row>
      <xdr:rowOff>1345612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71438"/>
          <a:ext cx="2389839" cy="127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5"/>
  <sheetViews>
    <sheetView showGridLines="0" tabSelected="1" zoomScale="80" zoomScaleNormal="80" workbookViewId="0">
      <selection activeCell="S28" sqref="S28"/>
    </sheetView>
  </sheetViews>
  <sheetFormatPr defaultRowHeight="15"/>
  <cols>
    <col min="1" max="1" width="75.85546875" customWidth="1"/>
    <col min="2" max="2" width="13.140625" style="2" customWidth="1"/>
    <col min="3" max="29" width="15.7109375" style="2" customWidth="1"/>
    <col min="30" max="34" width="15.7109375" customWidth="1"/>
  </cols>
  <sheetData>
    <row r="1" spans="1:29" ht="120" customHeight="1">
      <c r="B1" s="162" t="s">
        <v>166</v>
      </c>
      <c r="J1" s="130"/>
      <c r="K1" s="131"/>
      <c r="L1" s="131"/>
      <c r="M1" s="131"/>
      <c r="N1" s="131"/>
      <c r="O1" s="131"/>
      <c r="P1" s="131"/>
      <c r="Q1" s="130"/>
    </row>
    <row r="2" spans="1:29" s="10" customFormat="1">
      <c r="A2" s="8" t="s">
        <v>29</v>
      </c>
      <c r="B2" s="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ht="15.75" thickBot="1"/>
    <row r="4" spans="1:29" s="3" customFormat="1" ht="60" customHeight="1">
      <c r="A4" s="38" t="s">
        <v>6</v>
      </c>
      <c r="B4" s="39" t="s">
        <v>3</v>
      </c>
      <c r="C4" s="40" t="s">
        <v>55</v>
      </c>
      <c r="D4" s="41" t="s">
        <v>56</v>
      </c>
      <c r="E4" s="40" t="s">
        <v>71</v>
      </c>
      <c r="F4" s="40" t="s">
        <v>57</v>
      </c>
      <c r="G4" s="40" t="s">
        <v>58</v>
      </c>
      <c r="H4" s="40" t="s">
        <v>158</v>
      </c>
      <c r="I4" s="40" t="s">
        <v>59</v>
      </c>
      <c r="J4" s="40" t="s">
        <v>60</v>
      </c>
      <c r="K4" s="40" t="s">
        <v>61</v>
      </c>
      <c r="L4" s="40" t="s">
        <v>37</v>
      </c>
      <c r="M4" s="40" t="s">
        <v>38</v>
      </c>
      <c r="N4" s="40" t="s">
        <v>40</v>
      </c>
      <c r="O4" s="40" t="s">
        <v>93</v>
      </c>
      <c r="P4" s="40" t="s">
        <v>68</v>
      </c>
      <c r="Q4" s="40" t="s">
        <v>50</v>
      </c>
      <c r="R4" s="40" t="s">
        <v>67</v>
      </c>
      <c r="S4" s="40" t="s">
        <v>131</v>
      </c>
      <c r="T4" s="40" t="s">
        <v>149</v>
      </c>
    </row>
    <row r="5" spans="1:29" s="2" customFormat="1">
      <c r="A5" s="163" t="s">
        <v>171</v>
      </c>
      <c r="B5" s="164">
        <v>25001407</v>
      </c>
      <c r="C5" s="32">
        <v>88.75</v>
      </c>
      <c r="D5" s="32">
        <v>15.21</v>
      </c>
      <c r="E5" s="34">
        <v>3.6230000000000002</v>
      </c>
      <c r="F5" s="34">
        <v>4.508</v>
      </c>
      <c r="G5" s="34">
        <v>4.7910000000000004</v>
      </c>
      <c r="H5" s="31"/>
      <c r="I5" s="34">
        <v>0.74299999999999999</v>
      </c>
      <c r="J5" s="52">
        <v>0.47889999999999999</v>
      </c>
      <c r="K5" s="34">
        <v>0.17799999999999999</v>
      </c>
      <c r="L5" s="32">
        <v>14.81</v>
      </c>
      <c r="M5" s="31">
        <v>85.93</v>
      </c>
      <c r="N5" s="32">
        <v>55.79</v>
      </c>
      <c r="O5" s="31">
        <v>220</v>
      </c>
      <c r="P5" s="34">
        <v>9.64</v>
      </c>
      <c r="Q5" s="35">
        <v>9803</v>
      </c>
      <c r="R5" s="35"/>
      <c r="S5" s="35"/>
      <c r="T5" s="35"/>
      <c r="U5" s="15"/>
      <c r="V5" s="15"/>
      <c r="W5" s="15"/>
    </row>
    <row r="6" spans="1:29" s="2" customFormat="1">
      <c r="A6" s="182" t="s">
        <v>168</v>
      </c>
      <c r="B6" s="164">
        <v>25001808</v>
      </c>
      <c r="C6" s="32">
        <v>89.47</v>
      </c>
      <c r="D6" s="32">
        <v>14.98</v>
      </c>
      <c r="E6" s="34">
        <v>4.0739999999999998</v>
      </c>
      <c r="F6" s="34">
        <v>5.5069999999999997</v>
      </c>
      <c r="G6" s="34">
        <v>4.2750000000000004</v>
      </c>
      <c r="H6" s="31"/>
      <c r="I6" s="34">
        <v>0.91890000000000005</v>
      </c>
      <c r="J6" s="52">
        <v>0.59719999999999995</v>
      </c>
      <c r="K6" s="34">
        <v>0.19040000000000001</v>
      </c>
      <c r="L6" s="32">
        <v>19.23</v>
      </c>
      <c r="M6" s="31">
        <v>137.9</v>
      </c>
      <c r="N6" s="32">
        <v>94.18</v>
      </c>
      <c r="O6" s="31">
        <v>418.5</v>
      </c>
      <c r="P6" s="34">
        <v>9.0139999999999993</v>
      </c>
      <c r="Q6" s="35">
        <v>10040</v>
      </c>
      <c r="R6" s="35"/>
      <c r="S6" s="35"/>
      <c r="T6" s="183">
        <v>443.5</v>
      </c>
      <c r="U6" s="15"/>
      <c r="V6" s="15"/>
      <c r="W6" s="15"/>
    </row>
    <row r="7" spans="1:29" s="2" customFormat="1">
      <c r="A7" s="163" t="s">
        <v>169</v>
      </c>
      <c r="B7" s="164">
        <v>25001815</v>
      </c>
      <c r="C7" s="32">
        <v>87.8</v>
      </c>
      <c r="D7" s="32">
        <v>15.57</v>
      </c>
      <c r="E7" s="34">
        <v>2.4039999999999999</v>
      </c>
      <c r="F7" s="34">
        <v>4.1529999999999996</v>
      </c>
      <c r="G7" s="34">
        <v>3.8849999999999998</v>
      </c>
      <c r="H7" s="31"/>
      <c r="I7" s="34"/>
      <c r="J7" s="52"/>
      <c r="K7" s="34"/>
      <c r="L7" s="32">
        <v>20.95</v>
      </c>
      <c r="M7" s="31">
        <v>133.69999999999999</v>
      </c>
      <c r="N7" s="32">
        <v>98.5</v>
      </c>
      <c r="O7" s="31">
        <v>243.7</v>
      </c>
      <c r="P7" s="34">
        <v>9.3239999999999998</v>
      </c>
      <c r="Q7" s="35">
        <v>8393</v>
      </c>
      <c r="R7" s="35"/>
      <c r="S7" s="35"/>
      <c r="T7" s="35"/>
    </row>
    <row r="8" spans="1:29" s="2" customFormat="1">
      <c r="A8" s="163" t="s">
        <v>169</v>
      </c>
      <c r="B8" s="164">
        <v>25001799</v>
      </c>
      <c r="C8" s="32">
        <v>86.88</v>
      </c>
      <c r="D8" s="32">
        <v>14.9</v>
      </c>
      <c r="E8" s="34">
        <v>3.052</v>
      </c>
      <c r="F8" s="34">
        <v>4.2270000000000003</v>
      </c>
      <c r="G8" s="34">
        <v>3.9660000000000002</v>
      </c>
      <c r="H8" s="34">
        <v>3.145</v>
      </c>
      <c r="I8" s="34">
        <v>0.57799999999999996</v>
      </c>
      <c r="J8" s="52">
        <v>0.39850000000000002</v>
      </c>
      <c r="K8" s="34">
        <v>0.22600000000000001</v>
      </c>
      <c r="L8" s="32">
        <v>23.59</v>
      </c>
      <c r="M8" s="31">
        <v>101.7</v>
      </c>
      <c r="N8" s="32">
        <v>85.99</v>
      </c>
      <c r="O8" s="31">
        <v>179.5</v>
      </c>
      <c r="P8" s="34">
        <v>10.210000000000001</v>
      </c>
      <c r="Q8" s="35">
        <v>6090</v>
      </c>
      <c r="R8" s="35"/>
      <c r="S8" s="35"/>
      <c r="T8" s="35"/>
    </row>
    <row r="9" spans="1:29" s="2" customFormat="1">
      <c r="A9" s="163" t="s">
        <v>169</v>
      </c>
      <c r="B9" s="164">
        <v>25001408</v>
      </c>
      <c r="C9" s="32">
        <v>87.72</v>
      </c>
      <c r="D9" s="32">
        <v>15.45</v>
      </c>
      <c r="E9" s="34">
        <v>2.597</v>
      </c>
      <c r="F9" s="34">
        <v>4.0540000000000003</v>
      </c>
      <c r="G9" s="34">
        <v>3.6859999999999999</v>
      </c>
      <c r="H9" s="31"/>
      <c r="I9" s="34">
        <v>0.67700000000000005</v>
      </c>
      <c r="J9" s="52">
        <v>0.35730000000000001</v>
      </c>
      <c r="K9" s="34">
        <v>0.20499999999999999</v>
      </c>
      <c r="L9" s="32">
        <v>17.739999999999998</v>
      </c>
      <c r="M9" s="31">
        <v>110.2</v>
      </c>
      <c r="N9" s="32">
        <v>50.83</v>
      </c>
      <c r="O9" s="31">
        <v>160.30000000000001</v>
      </c>
      <c r="P9" s="34">
        <v>9.2759999999999998</v>
      </c>
      <c r="Q9" s="35">
        <v>7091</v>
      </c>
      <c r="R9" s="35"/>
      <c r="S9" s="35"/>
      <c r="T9" s="35"/>
      <c r="W9" s="15"/>
    </row>
    <row r="10" spans="1:29" s="2" customFormat="1">
      <c r="A10" s="163" t="s">
        <v>170</v>
      </c>
      <c r="B10" s="164">
        <v>25001723</v>
      </c>
      <c r="C10" s="32">
        <v>87.08</v>
      </c>
      <c r="D10" s="32">
        <v>16.36</v>
      </c>
      <c r="E10" s="34">
        <v>2.7240000000000002</v>
      </c>
      <c r="F10" s="34">
        <v>4.2279999999999998</v>
      </c>
      <c r="G10" s="34">
        <v>3.6779999999999999</v>
      </c>
      <c r="H10" s="31"/>
      <c r="I10" s="34"/>
      <c r="J10" s="52"/>
      <c r="K10" s="34"/>
      <c r="L10" s="32">
        <v>16.91</v>
      </c>
      <c r="M10" s="31">
        <v>110.1</v>
      </c>
      <c r="N10" s="32">
        <v>93.1</v>
      </c>
      <c r="O10" s="166"/>
      <c r="P10" s="34">
        <v>11.98</v>
      </c>
      <c r="Q10" s="35">
        <v>4950</v>
      </c>
      <c r="R10" s="35"/>
      <c r="S10" s="35"/>
      <c r="T10" s="35"/>
      <c r="U10" s="15"/>
      <c r="V10" s="15"/>
      <c r="W10" s="15"/>
    </row>
    <row r="11" spans="1:29" s="2" customFormat="1">
      <c r="A11" s="163" t="s">
        <v>170</v>
      </c>
      <c r="B11" s="164">
        <v>25001336</v>
      </c>
      <c r="C11" s="32">
        <v>88.75</v>
      </c>
      <c r="D11" s="32">
        <v>15.51</v>
      </c>
      <c r="E11" s="34">
        <v>3.4180000000000001</v>
      </c>
      <c r="F11" s="34">
        <v>5.1280000000000001</v>
      </c>
      <c r="G11" s="34">
        <v>4.157</v>
      </c>
      <c r="H11" s="31"/>
      <c r="I11" s="34">
        <v>0.86699999999999999</v>
      </c>
      <c r="J11" s="52">
        <v>0.45179999999999998</v>
      </c>
      <c r="K11" s="34">
        <v>0.155</v>
      </c>
      <c r="L11" s="32">
        <v>18.53</v>
      </c>
      <c r="M11" s="31">
        <v>115.8</v>
      </c>
      <c r="N11" s="32">
        <v>79.489999999999995</v>
      </c>
      <c r="O11" s="31">
        <v>214.6</v>
      </c>
      <c r="P11" s="34">
        <v>9.1679999999999993</v>
      </c>
      <c r="Q11" s="35">
        <v>7196</v>
      </c>
      <c r="R11" s="32">
        <v>44.42</v>
      </c>
      <c r="S11" s="32">
        <v>48.86</v>
      </c>
      <c r="T11" s="35"/>
    </row>
    <row r="12" spans="1:29" s="1" customFormat="1">
      <c r="A12" s="42" t="s">
        <v>0</v>
      </c>
      <c r="B12" s="43"/>
      <c r="C12" s="145">
        <f>MIN(C5:C11)</f>
        <v>86.88</v>
      </c>
      <c r="D12" s="145">
        <f>MIN(D5:D11)</f>
        <v>14.9</v>
      </c>
      <c r="E12" s="167">
        <f>MIN(E5:E11)</f>
        <v>2.4039999999999999</v>
      </c>
      <c r="F12" s="167">
        <f>MIN(F5:F11)</f>
        <v>4.0540000000000003</v>
      </c>
      <c r="G12" s="167">
        <f>MIN(G5:G11)</f>
        <v>3.6779999999999999</v>
      </c>
      <c r="H12" s="173"/>
      <c r="I12" s="167">
        <f t="shared" ref="I12:Q12" si="0">MIN(I5:I11)</f>
        <v>0.57799999999999996</v>
      </c>
      <c r="J12" s="170">
        <f t="shared" si="0"/>
        <v>0.35730000000000001</v>
      </c>
      <c r="K12" s="167">
        <f t="shared" si="0"/>
        <v>0.155</v>
      </c>
      <c r="L12" s="44">
        <f t="shared" si="0"/>
        <v>14.81</v>
      </c>
      <c r="M12" s="173">
        <f t="shared" si="0"/>
        <v>85.93</v>
      </c>
      <c r="N12" s="44">
        <f t="shared" si="0"/>
        <v>50.83</v>
      </c>
      <c r="O12" s="138">
        <f t="shared" si="0"/>
        <v>160.30000000000001</v>
      </c>
      <c r="P12" s="167">
        <f t="shared" si="0"/>
        <v>9.0139999999999993</v>
      </c>
      <c r="Q12" s="139">
        <f t="shared" si="0"/>
        <v>4950</v>
      </c>
      <c r="R12" s="176"/>
      <c r="S12" s="176"/>
      <c r="T12" s="176"/>
    </row>
    <row r="13" spans="1:29" s="1" customFormat="1">
      <c r="A13" s="45" t="s">
        <v>1</v>
      </c>
      <c r="B13" s="46"/>
      <c r="C13" s="156">
        <f>MAX(C5:C11)</f>
        <v>89.47</v>
      </c>
      <c r="D13" s="156">
        <f>MAX(D5:D11)</f>
        <v>16.36</v>
      </c>
      <c r="E13" s="168">
        <f>MAX(E5:E11)</f>
        <v>4.0739999999999998</v>
      </c>
      <c r="F13" s="168">
        <f>MAX(F5:F11)</f>
        <v>5.5069999999999997</v>
      </c>
      <c r="G13" s="168">
        <f>MAX(G5:G11)</f>
        <v>4.7910000000000004</v>
      </c>
      <c r="H13" s="174"/>
      <c r="I13" s="168">
        <f t="shared" ref="I13:Q13" si="1">MAX(I5:I11)</f>
        <v>0.91890000000000005</v>
      </c>
      <c r="J13" s="171">
        <f t="shared" si="1"/>
        <v>0.59719999999999995</v>
      </c>
      <c r="K13" s="168">
        <f t="shared" si="1"/>
        <v>0.22600000000000001</v>
      </c>
      <c r="L13" s="47">
        <f t="shared" si="1"/>
        <v>23.59</v>
      </c>
      <c r="M13" s="174">
        <f t="shared" si="1"/>
        <v>137.9</v>
      </c>
      <c r="N13" s="47">
        <f t="shared" si="1"/>
        <v>98.5</v>
      </c>
      <c r="O13" s="132">
        <f t="shared" si="1"/>
        <v>418.5</v>
      </c>
      <c r="P13" s="168">
        <f t="shared" si="1"/>
        <v>11.98</v>
      </c>
      <c r="Q13" s="133">
        <f t="shared" si="1"/>
        <v>10040</v>
      </c>
      <c r="R13" s="177"/>
      <c r="S13" s="177"/>
      <c r="T13" s="177"/>
    </row>
    <row r="14" spans="1:29" s="1" customFormat="1" ht="15.75" thickBot="1">
      <c r="A14" s="48" t="s">
        <v>2</v>
      </c>
      <c r="B14" s="49"/>
      <c r="C14" s="146">
        <f>MEDIAN(C5:C11)</f>
        <v>87.8</v>
      </c>
      <c r="D14" s="146">
        <f>MEDIAN(D5:D11)</f>
        <v>15.45</v>
      </c>
      <c r="E14" s="169">
        <f>MEDIAN(E5:E11)</f>
        <v>3.052</v>
      </c>
      <c r="F14" s="169">
        <f>MEDIAN(F5:F11)</f>
        <v>4.2279999999999998</v>
      </c>
      <c r="G14" s="169">
        <f>MEDIAN(G5:G11)</f>
        <v>3.9660000000000002</v>
      </c>
      <c r="H14" s="175"/>
      <c r="I14" s="169">
        <f t="shared" ref="I14:Q14" si="2">MEDIAN(I5:I11)</f>
        <v>0.74299999999999999</v>
      </c>
      <c r="J14" s="172">
        <f t="shared" si="2"/>
        <v>0.45179999999999998</v>
      </c>
      <c r="K14" s="169">
        <f t="shared" si="2"/>
        <v>0.19040000000000001</v>
      </c>
      <c r="L14" s="50">
        <f t="shared" si="2"/>
        <v>18.53</v>
      </c>
      <c r="M14" s="175">
        <f t="shared" si="2"/>
        <v>110.2</v>
      </c>
      <c r="N14" s="50">
        <f t="shared" si="2"/>
        <v>85.99</v>
      </c>
      <c r="O14" s="134">
        <f t="shared" si="2"/>
        <v>217.3</v>
      </c>
      <c r="P14" s="169">
        <f t="shared" si="2"/>
        <v>9.3239999999999998</v>
      </c>
      <c r="Q14" s="140">
        <f t="shared" si="2"/>
        <v>7196</v>
      </c>
      <c r="R14" s="178"/>
      <c r="S14" s="178"/>
      <c r="T14" s="178"/>
    </row>
    <row r="15" spans="1:29">
      <c r="C15" s="11"/>
      <c r="D15" s="11"/>
      <c r="E15" s="11"/>
      <c r="F15" s="11"/>
      <c r="G15" s="11"/>
      <c r="H15" s="23"/>
      <c r="I15" s="23"/>
      <c r="J15" s="23"/>
      <c r="M15" s="181"/>
      <c r="AC15"/>
    </row>
    <row r="16" spans="1:29" ht="15.75" thickBot="1">
      <c r="C16" s="11"/>
      <c r="D16" s="11"/>
      <c r="E16" s="11"/>
      <c r="F16" s="11"/>
      <c r="G16" s="11"/>
      <c r="H16" s="23"/>
      <c r="I16" s="23"/>
      <c r="J16" s="23"/>
      <c r="AC16"/>
    </row>
    <row r="17" spans="1:29" ht="60" customHeight="1">
      <c r="A17" s="38" t="s">
        <v>5</v>
      </c>
      <c r="B17" s="39" t="s">
        <v>3</v>
      </c>
      <c r="C17" s="40" t="s">
        <v>55</v>
      </c>
      <c r="D17" s="41" t="s">
        <v>56</v>
      </c>
      <c r="E17" s="40" t="s">
        <v>71</v>
      </c>
      <c r="F17" s="40" t="s">
        <v>57</v>
      </c>
      <c r="G17" s="40" t="s">
        <v>58</v>
      </c>
      <c r="H17" s="40" t="s">
        <v>59</v>
      </c>
      <c r="I17" s="40" t="s">
        <v>60</v>
      </c>
      <c r="J17" s="40" t="s">
        <v>61</v>
      </c>
      <c r="K17" s="40" t="s">
        <v>37</v>
      </c>
      <c r="L17" s="40" t="s">
        <v>38</v>
      </c>
      <c r="M17" s="40" t="s">
        <v>40</v>
      </c>
      <c r="N17" s="40" t="s">
        <v>93</v>
      </c>
      <c r="O17" s="40" t="s">
        <v>69</v>
      </c>
      <c r="P17" s="40" t="s">
        <v>163</v>
      </c>
      <c r="Q17" s="40" t="s">
        <v>164</v>
      </c>
      <c r="R17" s="40" t="s">
        <v>50</v>
      </c>
      <c r="S17" s="40" t="s">
        <v>67</v>
      </c>
      <c r="T17" s="40" t="s">
        <v>131</v>
      </c>
      <c r="U17" s="40" t="s">
        <v>45</v>
      </c>
      <c r="V17" s="40" t="s">
        <v>46</v>
      </c>
      <c r="W17" s="40" t="s">
        <v>149</v>
      </c>
      <c r="X17"/>
      <c r="Y17"/>
      <c r="Z17"/>
      <c r="AA17"/>
      <c r="AB17"/>
      <c r="AC17"/>
    </row>
    <row r="18" spans="1:29">
      <c r="A18" s="24" t="s">
        <v>201</v>
      </c>
      <c r="B18" s="27">
        <v>25001799</v>
      </c>
      <c r="C18" s="28">
        <v>88.16</v>
      </c>
      <c r="D18" s="28">
        <v>16.16</v>
      </c>
      <c r="E18" s="29">
        <v>3.992</v>
      </c>
      <c r="F18" s="28">
        <v>10.17</v>
      </c>
      <c r="G18" s="34">
        <v>4.0869999999999997</v>
      </c>
      <c r="H18" s="34">
        <v>2.9279999999999999</v>
      </c>
      <c r="I18" s="52">
        <v>0.53359999999999996</v>
      </c>
      <c r="J18" s="52">
        <v>0.16300000000000001</v>
      </c>
      <c r="K18" s="32">
        <v>13.97</v>
      </c>
      <c r="L18" s="31">
        <v>92.16</v>
      </c>
      <c r="M18" s="31">
        <v>114.1</v>
      </c>
      <c r="N18" s="31">
        <v>153.30000000000001</v>
      </c>
      <c r="O18" s="34">
        <v>3.81</v>
      </c>
      <c r="P18" s="34" t="s">
        <v>187</v>
      </c>
      <c r="Q18" s="34">
        <v>4.01</v>
      </c>
      <c r="R18" s="35">
        <v>11370</v>
      </c>
      <c r="S18" s="34"/>
      <c r="T18" s="34"/>
      <c r="U18" s="34"/>
      <c r="V18" s="34"/>
      <c r="W18" s="34"/>
      <c r="X18" s="13"/>
      <c r="Y18" s="13"/>
      <c r="Z18"/>
      <c r="AA18"/>
      <c r="AB18"/>
      <c r="AC18"/>
    </row>
    <row r="19" spans="1:29">
      <c r="A19" s="24" t="s">
        <v>201</v>
      </c>
      <c r="B19" s="27">
        <v>25001713</v>
      </c>
      <c r="C19" s="28">
        <v>89.22</v>
      </c>
      <c r="D19" s="28">
        <v>16.05</v>
      </c>
      <c r="E19" s="29">
        <v>4.6420000000000003</v>
      </c>
      <c r="F19" s="28">
        <v>11.93</v>
      </c>
      <c r="G19" s="34">
        <v>3.8450000000000002</v>
      </c>
      <c r="H19" s="34">
        <v>3.6480000000000001</v>
      </c>
      <c r="I19" s="52">
        <v>0.48409999999999997</v>
      </c>
      <c r="J19" s="52">
        <v>0.1671</v>
      </c>
      <c r="K19" s="32">
        <v>15.4</v>
      </c>
      <c r="L19" s="31">
        <v>98.58</v>
      </c>
      <c r="M19" s="31">
        <v>104.8</v>
      </c>
      <c r="N19" s="31">
        <v>221.9</v>
      </c>
      <c r="O19" s="34">
        <v>4.1680000000000001</v>
      </c>
      <c r="P19" s="34"/>
      <c r="Q19" s="34"/>
      <c r="R19" s="35">
        <v>10380</v>
      </c>
      <c r="S19" s="35">
        <v>68</v>
      </c>
      <c r="T19" s="31">
        <v>74.8</v>
      </c>
      <c r="U19" s="34"/>
      <c r="V19" s="34"/>
      <c r="W19" s="31">
        <v>311.5</v>
      </c>
      <c r="X19" s="13"/>
      <c r="Y19" s="13"/>
      <c r="Z19"/>
      <c r="AA19"/>
      <c r="AB19"/>
      <c r="AC19"/>
    </row>
    <row r="20" spans="1:29">
      <c r="A20" s="200" t="s">
        <v>204</v>
      </c>
      <c r="B20" s="27">
        <v>25001300</v>
      </c>
      <c r="C20" s="28">
        <v>87.56</v>
      </c>
      <c r="D20" s="28">
        <v>19.72</v>
      </c>
      <c r="E20" s="29">
        <v>6.0149999999999997</v>
      </c>
      <c r="F20" s="28">
        <v>5.0359999999999996</v>
      </c>
      <c r="G20" s="34">
        <v>3.2010000000000001</v>
      </c>
      <c r="H20" s="34">
        <v>0.752</v>
      </c>
      <c r="I20" s="52">
        <v>0.48959999999999998</v>
      </c>
      <c r="J20" s="52">
        <v>0.17499999999999999</v>
      </c>
      <c r="K20" s="32">
        <v>25.37</v>
      </c>
      <c r="L20" s="31">
        <v>106.9</v>
      </c>
      <c r="M20" s="31">
        <v>123.5</v>
      </c>
      <c r="N20" s="31">
        <v>174.4</v>
      </c>
      <c r="O20" s="201">
        <v>2.6850000000000001</v>
      </c>
      <c r="P20" s="34"/>
      <c r="Q20" s="34"/>
      <c r="R20" s="35">
        <v>15210</v>
      </c>
      <c r="S20" s="35"/>
      <c r="T20" s="31"/>
      <c r="U20" s="32">
        <v>36.99</v>
      </c>
      <c r="V20" s="32">
        <v>38.86</v>
      </c>
      <c r="W20" s="34"/>
      <c r="X20" s="13"/>
      <c r="Y20" s="13"/>
      <c r="Z20"/>
      <c r="AA20"/>
      <c r="AB20"/>
      <c r="AC20"/>
    </row>
    <row r="21" spans="1:29">
      <c r="A21" s="24" t="s">
        <v>203</v>
      </c>
      <c r="B21" s="27">
        <v>25001723</v>
      </c>
      <c r="C21" s="28">
        <v>87.4</v>
      </c>
      <c r="D21" s="28">
        <v>22.66</v>
      </c>
      <c r="E21" s="29">
        <v>4.7439999999999998</v>
      </c>
      <c r="F21" s="28">
        <v>5.008</v>
      </c>
      <c r="G21" s="34">
        <v>4.258</v>
      </c>
      <c r="H21" s="34"/>
      <c r="I21" s="52"/>
      <c r="J21" s="52"/>
      <c r="K21" s="32"/>
      <c r="L21" s="31"/>
      <c r="M21" s="31"/>
      <c r="N21" s="31"/>
      <c r="O21" s="34">
        <v>3.0619999999999998</v>
      </c>
      <c r="P21" s="34">
        <v>2.3090000000000002</v>
      </c>
      <c r="Q21" s="34">
        <v>5.3710000000000004</v>
      </c>
      <c r="R21" s="35"/>
      <c r="S21" s="35"/>
      <c r="T21" s="31"/>
      <c r="U21" s="32">
        <v>56.88</v>
      </c>
      <c r="V21" s="34"/>
      <c r="W21" s="34"/>
      <c r="X21" s="13"/>
      <c r="Y21"/>
      <c r="Z21"/>
      <c r="AA21"/>
      <c r="AB21"/>
      <c r="AC21"/>
    </row>
    <row r="22" spans="1:29">
      <c r="A22" s="24" t="s">
        <v>202</v>
      </c>
      <c r="B22" s="27">
        <v>25001669</v>
      </c>
      <c r="C22" s="28">
        <v>96.21</v>
      </c>
      <c r="D22" s="28"/>
      <c r="E22" s="29"/>
      <c r="F22" s="28"/>
      <c r="G22" s="34"/>
      <c r="H22" s="34">
        <v>23.25</v>
      </c>
      <c r="I22" s="52">
        <v>0.21640000000000001</v>
      </c>
      <c r="J22" s="52">
        <v>0.1217</v>
      </c>
      <c r="K22" s="32">
        <v>659.8</v>
      </c>
      <c r="L22" s="31">
        <v>5410</v>
      </c>
      <c r="M22" s="31">
        <v>5866</v>
      </c>
      <c r="N22" s="31">
        <v>3520</v>
      </c>
      <c r="O22" s="34"/>
      <c r="P22" s="34"/>
      <c r="Q22" s="34"/>
      <c r="R22" s="35">
        <v>1042000</v>
      </c>
      <c r="S22" s="35">
        <v>2098</v>
      </c>
      <c r="T22" s="31">
        <v>2308</v>
      </c>
      <c r="U22" s="34"/>
      <c r="V22" s="34"/>
      <c r="W22" s="34"/>
      <c r="X22" s="13"/>
      <c r="Y22" s="13"/>
      <c r="Z22" s="13"/>
      <c r="AA22"/>
      <c r="AB22"/>
      <c r="AC22"/>
    </row>
    <row r="23" spans="1:29">
      <c r="A23" s="53" t="s">
        <v>0</v>
      </c>
      <c r="B23" s="54"/>
      <c r="C23" s="44">
        <f t="shared" ref="C23:O23" si="3">MIN(C18:C22)</f>
        <v>87.4</v>
      </c>
      <c r="D23" s="44">
        <f t="shared" si="3"/>
        <v>16.05</v>
      </c>
      <c r="E23" s="167">
        <f t="shared" si="3"/>
        <v>3.992</v>
      </c>
      <c r="F23" s="145">
        <f t="shared" si="3"/>
        <v>5.008</v>
      </c>
      <c r="G23" s="167">
        <f t="shared" si="3"/>
        <v>3.2010000000000001</v>
      </c>
      <c r="H23" s="167">
        <f t="shared" si="3"/>
        <v>0.752</v>
      </c>
      <c r="I23" s="170">
        <f t="shared" si="3"/>
        <v>0.21640000000000001</v>
      </c>
      <c r="J23" s="170">
        <f t="shared" si="3"/>
        <v>0.1217</v>
      </c>
      <c r="K23" s="145">
        <f t="shared" si="3"/>
        <v>13.97</v>
      </c>
      <c r="L23" s="173">
        <f t="shared" si="3"/>
        <v>92.16</v>
      </c>
      <c r="M23" s="173">
        <f t="shared" si="3"/>
        <v>104.8</v>
      </c>
      <c r="N23" s="173">
        <f t="shared" si="3"/>
        <v>153.30000000000001</v>
      </c>
      <c r="O23" s="167">
        <f t="shared" si="3"/>
        <v>2.6850000000000001</v>
      </c>
      <c r="P23" s="167"/>
      <c r="Q23" s="167">
        <f>MIN(Q18:Q22)</f>
        <v>4.01</v>
      </c>
      <c r="R23" s="176">
        <f>MIN(R18:R22)</f>
        <v>10380</v>
      </c>
      <c r="S23" s="176">
        <f>MIN(S18:S22)</f>
        <v>68</v>
      </c>
      <c r="T23" s="173">
        <f>MIN(T18:T22)</f>
        <v>74.8</v>
      </c>
      <c r="U23" s="145">
        <f>MIN(U18:U22)</f>
        <v>36.99</v>
      </c>
      <c r="V23" s="167"/>
      <c r="W23" s="167"/>
      <c r="X23"/>
      <c r="Y23"/>
      <c r="Z23"/>
      <c r="AA23"/>
      <c r="AB23"/>
      <c r="AC23"/>
    </row>
    <row r="24" spans="1:29">
      <c r="A24" s="55" t="s">
        <v>1</v>
      </c>
      <c r="B24" s="56"/>
      <c r="C24" s="47">
        <f t="shared" ref="C24:O24" si="4">MAX(C18:C22)</f>
        <v>96.21</v>
      </c>
      <c r="D24" s="47">
        <f t="shared" si="4"/>
        <v>22.66</v>
      </c>
      <c r="E24" s="168">
        <f t="shared" si="4"/>
        <v>6.0149999999999997</v>
      </c>
      <c r="F24" s="156">
        <f t="shared" si="4"/>
        <v>11.93</v>
      </c>
      <c r="G24" s="168">
        <f t="shared" si="4"/>
        <v>4.258</v>
      </c>
      <c r="H24" s="168">
        <f t="shared" si="4"/>
        <v>23.25</v>
      </c>
      <c r="I24" s="171">
        <f t="shared" si="4"/>
        <v>0.53359999999999996</v>
      </c>
      <c r="J24" s="171">
        <f t="shared" si="4"/>
        <v>0.17499999999999999</v>
      </c>
      <c r="K24" s="156">
        <f t="shared" si="4"/>
        <v>659.8</v>
      </c>
      <c r="L24" s="174">
        <f t="shared" si="4"/>
        <v>5410</v>
      </c>
      <c r="M24" s="174">
        <f t="shared" si="4"/>
        <v>5866</v>
      </c>
      <c r="N24" s="174">
        <f t="shared" si="4"/>
        <v>3520</v>
      </c>
      <c r="O24" s="168">
        <f t="shared" si="4"/>
        <v>4.1680000000000001</v>
      </c>
      <c r="P24" s="168"/>
      <c r="Q24" s="168">
        <f>MAX(Q18:Q22)</f>
        <v>5.3710000000000004</v>
      </c>
      <c r="R24" s="177">
        <f>MAX(R18:R22)</f>
        <v>1042000</v>
      </c>
      <c r="S24" s="177">
        <f>MAX(S18:S22)</f>
        <v>2098</v>
      </c>
      <c r="T24" s="174">
        <f>MAX(T18:T22)</f>
        <v>2308</v>
      </c>
      <c r="U24" s="156">
        <f>MAX(U18:U22)</f>
        <v>56.88</v>
      </c>
      <c r="V24" s="168"/>
      <c r="W24" s="168"/>
      <c r="X24"/>
      <c r="Y24"/>
      <c r="Z24"/>
      <c r="AA24"/>
      <c r="AB24"/>
      <c r="AC24"/>
    </row>
    <row r="25" spans="1:29" ht="15.75" thickBot="1">
      <c r="A25" s="57" t="s">
        <v>2</v>
      </c>
      <c r="B25" s="58"/>
      <c r="C25" s="50">
        <f t="shared" ref="C25:O25" si="5">MEDIAN(C18:C22)</f>
        <v>88.16</v>
      </c>
      <c r="D25" s="50">
        <f t="shared" si="5"/>
        <v>17.939999999999998</v>
      </c>
      <c r="E25" s="169">
        <f t="shared" si="5"/>
        <v>4.6929999999999996</v>
      </c>
      <c r="F25" s="146">
        <f t="shared" si="5"/>
        <v>7.6029999999999998</v>
      </c>
      <c r="G25" s="169">
        <f t="shared" si="5"/>
        <v>3.9660000000000002</v>
      </c>
      <c r="H25" s="169">
        <f t="shared" si="5"/>
        <v>3.2880000000000003</v>
      </c>
      <c r="I25" s="172">
        <f t="shared" si="5"/>
        <v>0.48685</v>
      </c>
      <c r="J25" s="172">
        <f t="shared" si="5"/>
        <v>0.16505</v>
      </c>
      <c r="K25" s="146">
        <f t="shared" si="5"/>
        <v>20.385000000000002</v>
      </c>
      <c r="L25" s="175">
        <f t="shared" si="5"/>
        <v>102.74000000000001</v>
      </c>
      <c r="M25" s="175">
        <f t="shared" si="5"/>
        <v>118.8</v>
      </c>
      <c r="N25" s="175">
        <f t="shared" si="5"/>
        <v>198.15</v>
      </c>
      <c r="O25" s="169">
        <f t="shared" si="5"/>
        <v>3.4359999999999999</v>
      </c>
      <c r="P25" s="169"/>
      <c r="Q25" s="169">
        <f>MEDIAN(Q18:Q22)</f>
        <v>4.6905000000000001</v>
      </c>
      <c r="R25" s="178">
        <f>MEDIAN(R18:R22)</f>
        <v>13290</v>
      </c>
      <c r="S25" s="178">
        <f>MEDIAN(S18:S22)</f>
        <v>1083</v>
      </c>
      <c r="T25" s="175">
        <f>MEDIAN(T18:T22)</f>
        <v>1191.3999999999999</v>
      </c>
      <c r="U25" s="146">
        <f>MEDIAN(U18:U22)</f>
        <v>46.935000000000002</v>
      </c>
      <c r="V25" s="169"/>
      <c r="W25" s="169"/>
      <c r="X25"/>
      <c r="Y25"/>
      <c r="Z25"/>
      <c r="AA25"/>
      <c r="AB25"/>
      <c r="AC25"/>
    </row>
    <row r="26" spans="1:29">
      <c r="C26" s="11"/>
      <c r="D26" s="11"/>
      <c r="E26" s="11"/>
      <c r="F26" s="11"/>
      <c r="G26" s="11"/>
      <c r="H26" s="23"/>
      <c r="I26" s="23"/>
      <c r="J26" s="23"/>
      <c r="AC26"/>
    </row>
    <row r="27" spans="1:29" ht="15.75" thickBot="1">
      <c r="C27" s="11"/>
      <c r="D27" s="11"/>
      <c r="E27" s="11"/>
      <c r="F27" s="11"/>
      <c r="G27" s="11"/>
      <c r="H27" s="23"/>
      <c r="I27" s="23"/>
      <c r="J27" s="23"/>
      <c r="AC27"/>
    </row>
    <row r="28" spans="1:29" s="4" customFormat="1" ht="60" customHeight="1">
      <c r="A28" s="38" t="s">
        <v>4</v>
      </c>
      <c r="B28" s="39" t="s">
        <v>3</v>
      </c>
      <c r="C28" s="60" t="s">
        <v>55</v>
      </c>
      <c r="D28" s="61" t="s">
        <v>56</v>
      </c>
      <c r="E28" s="40" t="s">
        <v>71</v>
      </c>
      <c r="F28" s="40" t="s">
        <v>57</v>
      </c>
      <c r="G28" s="40" t="s">
        <v>58</v>
      </c>
      <c r="H28" s="62" t="s">
        <v>59</v>
      </c>
      <c r="I28" s="62" t="s">
        <v>60</v>
      </c>
      <c r="J28" s="62" t="s">
        <v>61</v>
      </c>
      <c r="K28" s="40" t="s">
        <v>62</v>
      </c>
      <c r="L28" s="40" t="s">
        <v>37</v>
      </c>
      <c r="M28" s="40" t="s">
        <v>38</v>
      </c>
      <c r="N28" s="40" t="s">
        <v>40</v>
      </c>
      <c r="O28" s="40" t="s">
        <v>93</v>
      </c>
      <c r="P28" s="40" t="s">
        <v>50</v>
      </c>
      <c r="Q28" s="40" t="s">
        <v>67</v>
      </c>
      <c r="R28" s="40" t="s">
        <v>131</v>
      </c>
      <c r="S28" s="40" t="s">
        <v>106</v>
      </c>
    </row>
    <row r="29" spans="1:29">
      <c r="A29" s="24" t="s">
        <v>209</v>
      </c>
      <c r="B29" s="27">
        <v>25001665</v>
      </c>
      <c r="C29" s="28">
        <v>88.75</v>
      </c>
      <c r="D29" s="28">
        <v>22.86</v>
      </c>
      <c r="E29" s="29">
        <v>2.4340000000000002</v>
      </c>
      <c r="F29" s="34">
        <v>8.2550000000000008</v>
      </c>
      <c r="G29" s="34">
        <v>7.13</v>
      </c>
      <c r="H29" s="32">
        <v>0.98399999999999999</v>
      </c>
      <c r="I29" s="34">
        <v>0.75929999999999997</v>
      </c>
      <c r="J29" s="34">
        <v>0.69299999999999995</v>
      </c>
      <c r="K29" s="34">
        <v>0.69599999999999995</v>
      </c>
      <c r="L29" s="31">
        <v>46.37</v>
      </c>
      <c r="M29" s="31">
        <v>174.5</v>
      </c>
      <c r="N29" s="31">
        <v>175.8</v>
      </c>
      <c r="O29" s="35"/>
      <c r="P29" s="35">
        <v>14110</v>
      </c>
      <c r="Q29" s="31"/>
      <c r="R29" s="31"/>
      <c r="S29" s="126">
        <v>0.49930000000000002</v>
      </c>
      <c r="T29"/>
      <c r="U29"/>
      <c r="V29"/>
      <c r="W29"/>
      <c r="X29"/>
      <c r="Y29"/>
      <c r="Z29"/>
      <c r="AA29"/>
      <c r="AB29"/>
      <c r="AC29"/>
    </row>
    <row r="30" spans="1:29">
      <c r="A30" s="24" t="s">
        <v>209</v>
      </c>
      <c r="B30" s="27">
        <v>25001485</v>
      </c>
      <c r="C30" s="28">
        <v>88.09</v>
      </c>
      <c r="D30" s="28">
        <v>21.19</v>
      </c>
      <c r="E30" s="29">
        <v>3.5449999999999999</v>
      </c>
      <c r="F30" s="34">
        <v>9.5619999999999994</v>
      </c>
      <c r="G30" s="34">
        <v>5.0199999999999996</v>
      </c>
      <c r="H30" s="32">
        <v>1.484</v>
      </c>
      <c r="I30" s="34">
        <v>0.76970000000000005</v>
      </c>
      <c r="J30" s="34">
        <v>0.95830000000000004</v>
      </c>
      <c r="K30" s="34">
        <v>0.755</v>
      </c>
      <c r="L30" s="31">
        <v>43.7</v>
      </c>
      <c r="M30" s="31">
        <v>160.1</v>
      </c>
      <c r="N30" s="31">
        <v>137.19999999999999</v>
      </c>
      <c r="O30" s="35">
        <v>886.8</v>
      </c>
      <c r="P30" s="35">
        <v>17670</v>
      </c>
      <c r="Q30" s="31"/>
      <c r="R30" s="31"/>
      <c r="S30" s="91"/>
      <c r="T30"/>
      <c r="U30"/>
      <c r="V30"/>
      <c r="W30"/>
      <c r="X30"/>
      <c r="Y30"/>
      <c r="Z30"/>
      <c r="AA30"/>
      <c r="AB30"/>
      <c r="AC30"/>
    </row>
    <row r="31" spans="1:29">
      <c r="A31" s="200" t="s">
        <v>208</v>
      </c>
      <c r="B31" s="27">
        <v>25001929</v>
      </c>
      <c r="C31" s="28">
        <v>99.57</v>
      </c>
      <c r="D31" s="29"/>
      <c r="E31" s="28"/>
      <c r="F31" s="31"/>
      <c r="G31" s="31"/>
      <c r="H31" s="32">
        <v>17.27</v>
      </c>
      <c r="I31" s="34">
        <v>1.448</v>
      </c>
      <c r="J31" s="34">
        <v>8.5129999999999999</v>
      </c>
      <c r="K31" s="34">
        <v>7.423</v>
      </c>
      <c r="L31" s="31">
        <v>1020</v>
      </c>
      <c r="M31" s="31">
        <v>5195</v>
      </c>
      <c r="N31" s="31">
        <v>3476</v>
      </c>
      <c r="O31" s="35">
        <v>2980</v>
      </c>
      <c r="P31" s="35">
        <v>511900</v>
      </c>
      <c r="Q31" s="183">
        <v>799.7</v>
      </c>
      <c r="R31" s="183">
        <v>879.7</v>
      </c>
      <c r="S31" s="91"/>
      <c r="T31"/>
      <c r="U31"/>
      <c r="V31"/>
      <c r="W31"/>
      <c r="X31"/>
      <c r="Y31"/>
      <c r="Z31"/>
      <c r="AA31"/>
      <c r="AB31"/>
      <c r="AC31"/>
    </row>
    <row r="32" spans="1:29">
      <c r="A32" s="200" t="s">
        <v>208</v>
      </c>
      <c r="B32" s="27">
        <v>25001929</v>
      </c>
      <c r="C32" s="28">
        <v>99.42</v>
      </c>
      <c r="D32" s="29"/>
      <c r="E32" s="28"/>
      <c r="F32" s="31"/>
      <c r="G32" s="31"/>
      <c r="H32" s="32">
        <v>17.64</v>
      </c>
      <c r="I32" s="34">
        <v>1.2709999999999999</v>
      </c>
      <c r="J32" s="34">
        <v>7.915</v>
      </c>
      <c r="K32" s="34">
        <v>7.9459999999999997</v>
      </c>
      <c r="L32" s="31">
        <v>1034</v>
      </c>
      <c r="M32" s="31">
        <v>5110</v>
      </c>
      <c r="N32" s="31">
        <v>3495</v>
      </c>
      <c r="O32" s="35">
        <v>3252</v>
      </c>
      <c r="P32" s="35">
        <v>267400</v>
      </c>
      <c r="Q32" s="183">
        <v>303.2</v>
      </c>
      <c r="R32" s="183">
        <v>333.5</v>
      </c>
      <c r="S32" s="91"/>
      <c r="T32"/>
      <c r="U32"/>
      <c r="V32"/>
      <c r="W32"/>
      <c r="X32"/>
      <c r="Y32"/>
      <c r="Z32"/>
      <c r="AA32"/>
      <c r="AB32"/>
      <c r="AC32"/>
    </row>
    <row r="33" spans="1:29">
      <c r="A33" s="24" t="s">
        <v>208</v>
      </c>
      <c r="B33" s="27">
        <v>25001929</v>
      </c>
      <c r="C33" s="28">
        <v>98.3</v>
      </c>
      <c r="D33" s="29"/>
      <c r="E33" s="28"/>
      <c r="F33" s="31"/>
      <c r="G33" s="31"/>
      <c r="H33" s="32">
        <v>19.260000000000002</v>
      </c>
      <c r="I33" s="34">
        <v>1.7649999999999999</v>
      </c>
      <c r="J33" s="34">
        <v>7.0010000000000003</v>
      </c>
      <c r="K33" s="34">
        <v>8.7319999999999993</v>
      </c>
      <c r="L33" s="31">
        <v>1069</v>
      </c>
      <c r="M33" s="31">
        <v>7285</v>
      </c>
      <c r="N33" s="31">
        <v>4840</v>
      </c>
      <c r="O33" s="35">
        <v>4216</v>
      </c>
      <c r="P33" s="35">
        <v>516500</v>
      </c>
      <c r="Q33" s="31">
        <v>2581</v>
      </c>
      <c r="R33" s="31">
        <v>2839</v>
      </c>
      <c r="S33" s="91"/>
      <c r="T33"/>
      <c r="U33"/>
      <c r="V33"/>
      <c r="W33"/>
      <c r="X33"/>
      <c r="Y33"/>
      <c r="Z33"/>
      <c r="AA33"/>
      <c r="AB33"/>
      <c r="AC33"/>
    </row>
    <row r="34" spans="1:29">
      <c r="A34" s="24" t="s">
        <v>208</v>
      </c>
      <c r="B34" s="27">
        <v>25001665</v>
      </c>
      <c r="C34" s="28">
        <v>98.36</v>
      </c>
      <c r="D34" s="29"/>
      <c r="E34" s="28"/>
      <c r="F34" s="31"/>
      <c r="G34" s="31"/>
      <c r="H34" s="32">
        <v>11.48</v>
      </c>
      <c r="I34" s="34">
        <v>1.8839999999999999</v>
      </c>
      <c r="J34" s="34">
        <v>13.89</v>
      </c>
      <c r="K34" s="34">
        <v>12.13</v>
      </c>
      <c r="L34" s="31">
        <v>2352</v>
      </c>
      <c r="M34" s="31">
        <v>9980</v>
      </c>
      <c r="N34" s="31">
        <v>8407</v>
      </c>
      <c r="O34" s="35">
        <v>6077</v>
      </c>
      <c r="P34" s="35">
        <v>774100</v>
      </c>
      <c r="Q34" s="31">
        <v>8408</v>
      </c>
      <c r="R34" s="31">
        <v>9249</v>
      </c>
      <c r="S34" s="91"/>
      <c r="T34"/>
      <c r="U34"/>
      <c r="V34"/>
      <c r="W34"/>
      <c r="X34"/>
      <c r="Y34"/>
      <c r="Z34"/>
      <c r="AA34"/>
      <c r="AB34"/>
      <c r="AC34"/>
    </row>
    <row r="35" spans="1:29" s="1" customFormat="1">
      <c r="A35" s="53" t="s">
        <v>0</v>
      </c>
      <c r="B35" s="54"/>
      <c r="C35" s="44">
        <f t="shared" ref="C35:R35" si="6">MIN(C29:C34)</f>
        <v>88.09</v>
      </c>
      <c r="D35" s="44">
        <f t="shared" si="6"/>
        <v>21.19</v>
      </c>
      <c r="E35" s="135">
        <f t="shared" si="6"/>
        <v>2.4340000000000002</v>
      </c>
      <c r="F35" s="135">
        <f t="shared" si="6"/>
        <v>8.2550000000000008</v>
      </c>
      <c r="G35" s="135">
        <f t="shared" si="6"/>
        <v>5.0199999999999996</v>
      </c>
      <c r="H35" s="145">
        <f t="shared" si="6"/>
        <v>0.98399999999999999</v>
      </c>
      <c r="I35" s="167">
        <f t="shared" si="6"/>
        <v>0.75929999999999997</v>
      </c>
      <c r="J35" s="167">
        <f t="shared" si="6"/>
        <v>0.69299999999999995</v>
      </c>
      <c r="K35" s="167">
        <f t="shared" si="6"/>
        <v>0.69599999999999995</v>
      </c>
      <c r="L35" s="173">
        <f t="shared" si="6"/>
        <v>43.7</v>
      </c>
      <c r="M35" s="173">
        <f t="shared" si="6"/>
        <v>160.1</v>
      </c>
      <c r="N35" s="173">
        <f t="shared" si="6"/>
        <v>137.19999999999999</v>
      </c>
      <c r="O35" s="176">
        <f t="shared" si="6"/>
        <v>886.8</v>
      </c>
      <c r="P35" s="176">
        <f t="shared" si="6"/>
        <v>14110</v>
      </c>
      <c r="Q35" s="173">
        <f t="shared" si="6"/>
        <v>303.2</v>
      </c>
      <c r="R35" s="173">
        <f t="shared" si="6"/>
        <v>333.5</v>
      </c>
      <c r="S35" s="203"/>
    </row>
    <row r="36" spans="1:29" s="1" customFormat="1">
      <c r="A36" s="55" t="s">
        <v>1</v>
      </c>
      <c r="B36" s="56"/>
      <c r="C36" s="47">
        <f t="shared" ref="C36:R36" si="7">MAX(C29:C34)</f>
        <v>99.57</v>
      </c>
      <c r="D36" s="47">
        <f t="shared" si="7"/>
        <v>22.86</v>
      </c>
      <c r="E36" s="136">
        <f t="shared" si="7"/>
        <v>3.5449999999999999</v>
      </c>
      <c r="F36" s="136">
        <f t="shared" si="7"/>
        <v>9.5619999999999994</v>
      </c>
      <c r="G36" s="136">
        <f t="shared" si="7"/>
        <v>7.13</v>
      </c>
      <c r="H36" s="156">
        <f t="shared" si="7"/>
        <v>19.260000000000002</v>
      </c>
      <c r="I36" s="168">
        <f t="shared" si="7"/>
        <v>1.8839999999999999</v>
      </c>
      <c r="J36" s="168">
        <f t="shared" si="7"/>
        <v>13.89</v>
      </c>
      <c r="K36" s="168">
        <f t="shared" si="7"/>
        <v>12.13</v>
      </c>
      <c r="L36" s="174">
        <f t="shared" si="7"/>
        <v>2352</v>
      </c>
      <c r="M36" s="174">
        <f t="shared" si="7"/>
        <v>9980</v>
      </c>
      <c r="N36" s="174">
        <f t="shared" si="7"/>
        <v>8407</v>
      </c>
      <c r="O36" s="177">
        <f t="shared" si="7"/>
        <v>6077</v>
      </c>
      <c r="P36" s="177">
        <f t="shared" si="7"/>
        <v>774100</v>
      </c>
      <c r="Q36" s="174">
        <f t="shared" si="7"/>
        <v>8408</v>
      </c>
      <c r="R36" s="174">
        <f t="shared" si="7"/>
        <v>9249</v>
      </c>
      <c r="S36" s="204"/>
    </row>
    <row r="37" spans="1:29" s="1" customFormat="1" ht="15.75" thickBot="1">
      <c r="A37" s="57" t="s">
        <v>2</v>
      </c>
      <c r="B37" s="58"/>
      <c r="C37" s="50">
        <f t="shared" ref="C37:R37" si="8">MEDIAN(C29:C34)</f>
        <v>98.33</v>
      </c>
      <c r="D37" s="50">
        <f t="shared" si="8"/>
        <v>22.024999999999999</v>
      </c>
      <c r="E37" s="137">
        <f t="shared" si="8"/>
        <v>2.9895</v>
      </c>
      <c r="F37" s="137">
        <f t="shared" si="8"/>
        <v>8.9085000000000001</v>
      </c>
      <c r="G37" s="137">
        <f t="shared" si="8"/>
        <v>6.0749999999999993</v>
      </c>
      <c r="H37" s="146">
        <f t="shared" si="8"/>
        <v>14.375</v>
      </c>
      <c r="I37" s="169">
        <f t="shared" si="8"/>
        <v>1.3594999999999999</v>
      </c>
      <c r="J37" s="169">
        <f t="shared" si="8"/>
        <v>7.4580000000000002</v>
      </c>
      <c r="K37" s="169">
        <f t="shared" si="8"/>
        <v>7.6844999999999999</v>
      </c>
      <c r="L37" s="175">
        <f t="shared" si="8"/>
        <v>1027</v>
      </c>
      <c r="M37" s="175">
        <f t="shared" si="8"/>
        <v>5152.5</v>
      </c>
      <c r="N37" s="175">
        <f t="shared" si="8"/>
        <v>3485.5</v>
      </c>
      <c r="O37" s="178">
        <f t="shared" si="8"/>
        <v>3252</v>
      </c>
      <c r="P37" s="178">
        <f t="shared" si="8"/>
        <v>389650</v>
      </c>
      <c r="Q37" s="175">
        <f t="shared" si="8"/>
        <v>1690.35</v>
      </c>
      <c r="R37" s="175">
        <f t="shared" si="8"/>
        <v>1859.35</v>
      </c>
      <c r="S37" s="205"/>
    </row>
    <row r="38" spans="1:29">
      <c r="C38" s="11"/>
      <c r="D38" s="11"/>
      <c r="E38" s="11"/>
      <c r="F38" s="11"/>
      <c r="G38" s="23"/>
      <c r="H38" s="23"/>
      <c r="I38" s="23"/>
      <c r="L38" s="181"/>
      <c r="M38" s="11"/>
      <c r="N38" s="181"/>
      <c r="AC38"/>
    </row>
    <row r="39" spans="1:29" ht="15.75" thickBot="1">
      <c r="C39" s="11"/>
      <c r="D39" s="11"/>
      <c r="E39" s="11"/>
      <c r="F39" s="11"/>
      <c r="G39" s="11"/>
      <c r="H39" s="23"/>
      <c r="I39" s="23"/>
      <c r="J39" s="23"/>
      <c r="M39" s="11"/>
      <c r="N39" s="11"/>
      <c r="O39" s="11"/>
    </row>
    <row r="40" spans="1:29" ht="60" customHeight="1">
      <c r="A40" s="63" t="s">
        <v>70</v>
      </c>
      <c r="B40" s="39" t="s">
        <v>3</v>
      </c>
      <c r="C40" s="40" t="s">
        <v>55</v>
      </c>
      <c r="D40" s="41" t="s">
        <v>56</v>
      </c>
      <c r="E40" s="40" t="s">
        <v>92</v>
      </c>
      <c r="F40" s="40" t="s">
        <v>57</v>
      </c>
      <c r="G40" s="40" t="s">
        <v>58</v>
      </c>
      <c r="H40" s="40" t="s">
        <v>59</v>
      </c>
      <c r="I40" s="40" t="s">
        <v>60</v>
      </c>
      <c r="J40" s="40" t="s">
        <v>61</v>
      </c>
      <c r="K40" s="40" t="s">
        <v>37</v>
      </c>
      <c r="L40" s="40" t="s">
        <v>38</v>
      </c>
      <c r="M40" s="40" t="s">
        <v>40</v>
      </c>
      <c r="N40" s="40" t="s">
        <v>124</v>
      </c>
      <c r="O40" s="40" t="s">
        <v>68</v>
      </c>
      <c r="P40" s="40" t="s">
        <v>69</v>
      </c>
      <c r="Q40" s="40" t="s">
        <v>163</v>
      </c>
      <c r="R40" s="40" t="s">
        <v>164</v>
      </c>
      <c r="S40" s="40" t="s">
        <v>50</v>
      </c>
      <c r="T40" s="40" t="s">
        <v>67</v>
      </c>
      <c r="U40" s="40" t="s">
        <v>131</v>
      </c>
      <c r="V40" s="40" t="s">
        <v>95</v>
      </c>
      <c r="W40"/>
      <c r="X40"/>
      <c r="Y40"/>
      <c r="Z40"/>
      <c r="AA40"/>
      <c r="AB40"/>
      <c r="AC40"/>
    </row>
    <row r="41" spans="1:29">
      <c r="A41" s="24" t="s">
        <v>217</v>
      </c>
      <c r="B41" s="27">
        <v>25001605</v>
      </c>
      <c r="C41" s="28">
        <v>89.68</v>
      </c>
      <c r="D41" s="28">
        <v>13.13</v>
      </c>
      <c r="E41" s="34">
        <v>5.4960000000000004</v>
      </c>
      <c r="F41" s="34">
        <v>6.5049999999999999</v>
      </c>
      <c r="G41" s="32">
        <v>18.18</v>
      </c>
      <c r="H41" s="34">
        <v>1.1479999999999999</v>
      </c>
      <c r="I41" s="52">
        <v>0.28989999999999999</v>
      </c>
      <c r="J41" s="34">
        <v>6.2E-2</v>
      </c>
      <c r="K41" s="32">
        <v>21.47</v>
      </c>
      <c r="L41" s="32">
        <v>78.319999999999993</v>
      </c>
      <c r="M41" s="31">
        <v>88.25</v>
      </c>
      <c r="N41" s="31">
        <v>309.7</v>
      </c>
      <c r="O41" s="33"/>
      <c r="P41" s="33"/>
      <c r="Q41" s="33"/>
      <c r="R41" s="33"/>
      <c r="S41" s="33">
        <v>21000</v>
      </c>
      <c r="T41" s="33">
        <v>87.18</v>
      </c>
      <c r="U41" s="165">
        <v>95.9</v>
      </c>
      <c r="V41" s="128"/>
      <c r="W41"/>
      <c r="X41"/>
      <c r="Y41"/>
      <c r="Z41"/>
      <c r="AA41"/>
      <c r="AB41"/>
      <c r="AC41"/>
    </row>
    <row r="42" spans="1:29">
      <c r="A42" s="24" t="s">
        <v>218</v>
      </c>
      <c r="B42" s="27">
        <v>25001407</v>
      </c>
      <c r="C42" s="28">
        <v>88.88</v>
      </c>
      <c r="D42" s="28">
        <v>15.93</v>
      </c>
      <c r="E42" s="34">
        <v>2.923</v>
      </c>
      <c r="F42" s="34">
        <v>6.0839999999999996</v>
      </c>
      <c r="G42" s="32">
        <v>11.02</v>
      </c>
      <c r="H42" s="34">
        <v>1.075</v>
      </c>
      <c r="I42" s="52">
        <v>0.56020000000000003</v>
      </c>
      <c r="J42" s="34">
        <v>0.158</v>
      </c>
      <c r="K42" s="32">
        <v>23.49</v>
      </c>
      <c r="L42" s="32">
        <v>99.58</v>
      </c>
      <c r="M42" s="31">
        <v>95.63</v>
      </c>
      <c r="N42" s="31">
        <v>212.9</v>
      </c>
      <c r="O42" s="33"/>
      <c r="P42" s="33"/>
      <c r="Q42" s="33"/>
      <c r="R42" s="33"/>
      <c r="S42" s="33">
        <v>8308</v>
      </c>
      <c r="T42" s="33"/>
      <c r="U42" s="33"/>
      <c r="V42" s="128">
        <v>1.2290000000000001</v>
      </c>
      <c r="W42"/>
      <c r="X42"/>
      <c r="Y42"/>
      <c r="Z42"/>
      <c r="AA42"/>
      <c r="AB42"/>
      <c r="AC42"/>
    </row>
    <row r="43" spans="1:29">
      <c r="A43" s="200" t="s">
        <v>216</v>
      </c>
      <c r="B43" s="27">
        <v>25001626</v>
      </c>
      <c r="C43" s="28">
        <v>90.33</v>
      </c>
      <c r="D43" s="212">
        <v>13.48</v>
      </c>
      <c r="E43" s="34">
        <v>2.948</v>
      </c>
      <c r="F43" s="34">
        <v>7.5250000000000004</v>
      </c>
      <c r="G43" s="32">
        <v>14.26</v>
      </c>
      <c r="H43" s="34">
        <v>1.012</v>
      </c>
      <c r="I43" s="52">
        <v>0.57569999999999999</v>
      </c>
      <c r="J43" s="34">
        <v>0.28599999999999998</v>
      </c>
      <c r="K43" s="32">
        <v>24.86</v>
      </c>
      <c r="L43" s="32">
        <v>74.88</v>
      </c>
      <c r="M43" s="31">
        <v>110.8</v>
      </c>
      <c r="N43" s="33"/>
      <c r="O43" s="33"/>
      <c r="P43" s="33"/>
      <c r="Q43" s="33"/>
      <c r="R43" s="33"/>
      <c r="S43" s="213">
        <v>9871</v>
      </c>
      <c r="T43" s="33"/>
      <c r="U43" s="33"/>
      <c r="V43" s="33"/>
      <c r="W43"/>
      <c r="X43"/>
      <c r="Y43"/>
      <c r="Z43"/>
      <c r="AA43"/>
      <c r="AB43"/>
      <c r="AC43"/>
    </row>
    <row r="44" spans="1:29">
      <c r="A44" s="24" t="s">
        <v>216</v>
      </c>
      <c r="B44" s="27">
        <v>25001835</v>
      </c>
      <c r="C44" s="28">
        <v>89.35</v>
      </c>
      <c r="D44" s="28">
        <v>15.9</v>
      </c>
      <c r="E44" s="34">
        <v>3.3980000000000001</v>
      </c>
      <c r="F44" s="34">
        <v>7.21</v>
      </c>
      <c r="G44" s="32">
        <v>17.010000000000002</v>
      </c>
      <c r="H44" s="34">
        <v>0.79090000000000005</v>
      </c>
      <c r="I44" s="52">
        <v>0.627</v>
      </c>
      <c r="J44" s="34">
        <v>0.14319999999999999</v>
      </c>
      <c r="K44" s="32">
        <v>15.97</v>
      </c>
      <c r="L44" s="32">
        <v>106.1</v>
      </c>
      <c r="M44" s="31">
        <v>102.1</v>
      </c>
      <c r="N44" s="31">
        <v>410.3</v>
      </c>
      <c r="O44" s="33"/>
      <c r="P44" s="33"/>
      <c r="Q44" s="33"/>
      <c r="R44" s="33"/>
      <c r="S44" s="33">
        <v>6630</v>
      </c>
      <c r="T44" s="33">
        <v>46.53</v>
      </c>
      <c r="U44" s="33">
        <v>51.18</v>
      </c>
      <c r="V44" s="33"/>
      <c r="W44"/>
      <c r="X44"/>
      <c r="Y44"/>
      <c r="Z44"/>
      <c r="AA44"/>
      <c r="AB44"/>
      <c r="AC44"/>
    </row>
    <row r="45" spans="1:29">
      <c r="A45" s="24" t="s">
        <v>216</v>
      </c>
      <c r="B45" s="27">
        <v>25001648</v>
      </c>
      <c r="C45" s="28">
        <v>88.02</v>
      </c>
      <c r="D45" s="28">
        <v>15.57</v>
      </c>
      <c r="E45" s="34">
        <v>2.7</v>
      </c>
      <c r="F45" s="34">
        <v>5.899</v>
      </c>
      <c r="G45" s="32">
        <v>11.07</v>
      </c>
      <c r="H45" s="34">
        <v>0.89600000000000002</v>
      </c>
      <c r="I45" s="52">
        <v>0.53369999999999995</v>
      </c>
      <c r="J45" s="34">
        <v>0.186</v>
      </c>
      <c r="K45" s="32">
        <v>20.55</v>
      </c>
      <c r="L45" s="32">
        <v>122.3</v>
      </c>
      <c r="M45" s="31">
        <v>107.9</v>
      </c>
      <c r="N45" s="31">
        <v>207.1</v>
      </c>
      <c r="O45" s="34">
        <v>7.101</v>
      </c>
      <c r="P45" s="34">
        <v>2.4089999999999998</v>
      </c>
      <c r="Q45" s="26" t="s">
        <v>187</v>
      </c>
      <c r="R45" s="26">
        <v>2.609</v>
      </c>
      <c r="S45" s="26">
        <v>13140</v>
      </c>
      <c r="T45" s="26"/>
      <c r="U45" s="26"/>
      <c r="V45" s="128">
        <v>0.98809999999999998</v>
      </c>
      <c r="W45"/>
      <c r="X45"/>
      <c r="Y45"/>
      <c r="Z45"/>
      <c r="AA45"/>
      <c r="AB45"/>
      <c r="AC45"/>
    </row>
    <row r="46" spans="1:29">
      <c r="A46" s="53" t="s">
        <v>0</v>
      </c>
      <c r="B46" s="64"/>
      <c r="C46" s="44">
        <f t="shared" ref="C46:N46" si="9">MIN(C41:C45)</f>
        <v>88.02</v>
      </c>
      <c r="D46" s="44">
        <f t="shared" si="9"/>
        <v>13.13</v>
      </c>
      <c r="E46" s="135">
        <f t="shared" si="9"/>
        <v>2.7</v>
      </c>
      <c r="F46" s="135">
        <f t="shared" si="9"/>
        <v>5.899</v>
      </c>
      <c r="G46" s="44">
        <f t="shared" si="9"/>
        <v>11.02</v>
      </c>
      <c r="H46" s="167">
        <f t="shared" si="9"/>
        <v>0.79090000000000005</v>
      </c>
      <c r="I46" s="170">
        <f t="shared" si="9"/>
        <v>0.28989999999999999</v>
      </c>
      <c r="J46" s="167">
        <f t="shared" si="9"/>
        <v>6.2E-2</v>
      </c>
      <c r="K46" s="44">
        <f t="shared" si="9"/>
        <v>15.97</v>
      </c>
      <c r="L46" s="145">
        <f t="shared" si="9"/>
        <v>74.88</v>
      </c>
      <c r="M46" s="173">
        <f t="shared" si="9"/>
        <v>88.25</v>
      </c>
      <c r="N46" s="173">
        <f t="shared" si="9"/>
        <v>207.1</v>
      </c>
      <c r="O46" s="153"/>
      <c r="P46" s="142"/>
      <c r="Q46" s="135"/>
      <c r="R46" s="135"/>
      <c r="S46" s="139">
        <f>MIN(S41:S45)</f>
        <v>6630</v>
      </c>
      <c r="T46" s="44">
        <f>MIN(T41:T45)</f>
        <v>46.53</v>
      </c>
      <c r="U46" s="44">
        <f>MIN(U41:U45)</f>
        <v>51.18</v>
      </c>
      <c r="V46" s="153">
        <f>MIN(V41:V45)</f>
        <v>0.98809999999999998</v>
      </c>
      <c r="W46"/>
      <c r="X46"/>
      <c r="Y46"/>
      <c r="Z46"/>
      <c r="AA46"/>
      <c r="AB46"/>
      <c r="AC46"/>
    </row>
    <row r="47" spans="1:29">
      <c r="A47" s="55" t="s">
        <v>1</v>
      </c>
      <c r="B47" s="65"/>
      <c r="C47" s="47">
        <f t="shared" ref="C47:N47" si="10">MAX(C41:C45)</f>
        <v>90.33</v>
      </c>
      <c r="D47" s="47">
        <f t="shared" si="10"/>
        <v>15.93</v>
      </c>
      <c r="E47" s="136">
        <f t="shared" si="10"/>
        <v>5.4960000000000004</v>
      </c>
      <c r="F47" s="136">
        <f t="shared" si="10"/>
        <v>7.5250000000000004</v>
      </c>
      <c r="G47" s="47">
        <f t="shared" si="10"/>
        <v>18.18</v>
      </c>
      <c r="H47" s="168">
        <f t="shared" si="10"/>
        <v>1.1479999999999999</v>
      </c>
      <c r="I47" s="171">
        <f t="shared" si="10"/>
        <v>0.627</v>
      </c>
      <c r="J47" s="168">
        <f t="shared" si="10"/>
        <v>0.28599999999999998</v>
      </c>
      <c r="K47" s="47">
        <f t="shared" si="10"/>
        <v>24.86</v>
      </c>
      <c r="L47" s="156">
        <f t="shared" si="10"/>
        <v>122.3</v>
      </c>
      <c r="M47" s="174">
        <f t="shared" si="10"/>
        <v>110.8</v>
      </c>
      <c r="N47" s="174">
        <f t="shared" si="10"/>
        <v>410.3</v>
      </c>
      <c r="O47" s="154"/>
      <c r="P47" s="143"/>
      <c r="Q47" s="136"/>
      <c r="R47" s="136"/>
      <c r="S47" s="133">
        <f>MAX(S41:S45)</f>
        <v>21000</v>
      </c>
      <c r="T47" s="47">
        <f>MAX(T41:T45)</f>
        <v>87.18</v>
      </c>
      <c r="U47" s="47">
        <f>MAX(U41:U45)</f>
        <v>95.9</v>
      </c>
      <c r="V47" s="154">
        <f>MAX(V41:V45)</f>
        <v>1.2290000000000001</v>
      </c>
      <c r="W47"/>
      <c r="X47"/>
      <c r="Y47"/>
      <c r="Z47"/>
      <c r="AA47"/>
      <c r="AB47"/>
      <c r="AC47"/>
    </row>
    <row r="48" spans="1:29" ht="15.75" thickBot="1">
      <c r="A48" s="57" t="s">
        <v>2</v>
      </c>
      <c r="B48" s="66"/>
      <c r="C48" s="50">
        <f t="shared" ref="C48:N48" si="11">MEDIAN(C41:C45)</f>
        <v>89.35</v>
      </c>
      <c r="D48" s="50">
        <f t="shared" si="11"/>
        <v>15.57</v>
      </c>
      <c r="E48" s="137">
        <f t="shared" si="11"/>
        <v>2.948</v>
      </c>
      <c r="F48" s="137">
        <f t="shared" si="11"/>
        <v>6.5049999999999999</v>
      </c>
      <c r="G48" s="50">
        <f t="shared" si="11"/>
        <v>14.26</v>
      </c>
      <c r="H48" s="169">
        <f t="shared" si="11"/>
        <v>1.012</v>
      </c>
      <c r="I48" s="172">
        <f t="shared" si="11"/>
        <v>0.56020000000000003</v>
      </c>
      <c r="J48" s="169">
        <f t="shared" si="11"/>
        <v>0.158</v>
      </c>
      <c r="K48" s="50">
        <f t="shared" si="11"/>
        <v>21.47</v>
      </c>
      <c r="L48" s="146">
        <f t="shared" si="11"/>
        <v>99.58</v>
      </c>
      <c r="M48" s="175">
        <f t="shared" si="11"/>
        <v>102.1</v>
      </c>
      <c r="N48" s="175">
        <f t="shared" si="11"/>
        <v>261.3</v>
      </c>
      <c r="O48" s="155"/>
      <c r="P48" s="144"/>
      <c r="Q48" s="137"/>
      <c r="R48" s="137"/>
      <c r="S48" s="140">
        <f>MEDIAN(S41:S45)</f>
        <v>9871</v>
      </c>
      <c r="T48" s="50">
        <f>MEDIAN(T41:T45)</f>
        <v>66.855000000000004</v>
      </c>
      <c r="U48" s="50">
        <f>MEDIAN(U41:U45)</f>
        <v>73.540000000000006</v>
      </c>
      <c r="V48" s="155">
        <f>MEDIAN(V41:V45)</f>
        <v>1.1085500000000001</v>
      </c>
      <c r="W48"/>
      <c r="X48"/>
      <c r="Y48"/>
      <c r="Z48"/>
      <c r="AA48"/>
      <c r="AB48"/>
      <c r="AC48"/>
    </row>
    <row r="49" spans="1:29">
      <c r="C49" s="11"/>
      <c r="D49" s="11"/>
      <c r="E49" s="11"/>
      <c r="F49" s="11"/>
      <c r="G49" s="11"/>
      <c r="H49" s="23"/>
      <c r="I49" s="23"/>
      <c r="J49" s="23"/>
      <c r="M49" s="11"/>
      <c r="N49" s="11"/>
      <c r="O49" s="11"/>
    </row>
    <row r="50" spans="1:29" ht="15.75" thickBot="1">
      <c r="C50" s="11"/>
      <c r="D50" s="11"/>
      <c r="E50" s="11"/>
      <c r="F50" s="11"/>
      <c r="G50" s="11"/>
      <c r="H50" s="23"/>
      <c r="I50" s="23"/>
      <c r="J50" s="23"/>
      <c r="M50" s="11"/>
      <c r="N50" s="11"/>
      <c r="O50" s="11"/>
    </row>
    <row r="51" spans="1:29" ht="60" customHeight="1">
      <c r="A51" s="63" t="s">
        <v>127</v>
      </c>
      <c r="B51" s="39" t="s">
        <v>3</v>
      </c>
      <c r="C51" s="40" t="s">
        <v>55</v>
      </c>
      <c r="D51" s="41" t="s">
        <v>56</v>
      </c>
      <c r="E51" s="40" t="s">
        <v>92</v>
      </c>
      <c r="F51" s="40" t="s">
        <v>57</v>
      </c>
      <c r="G51" s="40" t="s">
        <v>58</v>
      </c>
      <c r="H51" s="40" t="s">
        <v>59</v>
      </c>
      <c r="I51" s="40" t="s">
        <v>60</v>
      </c>
      <c r="J51" s="40" t="s">
        <v>61</v>
      </c>
      <c r="K51" s="40" t="s">
        <v>128</v>
      </c>
      <c r="L51" s="40" t="s">
        <v>222</v>
      </c>
      <c r="M51" s="40" t="s">
        <v>37</v>
      </c>
      <c r="N51" s="40" t="s">
        <v>38</v>
      </c>
      <c r="O51" s="40" t="s">
        <v>40</v>
      </c>
      <c r="P51" s="40" t="s">
        <v>124</v>
      </c>
      <c r="Q51" s="40" t="s">
        <v>223</v>
      </c>
      <c r="R51" s="40" t="s">
        <v>50</v>
      </c>
      <c r="S51" s="40" t="s">
        <v>125</v>
      </c>
      <c r="T51" s="40" t="s">
        <v>131</v>
      </c>
      <c r="Z51"/>
      <c r="AA51"/>
      <c r="AB51"/>
      <c r="AC51"/>
    </row>
    <row r="52" spans="1:29">
      <c r="A52" s="200" t="s">
        <v>220</v>
      </c>
      <c r="B52" s="27">
        <v>25002008</v>
      </c>
      <c r="C52" s="32">
        <v>91.9</v>
      </c>
      <c r="D52" s="32">
        <v>24</v>
      </c>
      <c r="E52" s="32">
        <v>13.09</v>
      </c>
      <c r="F52" s="34">
        <v>6.13</v>
      </c>
      <c r="G52" s="201">
        <v>2.1259999999999999</v>
      </c>
      <c r="H52" s="34">
        <v>1.587</v>
      </c>
      <c r="I52" s="52">
        <v>0.89739999999999998</v>
      </c>
      <c r="J52" s="26"/>
      <c r="K52" s="26"/>
      <c r="L52" s="26"/>
      <c r="M52" s="32">
        <v>14.39</v>
      </c>
      <c r="N52" s="31">
        <v>132.1</v>
      </c>
      <c r="O52" s="32">
        <v>57.08</v>
      </c>
      <c r="P52" s="31">
        <v>303.89999999999998</v>
      </c>
      <c r="Q52" s="26"/>
      <c r="R52" s="35">
        <v>13800</v>
      </c>
      <c r="S52" s="31">
        <v>101.2</v>
      </c>
      <c r="T52" s="31">
        <v>111.3</v>
      </c>
      <c r="U52"/>
      <c r="V52"/>
      <c r="W52"/>
      <c r="X52"/>
      <c r="Y52"/>
      <c r="Z52"/>
      <c r="AA52"/>
      <c r="AB52"/>
      <c r="AC52"/>
    </row>
    <row r="53" spans="1:29">
      <c r="A53" s="200" t="s">
        <v>220</v>
      </c>
      <c r="B53" s="27">
        <v>25001860</v>
      </c>
      <c r="C53" s="32">
        <v>92.63</v>
      </c>
      <c r="D53" s="32">
        <v>22.24</v>
      </c>
      <c r="E53" s="32">
        <v>16.04</v>
      </c>
      <c r="F53" s="34">
        <v>7.5449999999999999</v>
      </c>
      <c r="G53" s="201">
        <v>3.4889999999999999</v>
      </c>
      <c r="H53" s="34">
        <v>1.74</v>
      </c>
      <c r="I53" s="52">
        <v>0.93720000000000003</v>
      </c>
      <c r="J53" s="52">
        <v>0.18640000000000001</v>
      </c>
      <c r="K53" s="70">
        <v>9.1350000000000001E-2</v>
      </c>
      <c r="L53" s="52">
        <v>0.67730000000000001</v>
      </c>
      <c r="M53" s="32">
        <v>17.829999999999998</v>
      </c>
      <c r="N53" s="31">
        <v>109.4</v>
      </c>
      <c r="O53" s="32">
        <v>19.88</v>
      </c>
      <c r="P53" s="31">
        <v>246.7</v>
      </c>
      <c r="Q53" s="214" t="s">
        <v>221</v>
      </c>
      <c r="R53" s="35">
        <v>22190</v>
      </c>
      <c r="S53" s="183">
        <v>142</v>
      </c>
      <c r="T53" s="183">
        <v>156.19999999999999</v>
      </c>
      <c r="U53"/>
      <c r="V53"/>
      <c r="W53"/>
      <c r="X53"/>
      <c r="Y53"/>
      <c r="Z53"/>
      <c r="AA53"/>
      <c r="AB53"/>
      <c r="AC53"/>
    </row>
    <row r="54" spans="1:29">
      <c r="A54" s="200" t="s">
        <v>220</v>
      </c>
      <c r="B54" s="27">
        <v>25001668</v>
      </c>
      <c r="C54" s="32">
        <v>91.96</v>
      </c>
      <c r="D54" s="215">
        <v>20.69</v>
      </c>
      <c r="E54" s="32">
        <v>17.86</v>
      </c>
      <c r="F54" s="201">
        <v>4.4930000000000003</v>
      </c>
      <c r="G54" s="34">
        <v>1.5389999999999999</v>
      </c>
      <c r="H54" s="34"/>
      <c r="I54" s="52"/>
      <c r="J54" s="26"/>
      <c r="K54" s="26"/>
      <c r="L54" s="26"/>
      <c r="M54" s="34">
        <v>5.35</v>
      </c>
      <c r="N54" s="32">
        <v>46.23</v>
      </c>
      <c r="O54" s="32">
        <v>19.72</v>
      </c>
      <c r="P54" s="26"/>
      <c r="Q54" s="26"/>
      <c r="R54" s="26"/>
      <c r="S54" s="26"/>
      <c r="T54" s="26"/>
      <c r="U54"/>
      <c r="V54"/>
      <c r="W54"/>
      <c r="X54"/>
      <c r="Y54"/>
      <c r="Z54"/>
      <c r="AA54"/>
      <c r="AB54"/>
      <c r="AC54"/>
    </row>
    <row r="55" spans="1:29">
      <c r="A55" s="200" t="s">
        <v>220</v>
      </c>
      <c r="B55" s="27">
        <v>25001613</v>
      </c>
      <c r="C55" s="32">
        <v>95.93</v>
      </c>
      <c r="D55" s="215">
        <v>25.58</v>
      </c>
      <c r="E55" s="32">
        <v>13.56</v>
      </c>
      <c r="F55" s="34">
        <v>8.9930000000000003</v>
      </c>
      <c r="G55" s="34">
        <v>2.137</v>
      </c>
      <c r="H55" s="201">
        <v>2.8490000000000002</v>
      </c>
      <c r="I55" s="216">
        <v>1.5580000000000001</v>
      </c>
      <c r="J55" s="26"/>
      <c r="K55" s="26"/>
      <c r="L55" s="26"/>
      <c r="M55" s="32">
        <v>15</v>
      </c>
      <c r="N55" s="31">
        <v>112.8</v>
      </c>
      <c r="O55" s="32">
        <v>43.46</v>
      </c>
      <c r="P55" s="26"/>
      <c r="Q55" s="26"/>
      <c r="R55" s="35">
        <v>18400</v>
      </c>
      <c r="S55" s="31">
        <v>190</v>
      </c>
      <c r="T55" s="31">
        <v>209</v>
      </c>
      <c r="U55"/>
      <c r="V55"/>
      <c r="W55"/>
      <c r="X55"/>
      <c r="Y55"/>
      <c r="Z55"/>
      <c r="AA55"/>
      <c r="AB55"/>
      <c r="AC55"/>
    </row>
    <row r="56" spans="1:29">
      <c r="A56" s="200" t="s">
        <v>220</v>
      </c>
      <c r="B56" s="27">
        <v>25001480</v>
      </c>
      <c r="C56" s="32">
        <v>91.94</v>
      </c>
      <c r="D56" s="215">
        <v>29.56</v>
      </c>
      <c r="E56" s="32">
        <v>11.06</v>
      </c>
      <c r="F56" s="34">
        <v>6.8630000000000004</v>
      </c>
      <c r="G56" s="34">
        <v>4.79</v>
      </c>
      <c r="H56" s="34">
        <v>1.5249999999999999</v>
      </c>
      <c r="I56" s="52">
        <v>1.028</v>
      </c>
      <c r="J56" s="52">
        <v>0.23200000000000001</v>
      </c>
      <c r="K56" s="26"/>
      <c r="L56" s="26"/>
      <c r="M56" s="32">
        <v>18.46</v>
      </c>
      <c r="N56" s="31">
        <v>148</v>
      </c>
      <c r="O56" s="32">
        <v>55.95</v>
      </c>
      <c r="P56" s="31">
        <v>158</v>
      </c>
      <c r="Q56" s="26"/>
      <c r="R56" s="35">
        <v>33620</v>
      </c>
      <c r="S56" s="31">
        <v>551.1</v>
      </c>
      <c r="T56" s="31">
        <v>606.20000000000005</v>
      </c>
      <c r="U56"/>
      <c r="V56"/>
      <c r="W56"/>
      <c r="X56"/>
      <c r="Y56"/>
      <c r="Z56"/>
      <c r="AA56"/>
      <c r="AB56"/>
      <c r="AC56"/>
    </row>
    <row r="57" spans="1:29">
      <c r="A57" s="53" t="s">
        <v>0</v>
      </c>
      <c r="B57" s="64"/>
      <c r="C57" s="44">
        <f t="shared" ref="C57:J57" si="12">MIN(C52:C56)</f>
        <v>91.9</v>
      </c>
      <c r="D57" s="44">
        <f t="shared" si="12"/>
        <v>20.69</v>
      </c>
      <c r="E57" s="44">
        <f t="shared" si="12"/>
        <v>11.06</v>
      </c>
      <c r="F57" s="167">
        <f t="shared" si="12"/>
        <v>4.4930000000000003</v>
      </c>
      <c r="G57" s="167">
        <f t="shared" si="12"/>
        <v>1.5389999999999999</v>
      </c>
      <c r="H57" s="167">
        <f t="shared" si="12"/>
        <v>1.5249999999999999</v>
      </c>
      <c r="I57" s="170">
        <f t="shared" si="12"/>
        <v>0.89739999999999998</v>
      </c>
      <c r="J57" s="44">
        <f t="shared" si="12"/>
        <v>0.18640000000000001</v>
      </c>
      <c r="K57" s="44"/>
      <c r="L57" s="44"/>
      <c r="M57" s="44">
        <f>MIN(M52:M56)</f>
        <v>5.35</v>
      </c>
      <c r="N57" s="138">
        <f>MIN(N52:N56)</f>
        <v>46.23</v>
      </c>
      <c r="O57" s="44">
        <f>MIN(O52:O56)</f>
        <v>19.72</v>
      </c>
      <c r="P57" s="138">
        <f>MIN(P52:P56)</f>
        <v>158</v>
      </c>
      <c r="Q57" s="44"/>
      <c r="R57" s="139">
        <f>MIN(R52:R56)</f>
        <v>13800</v>
      </c>
      <c r="S57" s="138">
        <f>MIN(S52:S56)</f>
        <v>101.2</v>
      </c>
      <c r="T57" s="138">
        <f>MIN(T52:T56)</f>
        <v>111.3</v>
      </c>
      <c r="U57"/>
      <c r="V57"/>
      <c r="W57"/>
      <c r="X57"/>
      <c r="Y57"/>
      <c r="Z57"/>
      <c r="AA57"/>
      <c r="AB57"/>
      <c r="AC57"/>
    </row>
    <row r="58" spans="1:29">
      <c r="A58" s="55" t="s">
        <v>1</v>
      </c>
      <c r="B58" s="65"/>
      <c r="C58" s="47">
        <f t="shared" ref="C58:J58" si="13">MAX(C52:C56)</f>
        <v>95.93</v>
      </c>
      <c r="D58" s="47">
        <f t="shared" si="13"/>
        <v>29.56</v>
      </c>
      <c r="E58" s="47">
        <f t="shared" si="13"/>
        <v>17.86</v>
      </c>
      <c r="F58" s="168">
        <f t="shared" si="13"/>
        <v>8.9930000000000003</v>
      </c>
      <c r="G58" s="168">
        <f t="shared" si="13"/>
        <v>4.79</v>
      </c>
      <c r="H58" s="168">
        <f t="shared" si="13"/>
        <v>2.8490000000000002</v>
      </c>
      <c r="I58" s="171">
        <f t="shared" si="13"/>
        <v>1.5580000000000001</v>
      </c>
      <c r="J58" s="47">
        <f t="shared" si="13"/>
        <v>0.23200000000000001</v>
      </c>
      <c r="K58" s="47"/>
      <c r="L58" s="47"/>
      <c r="M58" s="47">
        <f>MAX(M52:M56)</f>
        <v>18.46</v>
      </c>
      <c r="N58" s="132">
        <f>MAX(N52:N56)</f>
        <v>148</v>
      </c>
      <c r="O58" s="47">
        <f>MAX(O52:O56)</f>
        <v>57.08</v>
      </c>
      <c r="P58" s="132">
        <f>MAX(P52:P56)</f>
        <v>303.89999999999998</v>
      </c>
      <c r="Q58" s="47"/>
      <c r="R58" s="133">
        <f>MAX(R52:R56)</f>
        <v>33620</v>
      </c>
      <c r="S58" s="132">
        <f>MAX(S52:S56)</f>
        <v>551.1</v>
      </c>
      <c r="T58" s="132">
        <f>MAX(T52:T56)</f>
        <v>606.20000000000005</v>
      </c>
      <c r="U58"/>
      <c r="V58"/>
      <c r="W58"/>
      <c r="X58"/>
      <c r="Y58"/>
      <c r="Z58"/>
      <c r="AA58"/>
      <c r="AB58"/>
      <c r="AC58"/>
    </row>
    <row r="59" spans="1:29" ht="15.75" thickBot="1">
      <c r="A59" s="57" t="s">
        <v>2</v>
      </c>
      <c r="B59" s="66"/>
      <c r="C59" s="50">
        <f t="shared" ref="C59:J59" si="14">MEDIAN(C52:C56)</f>
        <v>91.96</v>
      </c>
      <c r="D59" s="50">
        <f t="shared" si="14"/>
        <v>24</v>
      </c>
      <c r="E59" s="50">
        <f t="shared" si="14"/>
        <v>13.56</v>
      </c>
      <c r="F59" s="169">
        <f t="shared" si="14"/>
        <v>6.8630000000000004</v>
      </c>
      <c r="G59" s="169">
        <f t="shared" si="14"/>
        <v>2.137</v>
      </c>
      <c r="H59" s="169">
        <f t="shared" si="14"/>
        <v>1.6635</v>
      </c>
      <c r="I59" s="172">
        <f t="shared" si="14"/>
        <v>0.98260000000000003</v>
      </c>
      <c r="J59" s="50">
        <f t="shared" si="14"/>
        <v>0.2092</v>
      </c>
      <c r="K59" s="50"/>
      <c r="L59" s="50"/>
      <c r="M59" s="50">
        <f>MEDIAN(M52:M56)</f>
        <v>15</v>
      </c>
      <c r="N59" s="134">
        <f>MEDIAN(N52:N56)</f>
        <v>112.8</v>
      </c>
      <c r="O59" s="50">
        <f>MEDIAN(O52:O56)</f>
        <v>43.46</v>
      </c>
      <c r="P59" s="134">
        <f>MEDIAN(P52:P56)</f>
        <v>246.7</v>
      </c>
      <c r="Q59" s="50"/>
      <c r="R59" s="140">
        <f>MEDIAN(R52:R56)</f>
        <v>20295</v>
      </c>
      <c r="S59" s="134">
        <f>MEDIAN(S52:S56)</f>
        <v>166</v>
      </c>
      <c r="T59" s="134">
        <f>MEDIAN(T52:T56)</f>
        <v>182.6</v>
      </c>
      <c r="U59"/>
      <c r="V59"/>
      <c r="W59"/>
      <c r="X59"/>
      <c r="Y59"/>
      <c r="Z59"/>
      <c r="AA59"/>
      <c r="AB59"/>
      <c r="AC59"/>
    </row>
    <row r="60" spans="1:29">
      <c r="C60" s="11"/>
      <c r="D60" s="11"/>
      <c r="E60" s="11"/>
      <c r="F60" s="11"/>
      <c r="G60" s="11"/>
      <c r="H60" s="23"/>
      <c r="I60" s="23"/>
      <c r="J60" s="23"/>
      <c r="M60" s="11"/>
      <c r="N60" s="11"/>
      <c r="O60" s="11"/>
    </row>
    <row r="61" spans="1:29" ht="15.75" thickBot="1">
      <c r="C61" s="11"/>
      <c r="D61" s="11"/>
      <c r="E61" s="11"/>
      <c r="F61" s="11"/>
      <c r="G61" s="11"/>
      <c r="H61" s="23"/>
      <c r="I61" s="23"/>
      <c r="J61" s="23"/>
      <c r="M61" s="11"/>
      <c r="N61" s="11"/>
      <c r="O61" s="11"/>
    </row>
    <row r="62" spans="1:29" ht="60" customHeight="1">
      <c r="A62" s="63" t="s">
        <v>7</v>
      </c>
      <c r="B62" s="39" t="s">
        <v>3</v>
      </c>
      <c r="C62" s="40" t="s">
        <v>39</v>
      </c>
      <c r="D62" s="40" t="s">
        <v>59</v>
      </c>
      <c r="E62" s="40" t="s">
        <v>60</v>
      </c>
      <c r="F62" s="40" t="s">
        <v>37</v>
      </c>
      <c r="G62" s="40" t="s">
        <v>38</v>
      </c>
      <c r="H62" s="40" t="s">
        <v>40</v>
      </c>
      <c r="I62" s="40" t="s">
        <v>93</v>
      </c>
      <c r="J62" s="40" t="s">
        <v>41</v>
      </c>
      <c r="K62" s="40" t="s">
        <v>129</v>
      </c>
      <c r="L62" s="40" t="s">
        <v>50</v>
      </c>
      <c r="M62" s="40" t="s">
        <v>67</v>
      </c>
      <c r="N62" s="40" t="s">
        <v>131</v>
      </c>
      <c r="O62" s="40" t="s">
        <v>94</v>
      </c>
      <c r="P62"/>
      <c r="Q62"/>
      <c r="R62"/>
      <c r="S62"/>
      <c r="T62"/>
      <c r="U62"/>
      <c r="V62"/>
      <c r="W62"/>
      <c r="X62"/>
      <c r="Y62"/>
      <c r="Z62"/>
      <c r="AA62"/>
      <c r="AB62"/>
      <c r="AC62"/>
    </row>
    <row r="63" spans="1:29">
      <c r="A63" s="200" t="s">
        <v>228</v>
      </c>
      <c r="B63" s="27">
        <v>25001704</v>
      </c>
      <c r="C63" s="28">
        <v>96.6</v>
      </c>
      <c r="D63" s="25"/>
      <c r="E63" s="25"/>
      <c r="F63" s="218">
        <v>6678</v>
      </c>
      <c r="G63" s="217">
        <v>33510</v>
      </c>
      <c r="H63" s="217">
        <v>43980</v>
      </c>
      <c r="I63" s="217">
        <v>23740</v>
      </c>
      <c r="J63" s="32"/>
      <c r="K63" s="34"/>
      <c r="L63" s="34"/>
      <c r="M63" s="34"/>
      <c r="N63" s="34"/>
      <c r="O63" s="34"/>
      <c r="P63" s="13"/>
      <c r="Q63" s="13"/>
      <c r="R63"/>
      <c r="S63"/>
      <c r="T63"/>
      <c r="U63"/>
      <c r="V63"/>
      <c r="W63"/>
      <c r="X63"/>
      <c r="Y63"/>
      <c r="Z63"/>
      <c r="AA63"/>
      <c r="AB63"/>
      <c r="AC63"/>
    </row>
    <row r="64" spans="1:29">
      <c r="A64" s="200" t="s">
        <v>230</v>
      </c>
      <c r="B64" s="27">
        <v>25001815</v>
      </c>
      <c r="C64" s="28">
        <v>90.67</v>
      </c>
      <c r="D64" s="27"/>
      <c r="E64" s="25"/>
      <c r="F64" s="218">
        <v>3922</v>
      </c>
      <c r="G64" s="217">
        <v>26190</v>
      </c>
      <c r="H64" s="35">
        <v>16310</v>
      </c>
      <c r="I64" s="35">
        <v>31120</v>
      </c>
      <c r="J64" s="32">
        <v>88.17</v>
      </c>
      <c r="K64" s="183">
        <v>401.4</v>
      </c>
      <c r="L64" s="35">
        <v>2059000</v>
      </c>
      <c r="M64" s="35">
        <v>7352</v>
      </c>
      <c r="N64" s="35">
        <v>8087</v>
      </c>
      <c r="O64" s="35">
        <v>458200</v>
      </c>
      <c r="P64" s="13"/>
      <c r="Q64" s="13"/>
      <c r="R64"/>
      <c r="S64"/>
      <c r="T64"/>
      <c r="U64"/>
      <c r="V64"/>
      <c r="W64"/>
      <c r="X64"/>
      <c r="Y64"/>
      <c r="Z64"/>
      <c r="AA64"/>
      <c r="AB64"/>
      <c r="AC64"/>
    </row>
    <row r="65" spans="1:29">
      <c r="A65" s="200" t="s">
        <v>230</v>
      </c>
      <c r="B65" s="27">
        <v>25001568</v>
      </c>
      <c r="C65" s="28">
        <v>96.77</v>
      </c>
      <c r="D65" s="28">
        <v>22.41</v>
      </c>
      <c r="E65" s="37">
        <v>0.1207</v>
      </c>
      <c r="F65" s="27">
        <v>4748</v>
      </c>
      <c r="G65" s="35">
        <v>18380</v>
      </c>
      <c r="H65" s="217">
        <v>11420</v>
      </c>
      <c r="I65" s="35">
        <v>26430</v>
      </c>
      <c r="J65" s="32">
        <v>67.84</v>
      </c>
      <c r="K65" s="31">
        <v>168.1</v>
      </c>
      <c r="L65" s="35">
        <v>1436000</v>
      </c>
      <c r="M65" s="217">
        <v>2115</v>
      </c>
      <c r="N65" s="217">
        <v>2327</v>
      </c>
      <c r="O65" s="35">
        <v>408200</v>
      </c>
      <c r="P65" s="13"/>
      <c r="Q65" s="13"/>
      <c r="R65"/>
      <c r="S65"/>
      <c r="T65"/>
      <c r="U65"/>
      <c r="V65"/>
      <c r="W65"/>
      <c r="X65"/>
      <c r="Y65"/>
      <c r="Z65"/>
      <c r="AA65"/>
      <c r="AB65"/>
      <c r="AC65"/>
    </row>
    <row r="66" spans="1:29">
      <c r="A66" s="200" t="s">
        <v>230</v>
      </c>
      <c r="B66" s="27">
        <v>25001408</v>
      </c>
      <c r="C66" s="28">
        <v>97.28</v>
      </c>
      <c r="D66" s="27"/>
      <c r="E66" s="27"/>
      <c r="F66" s="27">
        <v>4687</v>
      </c>
      <c r="G66" s="35">
        <v>32340</v>
      </c>
      <c r="H66" s="35">
        <v>9299</v>
      </c>
      <c r="I66" s="217">
        <v>25440</v>
      </c>
      <c r="J66" s="31">
        <v>142</v>
      </c>
      <c r="K66" s="31">
        <v>407</v>
      </c>
      <c r="L66" s="35">
        <v>2090000</v>
      </c>
      <c r="M66" s="217">
        <v>6748</v>
      </c>
      <c r="N66" s="217">
        <v>7423</v>
      </c>
      <c r="O66" s="35">
        <v>366000</v>
      </c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>
      <c r="A67" s="200" t="s">
        <v>230</v>
      </c>
      <c r="B67" s="27">
        <v>25001300</v>
      </c>
      <c r="C67" s="28">
        <v>97.59</v>
      </c>
      <c r="D67" s="28">
        <v>25.66</v>
      </c>
      <c r="E67" s="27"/>
      <c r="F67" s="27">
        <v>3661</v>
      </c>
      <c r="G67" s="217">
        <v>14140</v>
      </c>
      <c r="H67" s="217">
        <v>8615</v>
      </c>
      <c r="I67" s="35">
        <v>22240</v>
      </c>
      <c r="J67" s="32">
        <v>59.11</v>
      </c>
      <c r="K67" s="31">
        <v>120.7</v>
      </c>
      <c r="L67" s="35">
        <v>1103000</v>
      </c>
      <c r="M67" s="35">
        <v>2507</v>
      </c>
      <c r="N67" s="35">
        <v>2758</v>
      </c>
      <c r="O67" s="35">
        <v>278900</v>
      </c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>
      <c r="A68" s="200" t="s">
        <v>229</v>
      </c>
      <c r="B68" s="27">
        <v>25001929</v>
      </c>
      <c r="C68" s="28">
        <v>98.65</v>
      </c>
      <c r="D68" s="28">
        <v>27.25</v>
      </c>
      <c r="E68" s="25"/>
      <c r="F68" s="27">
        <v>10090</v>
      </c>
      <c r="G68" s="35">
        <v>28150</v>
      </c>
      <c r="H68" s="35">
        <v>74430</v>
      </c>
      <c r="I68" s="32"/>
      <c r="J68" s="31">
        <v>301.60000000000002</v>
      </c>
      <c r="K68" s="31">
        <v>761.3</v>
      </c>
      <c r="L68" s="35">
        <v>6808000</v>
      </c>
      <c r="M68" s="217">
        <v>13680</v>
      </c>
      <c r="N68" s="217">
        <v>15050</v>
      </c>
      <c r="O68" s="35">
        <v>683700</v>
      </c>
      <c r="P68" s="13"/>
      <c r="Q68" s="13"/>
      <c r="R68" s="13"/>
      <c r="S68"/>
      <c r="T68"/>
      <c r="U68"/>
      <c r="V68"/>
      <c r="W68"/>
      <c r="X68"/>
      <c r="Y68"/>
      <c r="Z68"/>
      <c r="AA68"/>
      <c r="AB68"/>
      <c r="AC68"/>
    </row>
    <row r="69" spans="1:29">
      <c r="A69" s="53" t="s">
        <v>0</v>
      </c>
      <c r="B69" s="64"/>
      <c r="C69" s="44">
        <f>MIN(C63:C68)</f>
        <v>90.67</v>
      </c>
      <c r="D69" s="44">
        <f>MIN(D63:D68)</f>
        <v>22.41</v>
      </c>
      <c r="E69" s="44"/>
      <c r="F69" s="139">
        <f t="shared" ref="F69:O69" si="15">MIN(F63:F68)</f>
        <v>3661</v>
      </c>
      <c r="G69" s="139">
        <f t="shared" si="15"/>
        <v>14140</v>
      </c>
      <c r="H69" s="139">
        <f t="shared" si="15"/>
        <v>8615</v>
      </c>
      <c r="I69" s="139">
        <f t="shared" si="15"/>
        <v>22240</v>
      </c>
      <c r="J69" s="139">
        <f t="shared" si="15"/>
        <v>59.11</v>
      </c>
      <c r="K69" s="139">
        <f t="shared" si="15"/>
        <v>120.7</v>
      </c>
      <c r="L69" s="139">
        <f t="shared" si="15"/>
        <v>1103000</v>
      </c>
      <c r="M69" s="139">
        <f t="shared" si="15"/>
        <v>2115</v>
      </c>
      <c r="N69" s="139">
        <f t="shared" si="15"/>
        <v>2327</v>
      </c>
      <c r="O69" s="139">
        <f t="shared" si="15"/>
        <v>278900</v>
      </c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>
      <c r="A70" s="55" t="s">
        <v>1</v>
      </c>
      <c r="B70" s="65"/>
      <c r="C70" s="47">
        <f>MAX(C63:C68)</f>
        <v>98.65</v>
      </c>
      <c r="D70" s="47">
        <f>MAX(D63:D68)</f>
        <v>27.25</v>
      </c>
      <c r="E70" s="47"/>
      <c r="F70" s="133">
        <f t="shared" ref="F70:O70" si="16">MAX(F63:F68)</f>
        <v>10090</v>
      </c>
      <c r="G70" s="133">
        <f t="shared" si="16"/>
        <v>33510</v>
      </c>
      <c r="H70" s="133">
        <f t="shared" si="16"/>
        <v>74430</v>
      </c>
      <c r="I70" s="133">
        <f t="shared" si="16"/>
        <v>31120</v>
      </c>
      <c r="J70" s="133">
        <f t="shared" si="16"/>
        <v>301.60000000000002</v>
      </c>
      <c r="K70" s="133">
        <f t="shared" si="16"/>
        <v>761.3</v>
      </c>
      <c r="L70" s="133">
        <f t="shared" si="16"/>
        <v>6808000</v>
      </c>
      <c r="M70" s="133">
        <f t="shared" si="16"/>
        <v>13680</v>
      </c>
      <c r="N70" s="133">
        <f t="shared" si="16"/>
        <v>15050</v>
      </c>
      <c r="O70" s="133">
        <f t="shared" si="16"/>
        <v>683700</v>
      </c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 ht="15.75" thickBot="1">
      <c r="A71" s="57" t="s">
        <v>2</v>
      </c>
      <c r="B71" s="66"/>
      <c r="C71" s="50">
        <f>MEDIAN(C63:C68)</f>
        <v>97.025000000000006</v>
      </c>
      <c r="D71" s="50">
        <f>MEDIAN(D63:D68)</f>
        <v>25.66</v>
      </c>
      <c r="E71" s="50"/>
      <c r="F71" s="140">
        <f t="shared" ref="F71:O71" si="17">MEDIAN(F63:F68)</f>
        <v>4717.5</v>
      </c>
      <c r="G71" s="140">
        <f t="shared" si="17"/>
        <v>27170</v>
      </c>
      <c r="H71" s="140">
        <f t="shared" si="17"/>
        <v>13865</v>
      </c>
      <c r="I71" s="140">
        <f t="shared" si="17"/>
        <v>25440</v>
      </c>
      <c r="J71" s="140">
        <f t="shared" si="17"/>
        <v>88.17</v>
      </c>
      <c r="K71" s="140">
        <f t="shared" si="17"/>
        <v>401.4</v>
      </c>
      <c r="L71" s="140">
        <f t="shared" si="17"/>
        <v>2059000</v>
      </c>
      <c r="M71" s="140">
        <f t="shared" si="17"/>
        <v>6748</v>
      </c>
      <c r="N71" s="140">
        <f t="shared" si="17"/>
        <v>7423</v>
      </c>
      <c r="O71" s="140">
        <f t="shared" si="17"/>
        <v>408200</v>
      </c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1:29">
      <c r="C72" s="11"/>
      <c r="D72" s="11"/>
      <c r="E72" s="11"/>
      <c r="F72" s="11"/>
      <c r="G72" s="23"/>
      <c r="H72" s="23"/>
      <c r="I72" s="23"/>
      <c r="L72" s="11"/>
      <c r="M72" s="11"/>
      <c r="P72"/>
      <c r="Q72"/>
      <c r="R72"/>
      <c r="S72"/>
      <c r="T72"/>
      <c r="U72"/>
      <c r="V72"/>
      <c r="W72"/>
      <c r="X72"/>
      <c r="Y72"/>
      <c r="Z72"/>
      <c r="AA72"/>
      <c r="AB72"/>
      <c r="AC72"/>
    </row>
    <row r="73" spans="1:29" ht="15.75" thickBot="1">
      <c r="C73" s="11"/>
      <c r="D73" s="11"/>
      <c r="E73" s="11"/>
      <c r="F73" s="11"/>
      <c r="G73" s="23"/>
      <c r="H73" s="23"/>
      <c r="K73" s="11"/>
      <c r="L73" s="11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ht="60" customHeight="1">
      <c r="A74" s="63" t="s">
        <v>66</v>
      </c>
      <c r="B74" s="39" t="s">
        <v>3</v>
      </c>
      <c r="C74" s="40" t="s">
        <v>55</v>
      </c>
      <c r="D74" s="41" t="s">
        <v>56</v>
      </c>
      <c r="E74" s="40" t="s">
        <v>92</v>
      </c>
      <c r="F74" s="40" t="s">
        <v>240</v>
      </c>
      <c r="G74" s="40" t="s">
        <v>57</v>
      </c>
      <c r="H74" s="40" t="s">
        <v>58</v>
      </c>
      <c r="I74" s="40" t="s">
        <v>59</v>
      </c>
      <c r="J74" s="40" t="s">
        <v>51</v>
      </c>
      <c r="K74" s="40" t="s">
        <v>52</v>
      </c>
      <c r="L74" s="40" t="s">
        <v>53</v>
      </c>
      <c r="M74" s="40" t="s">
        <v>54</v>
      </c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29">
      <c r="A75" s="24" t="s">
        <v>235</v>
      </c>
      <c r="B75" s="27">
        <v>25001631</v>
      </c>
      <c r="C75" s="28">
        <v>87.4</v>
      </c>
      <c r="D75" s="28"/>
      <c r="E75" s="32"/>
      <c r="F75" s="52"/>
      <c r="G75" s="52"/>
      <c r="H75" s="34">
        <v>6.3479999999999999</v>
      </c>
      <c r="I75" s="34"/>
      <c r="J75" s="35"/>
      <c r="K75" s="33"/>
      <c r="L75" s="35"/>
      <c r="M75" s="3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1:29">
      <c r="A76" s="24" t="s">
        <v>238</v>
      </c>
      <c r="B76" s="27">
        <v>25001623</v>
      </c>
      <c r="C76" s="28">
        <v>94.24</v>
      </c>
      <c r="D76" s="28">
        <v>34.75</v>
      </c>
      <c r="E76" s="32">
        <v>21.39</v>
      </c>
      <c r="F76" s="52"/>
      <c r="G76" s="52"/>
      <c r="H76" s="34">
        <v>5.0019999999999998</v>
      </c>
      <c r="I76" s="34"/>
      <c r="J76" s="35"/>
      <c r="K76" s="33"/>
      <c r="L76" s="35"/>
      <c r="M76" s="35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1:29">
      <c r="A77" s="24" t="s">
        <v>239</v>
      </c>
      <c r="B77" s="27">
        <v>25001623</v>
      </c>
      <c r="C77" s="28">
        <v>94</v>
      </c>
      <c r="D77" s="28">
        <v>39.380000000000003</v>
      </c>
      <c r="E77" s="32">
        <v>10.66</v>
      </c>
      <c r="F77" s="52"/>
      <c r="G77" s="52"/>
      <c r="H77" s="34">
        <v>5.202</v>
      </c>
      <c r="I77" s="34"/>
      <c r="J77" s="35"/>
      <c r="K77" s="33"/>
      <c r="L77" s="35"/>
      <c r="M77" s="35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78" spans="1:29">
      <c r="A78" s="24" t="s">
        <v>233</v>
      </c>
      <c r="B78" s="27">
        <v>25001632</v>
      </c>
      <c r="C78" s="28">
        <v>99.93</v>
      </c>
      <c r="D78" s="28"/>
      <c r="E78" s="32"/>
      <c r="F78" s="52"/>
      <c r="G78" s="52"/>
      <c r="H78" s="26"/>
      <c r="I78" s="32">
        <v>39.42</v>
      </c>
      <c r="J78" s="52">
        <v>0.42570000000000002</v>
      </c>
      <c r="K78" s="70">
        <v>3.6479999999999999E-2</v>
      </c>
      <c r="L78" s="59">
        <v>4.3039999999999997E-3</v>
      </c>
      <c r="M78" s="52">
        <v>0.28560000000000002</v>
      </c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29">
      <c r="A79" s="24" t="s">
        <v>234</v>
      </c>
      <c r="B79" s="27">
        <v>25001628</v>
      </c>
      <c r="C79" s="28">
        <v>29.16</v>
      </c>
      <c r="D79" s="28">
        <v>16.440000000000001</v>
      </c>
      <c r="E79" s="32"/>
      <c r="F79" s="32">
        <v>11.39</v>
      </c>
      <c r="G79" s="34">
        <v>1.855</v>
      </c>
      <c r="H79" s="26" t="s">
        <v>225</v>
      </c>
      <c r="I79" s="34"/>
      <c r="J79" s="35"/>
      <c r="K79" s="33"/>
      <c r="L79" s="35"/>
      <c r="M79" s="35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29">
      <c r="A80" s="53" t="s">
        <v>0</v>
      </c>
      <c r="B80" s="64"/>
      <c r="C80" s="44">
        <f>MIN(C75:C79)</f>
        <v>29.16</v>
      </c>
      <c r="D80" s="44">
        <f>MIN(D75:D79)</f>
        <v>16.440000000000001</v>
      </c>
      <c r="E80" s="44">
        <f>MIN(E75:E79)</f>
        <v>10.66</v>
      </c>
      <c r="F80" s="44"/>
      <c r="G80" s="44"/>
      <c r="H80" s="167">
        <f>MIN(H75:H79)</f>
        <v>5.0019999999999998</v>
      </c>
      <c r="I80" s="44"/>
      <c r="J80" s="44"/>
      <c r="K80" s="44"/>
      <c r="L80" s="44"/>
      <c r="M80" s="44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>
      <c r="A81" s="55" t="s">
        <v>1</v>
      </c>
      <c r="B81" s="65"/>
      <c r="C81" s="47">
        <f>MAX(C75:C79)</f>
        <v>99.93</v>
      </c>
      <c r="D81" s="47">
        <f>MAX(D75:D79)</f>
        <v>39.380000000000003</v>
      </c>
      <c r="E81" s="47">
        <f>MAX(E75:E79)</f>
        <v>21.39</v>
      </c>
      <c r="F81" s="47"/>
      <c r="G81" s="47"/>
      <c r="H81" s="168">
        <f>MAX(H75:H79)</f>
        <v>6.3479999999999999</v>
      </c>
      <c r="I81" s="47"/>
      <c r="J81" s="47"/>
      <c r="K81" s="47"/>
      <c r="L81" s="47"/>
      <c r="M81" s="47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2" spans="1:29" ht="15.75" thickBot="1">
      <c r="A82" s="57" t="s">
        <v>2</v>
      </c>
      <c r="B82" s="66"/>
      <c r="C82" s="50">
        <f>MEDIAN(C75:C79)</f>
        <v>94</v>
      </c>
      <c r="D82" s="50">
        <f>MEDIAN(D75:D79)</f>
        <v>34.75</v>
      </c>
      <c r="E82" s="50">
        <f>MEDIAN(E75:E79)</f>
        <v>16.024999999999999</v>
      </c>
      <c r="F82" s="50"/>
      <c r="G82" s="50"/>
      <c r="H82" s="169">
        <f>MEDIAN(H75:H79)</f>
        <v>5.202</v>
      </c>
      <c r="I82" s="50"/>
      <c r="J82" s="50"/>
      <c r="K82" s="50"/>
      <c r="L82" s="50"/>
      <c r="M82" s="50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29"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>
      <c r="A84" s="12" t="s">
        <v>33</v>
      </c>
    </row>
    <row r="85" spans="1:29">
      <c r="A85" t="s">
        <v>34</v>
      </c>
    </row>
  </sheetData>
  <sheetProtection algorithmName="SHA-512" hashValue="JjsSyLDkU+dYxqMIbeyx8ZhrK4Y5bFLFap/e3kzcanaengzRWL4liRnOIp8rogh7fu4LidaSxb3D368JS/9Dwg==" saltValue="f5CMN7Azn7KEvWkg8wjbbA==" spinCount="100000" sheet="1" objects="1" scenarios="1"/>
  <sortState xmlns:xlrd2="http://schemas.microsoft.com/office/spreadsheetml/2017/richdata2" ref="A75:AC79">
    <sortCondition ref="A75:A79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A156"/>
  <sheetViews>
    <sheetView showGridLines="0" zoomScale="80" zoomScaleNormal="80" workbookViewId="0">
      <selection activeCell="D135" sqref="D135"/>
    </sheetView>
  </sheetViews>
  <sheetFormatPr defaultRowHeight="15"/>
  <cols>
    <col min="1" max="1" width="75.7109375" customWidth="1"/>
    <col min="2" max="9" width="15.7109375" style="2" customWidth="1"/>
    <col min="10" max="10" width="15.85546875" style="2" customWidth="1"/>
    <col min="11" max="23" width="15.7109375" style="2" customWidth="1"/>
    <col min="24" max="24" width="17.5703125" style="2" customWidth="1"/>
    <col min="25" max="64" width="15.7109375" style="2" customWidth="1"/>
    <col min="65" max="156" width="15.7109375" customWidth="1"/>
  </cols>
  <sheetData>
    <row r="1" spans="1:88" ht="120" customHeight="1">
      <c r="B1" s="162" t="s">
        <v>167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</row>
    <row r="2" spans="1:88">
      <c r="A2" s="179" t="s">
        <v>30</v>
      </c>
      <c r="BL2"/>
    </row>
    <row r="3" spans="1:88" ht="15.75" thickBot="1">
      <c r="A3" s="13"/>
      <c r="B3" s="16"/>
      <c r="L3" s="180"/>
      <c r="M3" s="180"/>
      <c r="BL3"/>
      <c r="BR3" s="14"/>
      <c r="CB3" s="13"/>
    </row>
    <row r="4" spans="1:88" s="3" customFormat="1" ht="60" customHeight="1">
      <c r="A4" s="38" t="s">
        <v>6</v>
      </c>
      <c r="B4" s="39" t="s">
        <v>3</v>
      </c>
      <c r="C4" s="40" t="s">
        <v>39</v>
      </c>
      <c r="D4" s="40" t="s">
        <v>37</v>
      </c>
      <c r="E4" s="40" t="s">
        <v>38</v>
      </c>
      <c r="F4" s="40" t="s">
        <v>40</v>
      </c>
      <c r="G4" s="40" t="s">
        <v>93</v>
      </c>
      <c r="H4" s="40" t="s">
        <v>41</v>
      </c>
      <c r="I4" s="40" t="s">
        <v>129</v>
      </c>
      <c r="J4" s="40" t="s">
        <v>50</v>
      </c>
      <c r="K4" s="40" t="s">
        <v>94</v>
      </c>
      <c r="L4" s="40" t="s">
        <v>98</v>
      </c>
      <c r="M4" s="40" t="s">
        <v>165</v>
      </c>
      <c r="N4" s="40" t="s">
        <v>95</v>
      </c>
      <c r="O4" s="40" t="s">
        <v>96</v>
      </c>
      <c r="P4" s="40" t="s">
        <v>42</v>
      </c>
      <c r="Q4" s="40" t="s">
        <v>44</v>
      </c>
      <c r="R4" s="40" t="s">
        <v>45</v>
      </c>
      <c r="S4" s="40" t="s">
        <v>46</v>
      </c>
      <c r="T4" s="40" t="s">
        <v>47</v>
      </c>
      <c r="U4" s="40" t="s">
        <v>48</v>
      </c>
      <c r="V4" s="40" t="s">
        <v>49</v>
      </c>
      <c r="W4" s="40" t="s">
        <v>159</v>
      </c>
      <c r="X4" s="40" t="s">
        <v>160</v>
      </c>
      <c r="Y4" s="40" t="s">
        <v>133</v>
      </c>
      <c r="Z4" s="40" t="s">
        <v>134</v>
      </c>
      <c r="AA4" s="40" t="s">
        <v>161</v>
      </c>
      <c r="AB4" s="40" t="s">
        <v>135</v>
      </c>
      <c r="AC4" s="40" t="s">
        <v>136</v>
      </c>
      <c r="AD4" s="40" t="s">
        <v>137</v>
      </c>
      <c r="AE4" s="40" t="s">
        <v>138</v>
      </c>
      <c r="AF4" s="40" t="s">
        <v>139</v>
      </c>
      <c r="AG4" s="40" t="s">
        <v>140</v>
      </c>
      <c r="AH4" s="40" t="s">
        <v>141</v>
      </c>
      <c r="AI4" s="40" t="s">
        <v>142</v>
      </c>
      <c r="AJ4" s="40" t="s">
        <v>143</v>
      </c>
      <c r="AK4" s="40" t="s">
        <v>172</v>
      </c>
      <c r="AL4" s="40" t="s">
        <v>144</v>
      </c>
      <c r="AM4" s="40" t="s">
        <v>145</v>
      </c>
      <c r="AN4" s="40" t="s">
        <v>173</v>
      </c>
      <c r="AO4" s="40" t="s">
        <v>146</v>
      </c>
      <c r="AP4" s="40" t="s">
        <v>174</v>
      </c>
      <c r="AQ4" s="40" t="s">
        <v>147</v>
      </c>
      <c r="AR4" s="40" t="s">
        <v>148</v>
      </c>
      <c r="AS4" s="40" t="s">
        <v>162</v>
      </c>
      <c r="AT4" s="40" t="s">
        <v>175</v>
      </c>
      <c r="AU4" s="40" t="s">
        <v>176</v>
      </c>
      <c r="AV4" s="40" t="s">
        <v>177</v>
      </c>
      <c r="AW4" s="40" t="s">
        <v>178</v>
      </c>
      <c r="AX4" s="40" t="s">
        <v>179</v>
      </c>
      <c r="AY4" s="40" t="s">
        <v>180</v>
      </c>
      <c r="AZ4" s="40" t="s">
        <v>181</v>
      </c>
      <c r="BA4" s="40" t="s">
        <v>182</v>
      </c>
      <c r="BB4" s="40" t="s">
        <v>183</v>
      </c>
      <c r="BC4" s="40" t="s">
        <v>51</v>
      </c>
      <c r="BD4" s="40" t="s">
        <v>52</v>
      </c>
      <c r="BE4" s="40" t="s">
        <v>53</v>
      </c>
      <c r="BF4" s="40" t="s">
        <v>54</v>
      </c>
      <c r="BG4" s="40" t="s">
        <v>130</v>
      </c>
      <c r="BH4" s="40" t="s">
        <v>126</v>
      </c>
      <c r="BI4" s="40" t="s">
        <v>99</v>
      </c>
      <c r="BJ4" s="40" t="s">
        <v>100</v>
      </c>
      <c r="BK4" s="40" t="s">
        <v>43</v>
      </c>
      <c r="BL4" s="40" t="s">
        <v>105</v>
      </c>
      <c r="BM4" s="40" t="s">
        <v>101</v>
      </c>
      <c r="BN4" s="40" t="s">
        <v>103</v>
      </c>
      <c r="BO4" s="40" t="s">
        <v>199</v>
      </c>
      <c r="BP4" s="40" t="s">
        <v>102</v>
      </c>
      <c r="BQ4" s="40" t="s">
        <v>104</v>
      </c>
      <c r="BR4" s="40" t="s">
        <v>151</v>
      </c>
      <c r="BS4" s="40" t="s">
        <v>152</v>
      </c>
      <c r="BT4" s="40" t="s">
        <v>200</v>
      </c>
    </row>
    <row r="5" spans="1:88">
      <c r="A5" s="51" t="s">
        <v>195</v>
      </c>
      <c r="B5" s="35">
        <v>25001384</v>
      </c>
      <c r="C5" s="32">
        <v>86.68</v>
      </c>
      <c r="D5" s="32"/>
      <c r="E5" s="33"/>
      <c r="F5" s="31"/>
      <c r="G5" s="33"/>
      <c r="H5" s="33"/>
      <c r="I5" s="52"/>
      <c r="J5" s="26"/>
      <c r="K5" s="32"/>
      <c r="L5" s="52"/>
      <c r="M5" s="33"/>
      <c r="N5" s="52"/>
      <c r="O5" s="33"/>
      <c r="P5" s="33"/>
      <c r="Q5" s="35"/>
      <c r="R5" s="35"/>
      <c r="S5" s="33"/>
      <c r="T5" s="35"/>
      <c r="U5" s="33"/>
      <c r="V5" s="33"/>
      <c r="W5" s="33"/>
      <c r="X5" s="33"/>
      <c r="Y5" s="26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26"/>
      <c r="BD5" s="52"/>
      <c r="BE5" s="59"/>
      <c r="BF5" s="70"/>
      <c r="BG5" s="52"/>
      <c r="BH5" s="26" t="s">
        <v>184</v>
      </c>
      <c r="BI5" s="26"/>
      <c r="BJ5" s="26"/>
      <c r="BK5" s="26"/>
      <c r="BL5" s="26"/>
      <c r="BM5" s="26"/>
      <c r="BN5" s="26"/>
      <c r="BO5" s="33"/>
      <c r="BP5" s="33"/>
      <c r="BQ5" s="33"/>
      <c r="BR5" s="33"/>
      <c r="BS5" s="33"/>
      <c r="BT5" s="70"/>
    </row>
    <row r="6" spans="1:88">
      <c r="A6" s="51" t="s">
        <v>195</v>
      </c>
      <c r="B6" s="35">
        <v>25001384</v>
      </c>
      <c r="C6" s="32"/>
      <c r="D6" s="32"/>
      <c r="E6" s="33"/>
      <c r="F6" s="31"/>
      <c r="G6" s="33"/>
      <c r="H6" s="33"/>
      <c r="I6" s="52"/>
      <c r="J6" s="26"/>
      <c r="K6" s="33"/>
      <c r="L6" s="33"/>
      <c r="M6" s="33"/>
      <c r="N6" s="52"/>
      <c r="O6" s="33"/>
      <c r="P6" s="33"/>
      <c r="Q6" s="33"/>
      <c r="R6" s="33"/>
      <c r="S6" s="33"/>
      <c r="T6" s="33"/>
      <c r="U6" s="33"/>
      <c r="V6" s="33"/>
      <c r="W6" s="26" t="s">
        <v>196</v>
      </c>
      <c r="X6" s="26" t="s">
        <v>196</v>
      </c>
      <c r="Y6" s="26" t="s">
        <v>197</v>
      </c>
      <c r="Z6" s="26" t="s">
        <v>197</v>
      </c>
      <c r="AA6" s="26" t="s">
        <v>197</v>
      </c>
      <c r="AB6" s="26" t="s">
        <v>197</v>
      </c>
      <c r="AC6" s="26" t="s">
        <v>197</v>
      </c>
      <c r="AD6" s="26" t="s">
        <v>196</v>
      </c>
      <c r="AE6" s="26" t="s">
        <v>196</v>
      </c>
      <c r="AF6" s="26" t="s">
        <v>196</v>
      </c>
      <c r="AG6" s="26" t="s">
        <v>196</v>
      </c>
      <c r="AH6" s="26" t="s">
        <v>196</v>
      </c>
      <c r="AI6" s="26" t="s">
        <v>196</v>
      </c>
      <c r="AJ6" s="26" t="s">
        <v>196</v>
      </c>
      <c r="AK6" s="26" t="s">
        <v>196</v>
      </c>
      <c r="AL6" s="26" t="s">
        <v>196</v>
      </c>
      <c r="AM6" s="26" t="s">
        <v>196</v>
      </c>
      <c r="AN6" s="26" t="s">
        <v>196</v>
      </c>
      <c r="AO6" s="26" t="s">
        <v>196</v>
      </c>
      <c r="AP6" s="26" t="s">
        <v>196</v>
      </c>
      <c r="AQ6" s="26" t="s">
        <v>196</v>
      </c>
      <c r="AR6" s="26" t="s">
        <v>196</v>
      </c>
      <c r="AS6" s="26" t="s">
        <v>196</v>
      </c>
      <c r="AT6" s="26" t="s">
        <v>196</v>
      </c>
      <c r="AU6" s="26" t="s">
        <v>196</v>
      </c>
      <c r="AV6" s="26" t="s">
        <v>196</v>
      </c>
      <c r="AW6" s="26" t="s">
        <v>196</v>
      </c>
      <c r="AX6" s="26" t="s">
        <v>196</v>
      </c>
      <c r="AY6" s="26" t="s">
        <v>196</v>
      </c>
      <c r="AZ6" s="26" t="s">
        <v>196</v>
      </c>
      <c r="BA6" s="26" t="s">
        <v>196</v>
      </c>
      <c r="BB6" s="26" t="s">
        <v>196</v>
      </c>
      <c r="BC6" s="33"/>
      <c r="BD6" s="52"/>
      <c r="BE6" s="59"/>
      <c r="BF6" s="70"/>
      <c r="BG6" s="52"/>
      <c r="BH6" s="26"/>
      <c r="BI6" s="26"/>
      <c r="BJ6" s="26"/>
      <c r="BK6" s="26"/>
      <c r="BL6" s="26"/>
      <c r="BM6" s="26"/>
      <c r="BN6" s="26"/>
      <c r="BO6" s="33"/>
      <c r="BP6" s="33"/>
      <c r="BQ6" s="33"/>
      <c r="BR6" s="35"/>
      <c r="BS6" s="33"/>
      <c r="BT6" s="70"/>
      <c r="BW6" s="13"/>
      <c r="BX6" s="13"/>
      <c r="BY6" s="13"/>
      <c r="BZ6" s="13"/>
    </row>
    <row r="7" spans="1:88">
      <c r="A7" s="51" t="s">
        <v>171</v>
      </c>
      <c r="B7" s="35">
        <v>25001808</v>
      </c>
      <c r="C7" s="32"/>
      <c r="D7" s="32"/>
      <c r="E7" s="33"/>
      <c r="F7" s="33"/>
      <c r="G7" s="33"/>
      <c r="H7" s="35"/>
      <c r="I7" s="33"/>
      <c r="J7" s="26"/>
      <c r="K7" s="33"/>
      <c r="L7" s="33"/>
      <c r="M7" s="33"/>
      <c r="N7" s="33"/>
      <c r="O7" s="33"/>
      <c r="P7" s="33"/>
      <c r="Q7" s="35"/>
      <c r="R7" s="33"/>
      <c r="S7" s="33"/>
      <c r="T7" s="33"/>
      <c r="U7" s="35"/>
      <c r="V7" s="33"/>
      <c r="W7" s="33"/>
      <c r="X7" s="33"/>
      <c r="Y7" s="26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26"/>
      <c r="AO7" s="26"/>
      <c r="AP7" s="26"/>
      <c r="AQ7" s="26"/>
      <c r="AR7" s="26"/>
      <c r="AS7" s="26"/>
      <c r="AT7" s="26"/>
      <c r="AU7" s="32"/>
      <c r="AV7" s="32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5"/>
      <c r="BS7" s="33"/>
      <c r="BT7" s="26" t="s">
        <v>186</v>
      </c>
    </row>
    <row r="8" spans="1:88">
      <c r="A8" s="51" t="s">
        <v>171</v>
      </c>
      <c r="B8" s="35">
        <v>25001808</v>
      </c>
      <c r="C8" s="32"/>
      <c r="D8" s="32"/>
      <c r="E8" s="33"/>
      <c r="F8" s="33"/>
      <c r="G8" s="33"/>
      <c r="H8" s="35"/>
      <c r="I8" s="33"/>
      <c r="J8" s="26"/>
      <c r="K8" s="33"/>
      <c r="L8" s="33"/>
      <c r="M8" s="33"/>
      <c r="N8" s="33"/>
      <c r="O8" s="33"/>
      <c r="P8" s="33"/>
      <c r="Q8" s="35"/>
      <c r="R8" s="33"/>
      <c r="S8" s="33"/>
      <c r="T8" s="33"/>
      <c r="U8" s="35"/>
      <c r="V8" s="33"/>
      <c r="W8" s="33"/>
      <c r="X8" s="33"/>
      <c r="Y8" s="26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26"/>
      <c r="AO8" s="26"/>
      <c r="AP8" s="26"/>
      <c r="AQ8" s="26"/>
      <c r="AR8" s="26"/>
      <c r="AS8" s="26"/>
      <c r="AT8" s="26"/>
      <c r="AU8" s="32"/>
      <c r="AV8" s="32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5"/>
      <c r="BS8" s="33"/>
      <c r="BT8" s="34">
        <v>2.8000000000000001E-2</v>
      </c>
    </row>
    <row r="9" spans="1:88">
      <c r="A9" s="51" t="s">
        <v>171</v>
      </c>
      <c r="B9" s="35">
        <v>25001648</v>
      </c>
      <c r="C9" s="32">
        <v>88.18</v>
      </c>
      <c r="D9" s="32"/>
      <c r="E9" s="33"/>
      <c r="F9" s="31"/>
      <c r="G9" s="33"/>
      <c r="H9" s="35"/>
      <c r="I9" s="52"/>
      <c r="J9" s="26"/>
      <c r="K9" s="33"/>
      <c r="L9" s="26" t="s">
        <v>187</v>
      </c>
      <c r="M9" s="26" t="s">
        <v>188</v>
      </c>
      <c r="N9" s="52">
        <v>8.9999999999999993E-3</v>
      </c>
      <c r="O9" s="26" t="s">
        <v>190</v>
      </c>
      <c r="P9" s="26" t="s">
        <v>188</v>
      </c>
      <c r="Q9" s="26" t="s">
        <v>188</v>
      </c>
      <c r="R9" s="26" t="s">
        <v>191</v>
      </c>
      <c r="S9" s="26" t="s">
        <v>188</v>
      </c>
      <c r="T9" s="26" t="s">
        <v>188</v>
      </c>
      <c r="U9" s="26" t="s">
        <v>191</v>
      </c>
      <c r="V9" s="26" t="s">
        <v>192</v>
      </c>
      <c r="W9" s="33"/>
      <c r="X9" s="33"/>
      <c r="Y9" s="26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26"/>
      <c r="AO9" s="26"/>
      <c r="AP9" s="26"/>
      <c r="AQ9" s="26"/>
      <c r="AR9" s="26"/>
      <c r="AS9" s="26"/>
      <c r="AT9" s="26"/>
      <c r="AU9" s="32"/>
      <c r="AV9" s="32"/>
      <c r="AW9" s="26"/>
      <c r="AX9" s="26"/>
      <c r="AY9" s="26"/>
      <c r="AZ9" s="26"/>
      <c r="BA9" s="26"/>
      <c r="BB9" s="26"/>
      <c r="BC9" s="26"/>
      <c r="BD9" s="52"/>
      <c r="BE9" s="59"/>
      <c r="BF9" s="70"/>
      <c r="BG9" s="52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5"/>
      <c r="BS9" s="33"/>
      <c r="BT9" s="70"/>
    </row>
    <row r="10" spans="1:88">
      <c r="A10" s="51" t="s">
        <v>171</v>
      </c>
      <c r="B10" s="35">
        <v>25001648</v>
      </c>
      <c r="C10" s="32">
        <v>87.79</v>
      </c>
      <c r="D10" s="32"/>
      <c r="E10" s="33"/>
      <c r="F10" s="31"/>
      <c r="G10" s="33"/>
      <c r="H10" s="33"/>
      <c r="I10" s="52"/>
      <c r="J10" s="26"/>
      <c r="K10" s="33"/>
      <c r="L10" s="26" t="s">
        <v>187</v>
      </c>
      <c r="M10" s="26" t="s">
        <v>188</v>
      </c>
      <c r="N10" s="52">
        <v>9.1999999999999998E-3</v>
      </c>
      <c r="O10" s="26" t="s">
        <v>190</v>
      </c>
      <c r="P10" s="26" t="s">
        <v>188</v>
      </c>
      <c r="Q10" s="26" t="s">
        <v>188</v>
      </c>
      <c r="R10" s="26" t="s">
        <v>191</v>
      </c>
      <c r="S10" s="26" t="s">
        <v>188</v>
      </c>
      <c r="T10" s="26" t="s">
        <v>188</v>
      </c>
      <c r="U10" s="26" t="s">
        <v>191</v>
      </c>
      <c r="V10" s="26" t="s">
        <v>192</v>
      </c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2"/>
      <c r="BC10" s="33"/>
      <c r="BD10" s="52"/>
      <c r="BE10" s="59"/>
      <c r="BF10" s="70"/>
      <c r="BG10" s="52"/>
      <c r="BH10" s="26"/>
      <c r="BI10" s="26"/>
      <c r="BJ10" s="26"/>
      <c r="BK10" s="26"/>
      <c r="BL10" s="26"/>
      <c r="BM10" s="26"/>
      <c r="BN10" s="26"/>
      <c r="BO10" s="33"/>
      <c r="BP10" s="33"/>
      <c r="BQ10" s="33"/>
      <c r="BR10" s="33"/>
      <c r="BS10" s="33"/>
      <c r="BT10" s="70"/>
    </row>
    <row r="11" spans="1:88">
      <c r="A11" s="51" t="s">
        <v>171</v>
      </c>
      <c r="B11" s="35">
        <v>25001384</v>
      </c>
      <c r="C11" s="32">
        <v>87.13</v>
      </c>
      <c r="D11" s="32">
        <v>21.05</v>
      </c>
      <c r="E11" s="31">
        <v>157.69999999999999</v>
      </c>
      <c r="F11" s="31">
        <v>100.3</v>
      </c>
      <c r="G11" s="31">
        <v>258.2</v>
      </c>
      <c r="H11" s="52">
        <v>0.58240000000000003</v>
      </c>
      <c r="I11" s="52">
        <v>0.96360000000000001</v>
      </c>
      <c r="J11" s="35">
        <v>9714</v>
      </c>
      <c r="K11" s="35">
        <v>1401</v>
      </c>
      <c r="L11" s="33"/>
      <c r="M11" s="33"/>
      <c r="N11" s="52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2"/>
      <c r="BC11" s="33"/>
      <c r="BD11" s="52"/>
      <c r="BE11" s="59"/>
      <c r="BF11" s="70"/>
      <c r="BG11" s="52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52"/>
      <c r="BS11" s="26"/>
      <c r="BT11" s="26"/>
    </row>
    <row r="12" spans="1:88">
      <c r="A12" s="51" t="s">
        <v>171</v>
      </c>
      <c r="B12" s="35">
        <v>25001407</v>
      </c>
      <c r="C12" s="32">
        <v>88.76</v>
      </c>
      <c r="D12" s="26"/>
      <c r="E12" s="26"/>
      <c r="F12" s="31"/>
      <c r="G12" s="26"/>
      <c r="H12" s="33"/>
      <c r="I12" s="52"/>
      <c r="J12" s="26"/>
      <c r="K12" s="33"/>
      <c r="L12" s="26" t="s">
        <v>187</v>
      </c>
      <c r="M12" s="26" t="s">
        <v>188</v>
      </c>
      <c r="N12" s="52" t="s">
        <v>189</v>
      </c>
      <c r="O12" s="26" t="s">
        <v>190</v>
      </c>
      <c r="P12" s="26" t="s">
        <v>188</v>
      </c>
      <c r="Q12" s="26" t="s">
        <v>188</v>
      </c>
      <c r="R12" s="26" t="s">
        <v>191</v>
      </c>
      <c r="S12" s="26" t="s">
        <v>188</v>
      </c>
      <c r="T12" s="26" t="s">
        <v>188</v>
      </c>
      <c r="U12" s="26" t="s">
        <v>191</v>
      </c>
      <c r="V12" s="26" t="s">
        <v>192</v>
      </c>
      <c r="W12" s="33"/>
      <c r="X12" s="33"/>
      <c r="Y12" s="26"/>
      <c r="Z12" s="26"/>
      <c r="AA12" s="26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52"/>
      <c r="BE12" s="59"/>
      <c r="BF12" s="70"/>
      <c r="BG12" s="52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52"/>
      <c r="BS12" s="26"/>
      <c r="BT12" s="26"/>
    </row>
    <row r="13" spans="1:88">
      <c r="A13" s="51" t="s">
        <v>171</v>
      </c>
      <c r="B13" s="35">
        <v>25001407</v>
      </c>
      <c r="C13" s="32">
        <v>88.79</v>
      </c>
      <c r="D13" s="26"/>
      <c r="E13" s="26"/>
      <c r="F13" s="31"/>
      <c r="G13" s="26"/>
      <c r="H13" s="26"/>
      <c r="I13" s="52"/>
      <c r="J13" s="26"/>
      <c r="K13" s="33"/>
      <c r="L13" s="26" t="s">
        <v>187</v>
      </c>
      <c r="M13" s="26" t="s">
        <v>188</v>
      </c>
      <c r="N13" s="52">
        <v>1.2500000000000001E-2</v>
      </c>
      <c r="O13" s="26" t="s">
        <v>190</v>
      </c>
      <c r="P13" s="26" t="s">
        <v>188</v>
      </c>
      <c r="Q13" s="26" t="s">
        <v>188</v>
      </c>
      <c r="R13" s="26" t="s">
        <v>191</v>
      </c>
      <c r="S13" s="26" t="s">
        <v>188</v>
      </c>
      <c r="T13" s="26" t="s">
        <v>188</v>
      </c>
      <c r="U13" s="26" t="s">
        <v>191</v>
      </c>
      <c r="V13" s="26" t="s">
        <v>192</v>
      </c>
      <c r="W13" s="33"/>
      <c r="X13" s="33"/>
      <c r="Y13" s="26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52"/>
      <c r="BE13" s="59"/>
      <c r="BF13" s="70"/>
      <c r="BG13" s="52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26"/>
      <c r="BS13" s="26"/>
      <c r="BT13" s="26"/>
    </row>
    <row r="14" spans="1:88">
      <c r="A14" s="51" t="s">
        <v>193</v>
      </c>
      <c r="B14" s="35">
        <v>25001680</v>
      </c>
      <c r="C14" s="32">
        <v>88.49</v>
      </c>
      <c r="D14" s="32">
        <v>24.08</v>
      </c>
      <c r="E14" s="31">
        <v>131.30000000000001</v>
      </c>
      <c r="F14" s="31">
        <v>49.88</v>
      </c>
      <c r="G14" s="31">
        <v>295.60000000000002</v>
      </c>
      <c r="H14" s="52">
        <v>0.3165</v>
      </c>
      <c r="I14" s="52">
        <v>1.159</v>
      </c>
      <c r="J14" s="35">
        <v>5715</v>
      </c>
      <c r="K14" s="35">
        <v>2167</v>
      </c>
      <c r="L14" s="33"/>
      <c r="M14" s="33"/>
      <c r="N14" s="33"/>
      <c r="O14" s="33"/>
      <c r="P14" s="33"/>
      <c r="Q14" s="35"/>
      <c r="R14" s="33"/>
      <c r="S14" s="33"/>
      <c r="T14" s="33"/>
      <c r="U14" s="35"/>
      <c r="V14" s="33"/>
      <c r="W14" s="33"/>
      <c r="X14" s="33"/>
      <c r="Y14" s="26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26"/>
      <c r="AO14" s="26"/>
      <c r="AP14" s="26"/>
      <c r="AQ14" s="26"/>
      <c r="AR14" s="26"/>
      <c r="AS14" s="26"/>
      <c r="AT14" s="26"/>
      <c r="AU14" s="32"/>
      <c r="AV14" s="32"/>
      <c r="AW14" s="26"/>
      <c r="AX14" s="26"/>
      <c r="AY14" s="26"/>
      <c r="AZ14" s="26"/>
      <c r="BA14" s="26"/>
      <c r="BB14" s="26"/>
      <c r="BC14" s="26"/>
      <c r="BD14" s="52"/>
      <c r="BE14" s="59"/>
      <c r="BF14" s="70"/>
      <c r="BG14" s="52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5"/>
      <c r="BS14" s="33"/>
      <c r="BT14" s="70"/>
    </row>
    <row r="15" spans="1:88">
      <c r="A15" s="51" t="s">
        <v>193</v>
      </c>
      <c r="B15" s="35">
        <v>25001680</v>
      </c>
      <c r="C15" s="32">
        <v>88.57</v>
      </c>
      <c r="D15" s="32"/>
      <c r="E15" s="33"/>
      <c r="F15" s="31"/>
      <c r="G15" s="33"/>
      <c r="H15" s="35"/>
      <c r="I15" s="52"/>
      <c r="J15" s="26"/>
      <c r="K15" s="33"/>
      <c r="L15" s="26" t="s">
        <v>187</v>
      </c>
      <c r="M15" s="26" t="s">
        <v>188</v>
      </c>
      <c r="N15" s="26" t="s">
        <v>189</v>
      </c>
      <c r="O15" s="26" t="s">
        <v>190</v>
      </c>
      <c r="P15" s="26" t="s">
        <v>188</v>
      </c>
      <c r="Q15" s="26" t="s">
        <v>188</v>
      </c>
      <c r="R15" s="26" t="s">
        <v>191</v>
      </c>
      <c r="S15" s="26" t="s">
        <v>188</v>
      </c>
      <c r="T15" s="26" t="s">
        <v>188</v>
      </c>
      <c r="U15" s="26" t="s">
        <v>191</v>
      </c>
      <c r="V15" s="26" t="s">
        <v>192</v>
      </c>
      <c r="W15" s="33"/>
      <c r="X15" s="33"/>
      <c r="Y15" s="26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26"/>
      <c r="AO15" s="26"/>
      <c r="AP15" s="26"/>
      <c r="AQ15" s="26"/>
      <c r="AR15" s="26"/>
      <c r="AS15" s="26"/>
      <c r="AT15" s="26"/>
      <c r="AU15" s="32"/>
      <c r="AV15" s="32"/>
      <c r="AW15" s="26"/>
      <c r="AX15" s="26"/>
      <c r="AY15" s="26"/>
      <c r="AZ15" s="26"/>
      <c r="BA15" s="26"/>
      <c r="BB15" s="26"/>
      <c r="BC15" s="26"/>
      <c r="BD15" s="52"/>
      <c r="BE15" s="59"/>
      <c r="BF15" s="70"/>
      <c r="BG15" s="52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5"/>
      <c r="BS15" s="33"/>
      <c r="BT15" s="70"/>
    </row>
    <row r="16" spans="1:88">
      <c r="A16" s="51" t="s">
        <v>193</v>
      </c>
      <c r="B16" s="35">
        <v>25001518</v>
      </c>
      <c r="C16" s="32">
        <v>86.68</v>
      </c>
      <c r="D16" s="26"/>
      <c r="E16" s="26"/>
      <c r="F16" s="31"/>
      <c r="G16" s="26"/>
      <c r="H16" s="33"/>
      <c r="I16" s="52"/>
      <c r="J16" s="26"/>
      <c r="K16" s="33"/>
      <c r="L16" s="33"/>
      <c r="M16" s="33"/>
      <c r="N16" s="52"/>
      <c r="O16" s="26"/>
      <c r="P16" s="26"/>
      <c r="Q16" s="26" t="s">
        <v>188</v>
      </c>
      <c r="R16" s="33"/>
      <c r="S16" s="33"/>
      <c r="T16" s="33"/>
      <c r="U16" s="33"/>
      <c r="V16" s="33"/>
      <c r="W16" s="33"/>
      <c r="X16" s="33"/>
      <c r="Y16" s="26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26"/>
      <c r="AP16" s="26"/>
      <c r="AQ16" s="26"/>
      <c r="AR16" s="26"/>
      <c r="AS16" s="26"/>
      <c r="AT16" s="26"/>
      <c r="AU16" s="26"/>
      <c r="AV16" s="26"/>
      <c r="AW16" s="33"/>
      <c r="AX16" s="33"/>
      <c r="AY16" s="33"/>
      <c r="AZ16" s="33"/>
      <c r="BA16" s="33"/>
      <c r="BB16" s="33"/>
      <c r="BC16" s="33"/>
      <c r="BD16" s="52"/>
      <c r="BE16" s="59"/>
      <c r="BF16" s="70"/>
      <c r="BG16" s="52"/>
      <c r="BH16" s="33"/>
      <c r="BI16" s="26" t="s">
        <v>187</v>
      </c>
      <c r="BJ16" s="26" t="s">
        <v>188</v>
      </c>
      <c r="BK16" s="26" t="s">
        <v>192</v>
      </c>
      <c r="BL16" s="26" t="s">
        <v>194</v>
      </c>
      <c r="BM16" s="26" t="s">
        <v>187</v>
      </c>
      <c r="BN16" s="26" t="s">
        <v>187</v>
      </c>
      <c r="BO16" s="33"/>
      <c r="BP16" s="26" t="s">
        <v>187</v>
      </c>
      <c r="BQ16" s="26" t="s">
        <v>187</v>
      </c>
      <c r="BR16" s="26"/>
      <c r="BS16" s="26"/>
      <c r="BT16" s="26"/>
    </row>
    <row r="17" spans="1:74">
      <c r="A17" s="51" t="s">
        <v>193</v>
      </c>
      <c r="B17" s="35">
        <v>25000492</v>
      </c>
      <c r="C17" s="32">
        <v>87.75</v>
      </c>
      <c r="D17" s="70"/>
      <c r="E17" s="70"/>
      <c r="F17" s="31"/>
      <c r="G17" s="26"/>
      <c r="H17" s="70"/>
      <c r="I17" s="52"/>
      <c r="J17" s="26"/>
      <c r="K17" s="33"/>
      <c r="L17" s="33"/>
      <c r="M17" s="33"/>
      <c r="N17" s="52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52"/>
      <c r="BE17" s="59"/>
      <c r="BF17" s="70"/>
      <c r="BG17" s="52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26" t="s">
        <v>198</v>
      </c>
      <c r="BS17" s="26" t="s">
        <v>198</v>
      </c>
      <c r="BT17" s="26"/>
    </row>
    <row r="18" spans="1:74">
      <c r="A18" s="51" t="s">
        <v>185</v>
      </c>
      <c r="B18" s="35">
        <v>25001991</v>
      </c>
      <c r="C18" s="32">
        <v>88.79</v>
      </c>
      <c r="D18" s="32"/>
      <c r="E18" s="33"/>
      <c r="F18" s="33"/>
      <c r="G18" s="33"/>
      <c r="H18" s="35"/>
      <c r="I18" s="33"/>
      <c r="J18" s="26"/>
      <c r="K18" s="33"/>
      <c r="L18" s="33"/>
      <c r="M18" s="33"/>
      <c r="N18" s="33"/>
      <c r="O18" s="33"/>
      <c r="P18" s="33"/>
      <c r="Q18" s="35"/>
      <c r="R18" s="33"/>
      <c r="S18" s="33"/>
      <c r="T18" s="33"/>
      <c r="U18" s="35"/>
      <c r="V18" s="33"/>
      <c r="W18" s="33"/>
      <c r="X18" s="33"/>
      <c r="Y18" s="26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26"/>
      <c r="AO18" s="26"/>
      <c r="AP18" s="26"/>
      <c r="AQ18" s="26"/>
      <c r="AR18" s="26"/>
      <c r="AS18" s="26"/>
      <c r="AT18" s="26"/>
      <c r="AU18" s="32"/>
      <c r="AV18" s="32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33"/>
      <c r="BH18" s="32">
        <v>31.37</v>
      </c>
      <c r="BI18" s="33"/>
      <c r="BJ18" s="33"/>
      <c r="BK18" s="33"/>
      <c r="BL18" s="33"/>
      <c r="BM18" s="33"/>
      <c r="BN18" s="33"/>
      <c r="BO18" s="33"/>
      <c r="BP18" s="33"/>
      <c r="BQ18" s="33"/>
      <c r="BR18" s="35"/>
      <c r="BS18" s="33"/>
      <c r="BT18" s="70"/>
    </row>
    <row r="19" spans="1:74">
      <c r="A19" s="51" t="s">
        <v>169</v>
      </c>
      <c r="B19" s="35">
        <v>25002126</v>
      </c>
      <c r="C19" s="32">
        <v>88.16</v>
      </c>
      <c r="D19" s="32"/>
      <c r="E19" s="33"/>
      <c r="F19" s="33"/>
      <c r="G19" s="33"/>
      <c r="H19" s="35"/>
      <c r="I19" s="33"/>
      <c r="J19" s="26"/>
      <c r="K19" s="33"/>
      <c r="L19" s="33"/>
      <c r="M19" s="33"/>
      <c r="N19" s="33"/>
      <c r="O19" s="33"/>
      <c r="P19" s="33"/>
      <c r="Q19" s="35"/>
      <c r="R19" s="33"/>
      <c r="S19" s="33"/>
      <c r="T19" s="33"/>
      <c r="U19" s="35"/>
      <c r="V19" s="33"/>
      <c r="W19" s="33"/>
      <c r="X19" s="33"/>
      <c r="Y19" s="26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26"/>
      <c r="AO19" s="26"/>
      <c r="AP19" s="26"/>
      <c r="AQ19" s="26"/>
      <c r="AR19" s="26"/>
      <c r="AS19" s="26"/>
      <c r="AT19" s="26"/>
      <c r="AU19" s="32"/>
      <c r="AV19" s="32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33"/>
      <c r="BH19" s="26" t="s">
        <v>184</v>
      </c>
      <c r="BI19" s="33"/>
      <c r="BJ19" s="33"/>
      <c r="BK19" s="33"/>
      <c r="BL19" s="33"/>
      <c r="BM19" s="33"/>
      <c r="BN19" s="33"/>
      <c r="BO19" s="33"/>
      <c r="BP19" s="33"/>
      <c r="BQ19" s="33"/>
      <c r="BR19" s="35"/>
      <c r="BS19" s="33"/>
      <c r="BT19" s="70"/>
    </row>
    <row r="20" spans="1:74">
      <c r="A20" s="51" t="s">
        <v>169</v>
      </c>
      <c r="B20" s="35">
        <v>25001799</v>
      </c>
      <c r="C20" s="32">
        <v>86.58</v>
      </c>
      <c r="D20" s="32"/>
      <c r="E20" s="33"/>
      <c r="F20" s="33"/>
      <c r="G20" s="33"/>
      <c r="H20" s="35"/>
      <c r="I20" s="33"/>
      <c r="J20" s="26"/>
      <c r="K20" s="33"/>
      <c r="L20" s="33"/>
      <c r="M20" s="33"/>
      <c r="N20" s="33"/>
      <c r="O20" s="33"/>
      <c r="P20" s="33"/>
      <c r="Q20" s="35"/>
      <c r="R20" s="33"/>
      <c r="S20" s="33"/>
      <c r="T20" s="33"/>
      <c r="U20" s="35"/>
      <c r="V20" s="33"/>
      <c r="W20" s="33"/>
      <c r="X20" s="33"/>
      <c r="Y20" s="26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26"/>
      <c r="AO20" s="26"/>
      <c r="AP20" s="26"/>
      <c r="AQ20" s="26"/>
      <c r="AR20" s="26"/>
      <c r="AS20" s="26"/>
      <c r="AT20" s="26"/>
      <c r="AU20" s="32"/>
      <c r="AV20" s="32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33"/>
      <c r="BH20" s="26" t="s">
        <v>184</v>
      </c>
      <c r="BI20" s="33"/>
      <c r="BJ20" s="33"/>
      <c r="BK20" s="33"/>
      <c r="BL20" s="33"/>
      <c r="BM20" s="33"/>
      <c r="BN20" s="33"/>
      <c r="BO20" s="33"/>
      <c r="BP20" s="33"/>
      <c r="BQ20" s="33"/>
      <c r="BR20" s="35"/>
      <c r="BS20" s="33"/>
      <c r="BT20" s="70"/>
    </row>
    <row r="21" spans="1:74">
      <c r="A21" s="51" t="s">
        <v>169</v>
      </c>
      <c r="B21" s="35">
        <v>25001756</v>
      </c>
      <c r="C21" s="32">
        <v>88.32</v>
      </c>
      <c r="D21" s="32"/>
      <c r="E21" s="33"/>
      <c r="F21" s="31"/>
      <c r="G21" s="33"/>
      <c r="H21" s="35"/>
      <c r="I21" s="52"/>
      <c r="J21" s="26"/>
      <c r="K21" s="33"/>
      <c r="L21" s="33"/>
      <c r="M21" s="33"/>
      <c r="N21" s="33"/>
      <c r="O21" s="33"/>
      <c r="P21" s="33"/>
      <c r="Q21" s="26" t="s">
        <v>188</v>
      </c>
      <c r="R21" s="33"/>
      <c r="S21" s="33"/>
      <c r="T21" s="33"/>
      <c r="U21" s="35"/>
      <c r="V21" s="33"/>
      <c r="W21" s="33"/>
      <c r="X21" s="33"/>
      <c r="Y21" s="26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26"/>
      <c r="AO21" s="26"/>
      <c r="AP21" s="26"/>
      <c r="AQ21" s="26"/>
      <c r="AR21" s="26"/>
      <c r="AS21" s="26"/>
      <c r="AT21" s="26"/>
      <c r="AU21" s="32"/>
      <c r="AV21" s="32"/>
      <c r="AW21" s="26"/>
      <c r="AX21" s="26"/>
      <c r="AY21" s="26"/>
      <c r="AZ21" s="26"/>
      <c r="BA21" s="26"/>
      <c r="BB21" s="26"/>
      <c r="BC21" s="26"/>
      <c r="BD21" s="52"/>
      <c r="BE21" s="59"/>
      <c r="BF21" s="70"/>
      <c r="BG21" s="52"/>
      <c r="BH21" s="33"/>
      <c r="BI21" s="26" t="s">
        <v>187</v>
      </c>
      <c r="BJ21" s="26" t="s">
        <v>188</v>
      </c>
      <c r="BK21" s="26" t="s">
        <v>192</v>
      </c>
      <c r="BL21" s="26" t="s">
        <v>194</v>
      </c>
      <c r="BM21" s="26" t="s">
        <v>187</v>
      </c>
      <c r="BN21" s="26" t="s">
        <v>187</v>
      </c>
      <c r="BO21" s="33"/>
      <c r="BP21" s="26" t="s">
        <v>187</v>
      </c>
      <c r="BQ21" s="26" t="s">
        <v>187</v>
      </c>
      <c r="BR21" s="35"/>
      <c r="BS21" s="33"/>
      <c r="BT21" s="70"/>
    </row>
    <row r="22" spans="1:74">
      <c r="A22" s="51" t="s">
        <v>169</v>
      </c>
      <c r="B22" s="35">
        <v>25001756</v>
      </c>
      <c r="C22" s="32">
        <v>88.53</v>
      </c>
      <c r="D22" s="32">
        <v>9.4</v>
      </c>
      <c r="E22" s="31">
        <v>81.33</v>
      </c>
      <c r="F22" s="31">
        <v>49</v>
      </c>
      <c r="G22" s="31">
        <v>189.1</v>
      </c>
      <c r="H22" s="52">
        <v>0.20569999999999999</v>
      </c>
      <c r="I22" s="52" t="s">
        <v>187</v>
      </c>
      <c r="J22" s="35">
        <v>7210</v>
      </c>
      <c r="K22" s="35">
        <v>1501</v>
      </c>
      <c r="L22" s="33"/>
      <c r="M22" s="33"/>
      <c r="N22" s="33"/>
      <c r="O22" s="33"/>
      <c r="P22" s="33"/>
      <c r="Q22" s="35"/>
      <c r="R22" s="33"/>
      <c r="S22" s="33"/>
      <c r="T22" s="33"/>
      <c r="U22" s="35"/>
      <c r="V22" s="33"/>
      <c r="W22" s="33"/>
      <c r="X22" s="33"/>
      <c r="Y22" s="26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26"/>
      <c r="AO22" s="26"/>
      <c r="AP22" s="26"/>
      <c r="AQ22" s="26"/>
      <c r="AR22" s="26"/>
      <c r="AS22" s="26"/>
      <c r="AT22" s="26"/>
      <c r="AU22" s="32"/>
      <c r="AV22" s="32"/>
      <c r="AW22" s="26"/>
      <c r="AX22" s="26"/>
      <c r="AY22" s="26"/>
      <c r="AZ22" s="26"/>
      <c r="BA22" s="26"/>
      <c r="BB22" s="26"/>
      <c r="BC22" s="26"/>
      <c r="BD22" s="52"/>
      <c r="BE22" s="59"/>
      <c r="BF22" s="70"/>
      <c r="BG22" s="52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5"/>
      <c r="BS22" s="33"/>
      <c r="BT22" s="70"/>
    </row>
    <row r="23" spans="1:74">
      <c r="A23" s="51" t="s">
        <v>170</v>
      </c>
      <c r="B23" s="35">
        <v>25002019</v>
      </c>
      <c r="C23" s="32">
        <v>88.82</v>
      </c>
      <c r="D23" s="32"/>
      <c r="E23" s="33"/>
      <c r="F23" s="33"/>
      <c r="G23" s="33"/>
      <c r="H23" s="35"/>
      <c r="I23" s="33"/>
      <c r="J23" s="26"/>
      <c r="K23" s="33"/>
      <c r="L23" s="33"/>
      <c r="M23" s="33"/>
      <c r="N23" s="33"/>
      <c r="O23" s="33"/>
      <c r="P23" s="33"/>
      <c r="Q23" s="35"/>
      <c r="R23" s="33"/>
      <c r="S23" s="33"/>
      <c r="T23" s="33"/>
      <c r="U23" s="35"/>
      <c r="V23" s="33"/>
      <c r="W23" s="33"/>
      <c r="X23" s="33"/>
      <c r="Y23" s="26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26"/>
      <c r="AO23" s="26"/>
      <c r="AP23" s="26"/>
      <c r="AQ23" s="26"/>
      <c r="AR23" s="26"/>
      <c r="AS23" s="26"/>
      <c r="AT23" s="26"/>
      <c r="AU23" s="32"/>
      <c r="AV23" s="32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33"/>
      <c r="BH23" s="32">
        <v>54</v>
      </c>
      <c r="BI23" s="33"/>
      <c r="BJ23" s="33"/>
      <c r="BK23" s="33"/>
      <c r="BL23" s="33"/>
      <c r="BM23" s="33"/>
      <c r="BN23" s="33"/>
      <c r="BO23" s="33"/>
      <c r="BP23" s="33"/>
      <c r="BQ23" s="33"/>
      <c r="BR23" s="35"/>
      <c r="BS23" s="33"/>
      <c r="BT23" s="70"/>
    </row>
    <row r="24" spans="1:74">
      <c r="A24" s="51" t="s">
        <v>170</v>
      </c>
      <c r="B24" s="35">
        <v>25001799</v>
      </c>
      <c r="C24" s="32">
        <v>87.92</v>
      </c>
      <c r="D24" s="32"/>
      <c r="E24" s="33"/>
      <c r="F24" s="33"/>
      <c r="G24" s="33"/>
      <c r="H24" s="35"/>
      <c r="I24" s="33"/>
      <c r="J24" s="26"/>
      <c r="K24" s="33"/>
      <c r="L24" s="33"/>
      <c r="M24" s="33"/>
      <c r="N24" s="33"/>
      <c r="O24" s="33"/>
      <c r="P24" s="33"/>
      <c r="Q24" s="35"/>
      <c r="R24" s="33"/>
      <c r="S24" s="33"/>
      <c r="T24" s="33"/>
      <c r="U24" s="35"/>
      <c r="V24" s="33"/>
      <c r="W24" s="33"/>
      <c r="X24" s="33"/>
      <c r="Y24" s="26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26"/>
      <c r="AO24" s="26"/>
      <c r="AP24" s="26"/>
      <c r="AQ24" s="26"/>
      <c r="AR24" s="26"/>
      <c r="AS24" s="26"/>
      <c r="AT24" s="26"/>
      <c r="AU24" s="32"/>
      <c r="AV24" s="32"/>
      <c r="AW24" s="26"/>
      <c r="AX24" s="26"/>
      <c r="AY24" s="26"/>
      <c r="AZ24" s="26"/>
      <c r="BA24" s="26"/>
      <c r="BB24" s="26"/>
      <c r="BC24" s="26" t="s">
        <v>187</v>
      </c>
      <c r="BD24" s="52">
        <v>4.0800000000000003E-2</v>
      </c>
      <c r="BE24" s="59">
        <v>1.4319999999999999E-3</v>
      </c>
      <c r="BF24" s="70">
        <v>4.5249999999999999E-2</v>
      </c>
      <c r="BG24" s="52">
        <v>0.70220000000000005</v>
      </c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5"/>
      <c r="BS24" s="33"/>
      <c r="BT24" s="70"/>
      <c r="BU24" s="13"/>
      <c r="BV24" s="13"/>
    </row>
    <row r="25" spans="1:74">
      <c r="A25" s="51" t="s">
        <v>170</v>
      </c>
      <c r="B25" s="35">
        <v>25001713</v>
      </c>
      <c r="C25" s="32">
        <v>87.79</v>
      </c>
      <c r="D25" s="32"/>
      <c r="E25" s="33"/>
      <c r="F25" s="33"/>
      <c r="G25" s="33"/>
      <c r="H25" s="35"/>
      <c r="I25" s="33"/>
      <c r="J25" s="26"/>
      <c r="K25" s="33"/>
      <c r="L25" s="26" t="s">
        <v>187</v>
      </c>
      <c r="M25" s="26" t="s">
        <v>188</v>
      </c>
      <c r="N25" s="26" t="s">
        <v>189</v>
      </c>
      <c r="O25" s="26" t="s">
        <v>190</v>
      </c>
      <c r="P25" s="26" t="s">
        <v>188</v>
      </c>
      <c r="Q25" s="26" t="s">
        <v>188</v>
      </c>
      <c r="R25" s="26" t="s">
        <v>191</v>
      </c>
      <c r="S25" s="26" t="s">
        <v>188</v>
      </c>
      <c r="T25" s="26" t="s">
        <v>188</v>
      </c>
      <c r="U25" s="26" t="s">
        <v>191</v>
      </c>
      <c r="V25" s="26" t="s">
        <v>192</v>
      </c>
      <c r="W25" s="33"/>
      <c r="X25" s="33"/>
      <c r="Y25" s="26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26"/>
      <c r="AO25" s="26"/>
      <c r="AP25" s="26"/>
      <c r="AQ25" s="26"/>
      <c r="AR25" s="26"/>
      <c r="AS25" s="26"/>
      <c r="AT25" s="26"/>
      <c r="AU25" s="32"/>
      <c r="AV25" s="32"/>
      <c r="AW25" s="26"/>
      <c r="AX25" s="26"/>
      <c r="AY25" s="26"/>
      <c r="AZ25" s="26"/>
      <c r="BA25" s="26"/>
      <c r="BB25" s="26"/>
      <c r="BC25" s="26"/>
      <c r="BD25" s="52"/>
      <c r="BE25" s="59"/>
      <c r="BF25" s="70"/>
      <c r="BG25" s="52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5"/>
      <c r="BS25" s="33"/>
      <c r="BT25" s="70"/>
    </row>
    <row r="26" spans="1:74">
      <c r="A26" s="51" t="s">
        <v>170</v>
      </c>
      <c r="B26" s="35">
        <v>25001713</v>
      </c>
      <c r="C26" s="32">
        <v>87.77</v>
      </c>
      <c r="D26" s="32"/>
      <c r="E26" s="33"/>
      <c r="F26" s="33"/>
      <c r="G26" s="33"/>
      <c r="H26" s="35"/>
      <c r="I26" s="33"/>
      <c r="J26" s="26"/>
      <c r="K26" s="33"/>
      <c r="L26" s="26" t="s">
        <v>187</v>
      </c>
      <c r="M26" s="26" t="s">
        <v>188</v>
      </c>
      <c r="N26" s="26" t="s">
        <v>189</v>
      </c>
      <c r="O26" s="26" t="s">
        <v>190</v>
      </c>
      <c r="P26" s="26" t="s">
        <v>188</v>
      </c>
      <c r="Q26" s="26" t="s">
        <v>188</v>
      </c>
      <c r="R26" s="26" t="s">
        <v>191</v>
      </c>
      <c r="S26" s="26" t="s">
        <v>188</v>
      </c>
      <c r="T26" s="26" t="s">
        <v>188</v>
      </c>
      <c r="U26" s="26" t="s">
        <v>191</v>
      </c>
      <c r="V26" s="26" t="s">
        <v>192</v>
      </c>
      <c r="W26" s="33"/>
      <c r="X26" s="33"/>
      <c r="Y26" s="26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26"/>
      <c r="AO26" s="26"/>
      <c r="AP26" s="26"/>
      <c r="AQ26" s="26"/>
      <c r="AR26" s="26"/>
      <c r="AS26" s="26"/>
      <c r="AT26" s="26"/>
      <c r="AU26" s="32"/>
      <c r="AV26" s="32"/>
      <c r="AW26" s="26"/>
      <c r="AX26" s="26"/>
      <c r="AY26" s="26"/>
      <c r="AZ26" s="26"/>
      <c r="BA26" s="26"/>
      <c r="BB26" s="26"/>
      <c r="BC26" s="26"/>
      <c r="BD26" s="52"/>
      <c r="BE26" s="59"/>
      <c r="BF26" s="70"/>
      <c r="BG26" s="52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5"/>
      <c r="BS26" s="33"/>
      <c r="BT26" s="70"/>
    </row>
    <row r="27" spans="1:74">
      <c r="A27" s="51" t="s">
        <v>170</v>
      </c>
      <c r="B27" s="35">
        <v>25001723</v>
      </c>
      <c r="C27" s="32">
        <v>87.07</v>
      </c>
      <c r="D27" s="32"/>
      <c r="E27" s="33"/>
      <c r="F27" s="31"/>
      <c r="G27" s="33"/>
      <c r="H27" s="35"/>
      <c r="I27" s="52"/>
      <c r="J27" s="26"/>
      <c r="K27" s="33"/>
      <c r="L27" s="26" t="s">
        <v>187</v>
      </c>
      <c r="M27" s="26" t="s">
        <v>188</v>
      </c>
      <c r="N27" s="26" t="s">
        <v>189</v>
      </c>
      <c r="O27" s="26" t="s">
        <v>190</v>
      </c>
      <c r="P27" s="26" t="s">
        <v>188</v>
      </c>
      <c r="Q27" s="26" t="s">
        <v>188</v>
      </c>
      <c r="R27" s="34">
        <v>1.3759999999999999</v>
      </c>
      <c r="S27" s="26" t="s">
        <v>188</v>
      </c>
      <c r="T27" s="26" t="s">
        <v>188</v>
      </c>
      <c r="U27" s="26" t="s">
        <v>191</v>
      </c>
      <c r="V27" s="26" t="s">
        <v>192</v>
      </c>
      <c r="W27" s="33"/>
      <c r="X27" s="33"/>
      <c r="Y27" s="26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26"/>
      <c r="AO27" s="26"/>
      <c r="AP27" s="26"/>
      <c r="AQ27" s="26"/>
      <c r="AR27" s="26"/>
      <c r="AS27" s="26"/>
      <c r="AT27" s="26"/>
      <c r="AU27" s="32"/>
      <c r="AV27" s="32"/>
      <c r="AW27" s="26"/>
      <c r="AX27" s="26"/>
      <c r="AY27" s="26"/>
      <c r="AZ27" s="26"/>
      <c r="BA27" s="26"/>
      <c r="BB27" s="26"/>
      <c r="BC27" s="26"/>
      <c r="BD27" s="52"/>
      <c r="BE27" s="59"/>
      <c r="BF27" s="70"/>
      <c r="BG27" s="52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5"/>
      <c r="BS27" s="33"/>
      <c r="BT27" s="70"/>
    </row>
    <row r="28" spans="1:74">
      <c r="A28" s="51" t="s">
        <v>170</v>
      </c>
      <c r="B28" s="35">
        <v>25001615</v>
      </c>
      <c r="C28" s="32">
        <v>88.18</v>
      </c>
      <c r="D28" s="32">
        <v>17.100000000000001</v>
      </c>
      <c r="E28" s="31">
        <v>141</v>
      </c>
      <c r="F28" s="31">
        <v>67.63</v>
      </c>
      <c r="G28" s="31">
        <v>187.1</v>
      </c>
      <c r="H28" s="52">
        <v>0.26269999999999999</v>
      </c>
      <c r="I28" s="52">
        <v>0.46139999999999998</v>
      </c>
      <c r="J28" s="35">
        <v>8249</v>
      </c>
      <c r="K28" s="35">
        <v>2020</v>
      </c>
      <c r="L28" s="33"/>
      <c r="M28" s="33"/>
      <c r="N28" s="52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2"/>
      <c r="BA28" s="33"/>
      <c r="BB28" s="33"/>
      <c r="BC28" s="33"/>
      <c r="BD28" s="52"/>
      <c r="BE28" s="59"/>
      <c r="BF28" s="70"/>
      <c r="BG28" s="52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26"/>
      <c r="BS28" s="26"/>
      <c r="BT28" s="70"/>
    </row>
    <row r="29" spans="1:74">
      <c r="A29" s="51" t="s">
        <v>170</v>
      </c>
      <c r="B29" s="35">
        <v>25001615</v>
      </c>
      <c r="C29" s="32">
        <v>87.79</v>
      </c>
      <c r="D29" s="32"/>
      <c r="E29" s="33"/>
      <c r="F29" s="31"/>
      <c r="G29" s="33"/>
      <c r="H29" s="33"/>
      <c r="I29" s="52"/>
      <c r="J29" s="26"/>
      <c r="K29" s="33"/>
      <c r="L29" s="33"/>
      <c r="M29" s="33"/>
      <c r="N29" s="52"/>
      <c r="O29" s="33"/>
      <c r="P29" s="33"/>
      <c r="Q29" s="26" t="s">
        <v>188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2"/>
      <c r="BA29" s="33"/>
      <c r="BB29" s="33"/>
      <c r="BC29" s="33"/>
      <c r="BD29" s="52"/>
      <c r="BE29" s="59"/>
      <c r="BF29" s="70"/>
      <c r="BG29" s="52"/>
      <c r="BH29" s="33"/>
      <c r="BI29" s="26" t="s">
        <v>187</v>
      </c>
      <c r="BJ29" s="26" t="s">
        <v>188</v>
      </c>
      <c r="BK29" s="26" t="s">
        <v>192</v>
      </c>
      <c r="BL29" s="26" t="s">
        <v>194</v>
      </c>
      <c r="BM29" s="26" t="s">
        <v>187</v>
      </c>
      <c r="BN29" s="26" t="s">
        <v>187</v>
      </c>
      <c r="BO29" s="33"/>
      <c r="BP29" s="26" t="s">
        <v>187</v>
      </c>
      <c r="BQ29" s="26" t="s">
        <v>187</v>
      </c>
      <c r="BR29" s="26"/>
      <c r="BS29" s="26"/>
      <c r="BT29" s="70"/>
    </row>
    <row r="30" spans="1:74">
      <c r="A30" s="51" t="s">
        <v>170</v>
      </c>
      <c r="B30" s="35">
        <v>25001568</v>
      </c>
      <c r="C30" s="32">
        <v>87.4</v>
      </c>
      <c r="D30" s="32"/>
      <c r="E30" s="33"/>
      <c r="F30" s="31"/>
      <c r="G30" s="33"/>
      <c r="H30" s="35"/>
      <c r="I30" s="52"/>
      <c r="J30" s="26"/>
      <c r="K30" s="26"/>
      <c r="L30" s="26"/>
      <c r="M30" s="26"/>
      <c r="N30" s="52"/>
      <c r="O30" s="26"/>
      <c r="P30" s="26"/>
      <c r="Q30" s="35"/>
      <c r="R30" s="33"/>
      <c r="S30" s="33"/>
      <c r="T30" s="33"/>
      <c r="U30" s="33"/>
      <c r="V30" s="33"/>
      <c r="W30" s="33"/>
      <c r="X30" s="33"/>
      <c r="Y30" s="26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52"/>
      <c r="BE30" s="59"/>
      <c r="BF30" s="70"/>
      <c r="BG30" s="52"/>
      <c r="BH30" s="33"/>
      <c r="BI30" s="33"/>
      <c r="BJ30" s="33"/>
      <c r="BK30" s="33"/>
      <c r="BL30" s="33"/>
      <c r="BM30" s="33"/>
      <c r="BN30" s="26" t="s">
        <v>187</v>
      </c>
      <c r="BO30" s="26" t="s">
        <v>187</v>
      </c>
      <c r="BP30" s="26"/>
      <c r="BQ30" s="26"/>
      <c r="BR30" s="35"/>
      <c r="BS30" s="33"/>
      <c r="BT30" s="70"/>
    </row>
    <row r="31" spans="1:74">
      <c r="A31" s="51" t="s">
        <v>170</v>
      </c>
      <c r="B31" s="35">
        <v>25001568</v>
      </c>
      <c r="C31" s="32">
        <v>87.2</v>
      </c>
      <c r="D31" s="26"/>
      <c r="E31" s="26"/>
      <c r="F31" s="31"/>
      <c r="G31" s="26"/>
      <c r="H31" s="26"/>
      <c r="I31" s="52"/>
      <c r="J31" s="26"/>
      <c r="K31" s="35"/>
      <c r="L31" s="26"/>
      <c r="M31" s="26"/>
      <c r="N31" s="52"/>
      <c r="O31" s="26"/>
      <c r="P31" s="34"/>
      <c r="Q31" s="26"/>
      <c r="R31" s="26"/>
      <c r="S31" s="26"/>
      <c r="T31" s="32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52"/>
      <c r="BE31" s="59"/>
      <c r="BF31" s="70"/>
      <c r="BG31" s="52"/>
      <c r="BH31" s="33"/>
      <c r="BI31" s="33"/>
      <c r="BJ31" s="33"/>
      <c r="BK31" s="33"/>
      <c r="BL31" s="33"/>
      <c r="BM31" s="33"/>
      <c r="BN31" s="26" t="s">
        <v>187</v>
      </c>
      <c r="BO31" s="26" t="s">
        <v>187</v>
      </c>
      <c r="BP31" s="33"/>
      <c r="BQ31" s="33"/>
      <c r="BR31" s="33"/>
      <c r="BS31" s="33"/>
      <c r="BT31" s="70"/>
    </row>
    <row r="32" spans="1:74">
      <c r="A32" s="51" t="s">
        <v>170</v>
      </c>
      <c r="B32" s="35">
        <v>25001336</v>
      </c>
      <c r="C32" s="32">
        <v>89.1</v>
      </c>
      <c r="D32" s="32"/>
      <c r="E32" s="33"/>
      <c r="F32" s="31"/>
      <c r="G32" s="33"/>
      <c r="H32" s="35"/>
      <c r="I32" s="52"/>
      <c r="J32" s="26"/>
      <c r="K32" s="33"/>
      <c r="L32" s="33"/>
      <c r="M32" s="33"/>
      <c r="N32" s="52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26" t="s">
        <v>187</v>
      </c>
      <c r="BD32" s="52">
        <v>4.5100000000000001E-2</v>
      </c>
      <c r="BE32" s="59">
        <v>2.6640000000000001E-3</v>
      </c>
      <c r="BF32" s="70">
        <v>6.6299999999999998E-2</v>
      </c>
      <c r="BG32" s="52">
        <v>0.84050000000000002</v>
      </c>
      <c r="BH32" s="26"/>
      <c r="BI32" s="26"/>
      <c r="BJ32" s="26"/>
      <c r="BK32" s="26"/>
      <c r="BL32" s="26"/>
      <c r="BM32" s="26"/>
      <c r="BN32" s="26"/>
      <c r="BO32" s="33"/>
      <c r="BP32" s="33"/>
      <c r="BQ32" s="33"/>
      <c r="BR32" s="33"/>
      <c r="BS32" s="33"/>
      <c r="BT32" s="70"/>
      <c r="BU32" s="13"/>
      <c r="BV32" s="13"/>
    </row>
    <row r="33" spans="1:72">
      <c r="A33" s="53" t="s">
        <v>0</v>
      </c>
      <c r="B33" s="71"/>
      <c r="C33" s="72">
        <f t="shared" ref="C33:K33" si="0">MIN(C5:C32)</f>
        <v>86.58</v>
      </c>
      <c r="D33" s="72">
        <f t="shared" si="0"/>
        <v>9.4</v>
      </c>
      <c r="E33" s="189">
        <f t="shared" si="0"/>
        <v>81.33</v>
      </c>
      <c r="F33" s="191">
        <f t="shared" si="0"/>
        <v>49</v>
      </c>
      <c r="G33" s="189">
        <f t="shared" si="0"/>
        <v>187.1</v>
      </c>
      <c r="H33" s="73">
        <f t="shared" si="0"/>
        <v>0.20569999999999999</v>
      </c>
      <c r="I33" s="141">
        <f t="shared" si="0"/>
        <v>0.46139999999999998</v>
      </c>
      <c r="J33" s="93">
        <f t="shared" si="0"/>
        <v>5715</v>
      </c>
      <c r="K33" s="93">
        <f t="shared" si="0"/>
        <v>1401</v>
      </c>
      <c r="L33" s="72"/>
      <c r="M33" s="72"/>
      <c r="N33" s="141">
        <f>MIN(N5:N32)</f>
        <v>8.9999999999999993E-3</v>
      </c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141">
        <f>MIN(BD5:BD32)</f>
        <v>4.0800000000000003E-2</v>
      </c>
      <c r="BE33" s="196">
        <f>MIN(BE5:BE32)</f>
        <v>1.4319999999999999E-3</v>
      </c>
      <c r="BF33" s="150">
        <f>MIN(BF5:BF32)</f>
        <v>4.5249999999999999E-2</v>
      </c>
      <c r="BG33" s="141">
        <f>MIN(BG5:BG32)</f>
        <v>0.70220000000000005</v>
      </c>
      <c r="BH33" s="72">
        <f>MIN(BH5:BH32)</f>
        <v>31.37</v>
      </c>
      <c r="BI33" s="72"/>
      <c r="BJ33" s="72"/>
      <c r="BK33" s="72"/>
      <c r="BL33" s="72"/>
      <c r="BM33" s="72"/>
      <c r="BN33" s="72"/>
      <c r="BO33" s="72"/>
      <c r="BP33" s="72"/>
      <c r="BQ33" s="72"/>
      <c r="BR33" s="73"/>
      <c r="BS33" s="73"/>
      <c r="BT33" s="73"/>
    </row>
    <row r="34" spans="1:72">
      <c r="A34" s="184" t="s">
        <v>1</v>
      </c>
      <c r="B34" s="185"/>
      <c r="C34" s="186">
        <f t="shared" ref="C34:K34" si="1">MAX(C5:C32)</f>
        <v>89.1</v>
      </c>
      <c r="D34" s="186">
        <f t="shared" si="1"/>
        <v>24.08</v>
      </c>
      <c r="E34" s="190">
        <f t="shared" si="1"/>
        <v>157.69999999999999</v>
      </c>
      <c r="F34" s="192">
        <f t="shared" si="1"/>
        <v>100.3</v>
      </c>
      <c r="G34" s="190">
        <f t="shared" si="1"/>
        <v>295.60000000000002</v>
      </c>
      <c r="H34" s="187">
        <f t="shared" si="1"/>
        <v>0.58240000000000003</v>
      </c>
      <c r="I34" s="193">
        <f t="shared" si="1"/>
        <v>1.159</v>
      </c>
      <c r="J34" s="195">
        <f t="shared" si="1"/>
        <v>9714</v>
      </c>
      <c r="K34" s="195">
        <f t="shared" si="1"/>
        <v>2167</v>
      </c>
      <c r="L34" s="186"/>
      <c r="M34" s="186"/>
      <c r="N34" s="193">
        <f>MAX(N5:N32)</f>
        <v>1.2500000000000001E-2</v>
      </c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  <c r="AZ34" s="186"/>
      <c r="BA34" s="186"/>
      <c r="BB34" s="186"/>
      <c r="BC34" s="186"/>
      <c r="BD34" s="193">
        <f>MAX(BD5:BD32)</f>
        <v>4.5100000000000001E-2</v>
      </c>
      <c r="BE34" s="197">
        <f>MAX(BE5:BE32)</f>
        <v>2.6640000000000001E-3</v>
      </c>
      <c r="BF34" s="194">
        <f>MAX(BF5:BF32)</f>
        <v>6.6299999999999998E-2</v>
      </c>
      <c r="BG34" s="193">
        <f>MAX(BG5:BG32)</f>
        <v>0.84050000000000002</v>
      </c>
      <c r="BH34" s="186">
        <f>MAX(BH5:BH32)</f>
        <v>54</v>
      </c>
      <c r="BI34" s="186"/>
      <c r="BJ34" s="186"/>
      <c r="BK34" s="186"/>
      <c r="BL34" s="186"/>
      <c r="BM34" s="186"/>
      <c r="BN34" s="186"/>
      <c r="BO34" s="186"/>
      <c r="BP34" s="186"/>
      <c r="BQ34" s="186"/>
      <c r="BR34" s="187"/>
      <c r="BS34" s="187"/>
      <c r="BT34" s="187"/>
    </row>
    <row r="35" spans="1:72" ht="15.75" thickBot="1">
      <c r="A35" s="57" t="s">
        <v>2</v>
      </c>
      <c r="B35" s="66"/>
      <c r="C35" s="67">
        <f t="shared" ref="C35:K35" si="2">MEDIAN(C5:C32)</f>
        <v>87.92</v>
      </c>
      <c r="D35" s="67">
        <f t="shared" si="2"/>
        <v>19.075000000000003</v>
      </c>
      <c r="E35" s="69">
        <f t="shared" si="2"/>
        <v>136.15</v>
      </c>
      <c r="F35" s="125">
        <f t="shared" si="2"/>
        <v>58.754999999999995</v>
      </c>
      <c r="G35" s="69">
        <f t="shared" si="2"/>
        <v>223.64999999999998</v>
      </c>
      <c r="H35" s="82">
        <f t="shared" si="2"/>
        <v>0.28959999999999997</v>
      </c>
      <c r="I35" s="83">
        <f t="shared" si="2"/>
        <v>0.96360000000000001</v>
      </c>
      <c r="J35" s="68">
        <f t="shared" si="2"/>
        <v>7729.5</v>
      </c>
      <c r="K35" s="68">
        <f t="shared" si="2"/>
        <v>1760.5</v>
      </c>
      <c r="L35" s="67"/>
      <c r="M35" s="67"/>
      <c r="N35" s="83">
        <f>MEDIAN(N5:N32)</f>
        <v>9.1999999999999998E-3</v>
      </c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83">
        <f>MEDIAN(BD5:BD32)</f>
        <v>4.2950000000000002E-2</v>
      </c>
      <c r="BE35" s="198">
        <f>MEDIAN(BE5:BE32)</f>
        <v>2.0479999999999999E-3</v>
      </c>
      <c r="BF35" s="151">
        <f>MEDIAN(BF5:BF32)</f>
        <v>5.5774999999999998E-2</v>
      </c>
      <c r="BG35" s="83">
        <f>MEDIAN(BG5:BG32)</f>
        <v>0.77134999999999998</v>
      </c>
      <c r="BH35" s="67">
        <f>MEDIAN(BH5:BH32)</f>
        <v>42.685000000000002</v>
      </c>
      <c r="BI35" s="67"/>
      <c r="BJ35" s="67"/>
      <c r="BK35" s="67"/>
      <c r="BL35" s="67"/>
      <c r="BM35" s="67"/>
      <c r="BN35" s="67"/>
      <c r="BO35" s="67"/>
      <c r="BP35" s="67"/>
      <c r="BQ35" s="67"/>
      <c r="BR35" s="82"/>
      <c r="BS35" s="82"/>
      <c r="BT35" s="82"/>
    </row>
    <row r="36" spans="1:72">
      <c r="C36" s="11"/>
      <c r="U36" s="122"/>
      <c r="BC36"/>
      <c r="BD36"/>
      <c r="BE36"/>
      <c r="BF36"/>
      <c r="BG36"/>
      <c r="BH36"/>
      <c r="BI36"/>
      <c r="BJ36"/>
      <c r="BK36"/>
      <c r="BL36"/>
    </row>
    <row r="37" spans="1:72" ht="15.75" thickBot="1"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</row>
    <row r="38" spans="1:72" ht="60" customHeight="1">
      <c r="A38" s="38" t="s">
        <v>5</v>
      </c>
      <c r="B38" s="39" t="s">
        <v>3</v>
      </c>
      <c r="C38" s="40" t="s">
        <v>39</v>
      </c>
      <c r="D38" s="62" t="s">
        <v>60</v>
      </c>
      <c r="E38" s="40" t="s">
        <v>37</v>
      </c>
      <c r="F38" s="40" t="s">
        <v>38</v>
      </c>
      <c r="G38" s="40" t="s">
        <v>40</v>
      </c>
      <c r="H38" s="40" t="s">
        <v>93</v>
      </c>
      <c r="I38" s="40" t="s">
        <v>41</v>
      </c>
      <c r="J38" s="40" t="s">
        <v>129</v>
      </c>
      <c r="K38" s="40" t="s">
        <v>50</v>
      </c>
      <c r="L38" s="40" t="s">
        <v>94</v>
      </c>
      <c r="M38" s="40" t="s">
        <v>98</v>
      </c>
      <c r="N38" s="40" t="s">
        <v>165</v>
      </c>
      <c r="O38" s="40" t="s">
        <v>95</v>
      </c>
      <c r="P38" s="40" t="s">
        <v>96</v>
      </c>
      <c r="Q38" s="40" t="s">
        <v>42</v>
      </c>
      <c r="R38" s="40" t="s">
        <v>44</v>
      </c>
      <c r="S38" s="40" t="s">
        <v>45</v>
      </c>
      <c r="T38" s="40" t="s">
        <v>46</v>
      </c>
      <c r="U38" s="40" t="s">
        <v>47</v>
      </c>
      <c r="V38" s="40" t="s">
        <v>48</v>
      </c>
      <c r="W38" s="40" t="s">
        <v>49</v>
      </c>
      <c r="X38" s="40" t="s">
        <v>150</v>
      </c>
      <c r="Y38" s="40" t="s">
        <v>151</v>
      </c>
      <c r="Z38" s="40" t="s">
        <v>152</v>
      </c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</row>
    <row r="39" spans="1:72">
      <c r="A39" s="24" t="s">
        <v>206</v>
      </c>
      <c r="B39" s="27">
        <v>25001324</v>
      </c>
      <c r="C39" s="32">
        <v>89.53</v>
      </c>
      <c r="D39" s="26"/>
      <c r="E39" s="26"/>
      <c r="F39" s="52"/>
      <c r="G39" s="31"/>
      <c r="H39" s="26"/>
      <c r="I39" s="52"/>
      <c r="J39" s="34"/>
      <c r="K39" s="35"/>
      <c r="L39" s="35"/>
      <c r="M39" s="26" t="s">
        <v>187</v>
      </c>
      <c r="N39" s="26" t="s">
        <v>188</v>
      </c>
      <c r="O39" s="26" t="s">
        <v>189</v>
      </c>
      <c r="P39" s="26" t="s">
        <v>190</v>
      </c>
      <c r="Q39" s="26" t="s">
        <v>188</v>
      </c>
      <c r="R39" s="26">
        <v>1.3320000000000001</v>
      </c>
      <c r="S39" s="26" t="s">
        <v>191</v>
      </c>
      <c r="T39" s="26" t="s">
        <v>188</v>
      </c>
      <c r="U39" s="26" t="s">
        <v>188</v>
      </c>
      <c r="V39" s="26" t="s">
        <v>191</v>
      </c>
      <c r="W39" s="26" t="s">
        <v>192</v>
      </c>
      <c r="X39" s="26"/>
      <c r="Y39" s="26"/>
      <c r="Z39" s="26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</row>
    <row r="40" spans="1:72">
      <c r="A40" s="24" t="s">
        <v>205</v>
      </c>
      <c r="B40" s="27">
        <v>25001632</v>
      </c>
      <c r="C40" s="32">
        <v>90.4</v>
      </c>
      <c r="D40" s="26"/>
      <c r="E40" s="26"/>
      <c r="F40" s="52"/>
      <c r="G40" s="31"/>
      <c r="H40" s="26"/>
      <c r="I40" s="52"/>
      <c r="J40" s="34"/>
      <c r="K40" s="35"/>
      <c r="L40" s="35"/>
      <c r="M40" s="26" t="s">
        <v>187</v>
      </c>
      <c r="N40" s="26" t="s">
        <v>188</v>
      </c>
      <c r="O40" s="26" t="s">
        <v>189</v>
      </c>
      <c r="P40" s="26" t="s">
        <v>190</v>
      </c>
      <c r="Q40" s="26" t="s">
        <v>188</v>
      </c>
      <c r="R40" s="26" t="s">
        <v>188</v>
      </c>
      <c r="S40" s="26" t="s">
        <v>191</v>
      </c>
      <c r="T40" s="26" t="s">
        <v>188</v>
      </c>
      <c r="U40" s="26" t="s">
        <v>188</v>
      </c>
      <c r="V40" s="26" t="s">
        <v>191</v>
      </c>
      <c r="W40" s="26" t="s">
        <v>192</v>
      </c>
      <c r="X40" s="26"/>
      <c r="Y40" s="26"/>
      <c r="Z40" s="26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</row>
    <row r="41" spans="1:72">
      <c r="A41" s="24" t="s">
        <v>205</v>
      </c>
      <c r="B41" s="27">
        <v>25001632</v>
      </c>
      <c r="C41" s="32">
        <v>90.31</v>
      </c>
      <c r="D41" s="26"/>
      <c r="E41" s="26"/>
      <c r="F41" s="52"/>
      <c r="G41" s="31"/>
      <c r="H41" s="26"/>
      <c r="I41" s="52"/>
      <c r="J41" s="34"/>
      <c r="K41" s="35"/>
      <c r="L41" s="35"/>
      <c r="M41" s="26" t="s">
        <v>187</v>
      </c>
      <c r="N41" s="26" t="s">
        <v>188</v>
      </c>
      <c r="O41" s="26" t="s">
        <v>189</v>
      </c>
      <c r="P41" s="26" t="s">
        <v>190</v>
      </c>
      <c r="Q41" s="26" t="s">
        <v>188</v>
      </c>
      <c r="R41" s="26" t="s">
        <v>188</v>
      </c>
      <c r="S41" s="26" t="s">
        <v>191</v>
      </c>
      <c r="T41" s="26" t="s">
        <v>188</v>
      </c>
      <c r="U41" s="26" t="s">
        <v>188</v>
      </c>
      <c r="V41" s="26" t="s">
        <v>191</v>
      </c>
      <c r="W41" s="26" t="s">
        <v>192</v>
      </c>
      <c r="X41" s="26"/>
      <c r="Y41" s="26"/>
      <c r="Z41" s="26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</row>
    <row r="42" spans="1:72">
      <c r="A42" s="24" t="s">
        <v>201</v>
      </c>
      <c r="B42" s="27">
        <v>25001672</v>
      </c>
      <c r="C42" s="32">
        <v>89.28</v>
      </c>
      <c r="D42" s="26"/>
      <c r="E42" s="32">
        <v>14.58</v>
      </c>
      <c r="F42" s="32">
        <v>80.430000000000007</v>
      </c>
      <c r="G42" s="31">
        <v>135.69999999999999</v>
      </c>
      <c r="H42" s="31">
        <v>215.6</v>
      </c>
      <c r="I42" s="52">
        <v>0.56540000000000001</v>
      </c>
      <c r="J42" s="34">
        <v>1.05</v>
      </c>
      <c r="K42" s="35">
        <v>7016</v>
      </c>
      <c r="L42" s="35">
        <v>2794</v>
      </c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26"/>
      <c r="Z42" s="26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</row>
    <row r="43" spans="1:72">
      <c r="A43" s="24" t="s">
        <v>201</v>
      </c>
      <c r="B43" s="27">
        <v>25001672</v>
      </c>
      <c r="C43" s="32">
        <v>90.1</v>
      </c>
      <c r="D43" s="26"/>
      <c r="E43" s="26"/>
      <c r="F43" s="52"/>
      <c r="G43" s="31"/>
      <c r="H43" s="26"/>
      <c r="I43" s="52"/>
      <c r="J43" s="34"/>
      <c r="K43" s="35"/>
      <c r="L43" s="35"/>
      <c r="M43" s="26" t="s">
        <v>187</v>
      </c>
      <c r="N43" s="26" t="s">
        <v>188</v>
      </c>
      <c r="O43" s="26" t="s">
        <v>189</v>
      </c>
      <c r="P43" s="26" t="s">
        <v>190</v>
      </c>
      <c r="Q43" s="26" t="s">
        <v>188</v>
      </c>
      <c r="R43" s="26" t="s">
        <v>188</v>
      </c>
      <c r="S43" s="26" t="s">
        <v>191</v>
      </c>
      <c r="T43" s="26" t="s">
        <v>188</v>
      </c>
      <c r="U43" s="26" t="s">
        <v>188</v>
      </c>
      <c r="V43" s="26" t="s">
        <v>191</v>
      </c>
      <c r="W43" s="26" t="s">
        <v>192</v>
      </c>
      <c r="X43" s="26"/>
      <c r="Y43" s="26"/>
      <c r="Z43" s="26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</row>
    <row r="44" spans="1:72">
      <c r="A44" s="24" t="s">
        <v>201</v>
      </c>
      <c r="B44" s="27">
        <v>25001669</v>
      </c>
      <c r="C44" s="32">
        <v>89</v>
      </c>
      <c r="D44" s="26"/>
      <c r="E44" s="32">
        <v>13.05</v>
      </c>
      <c r="F44" s="32">
        <v>87.88</v>
      </c>
      <c r="G44" s="31">
        <v>83.05</v>
      </c>
      <c r="H44" s="31">
        <v>266.39999999999998</v>
      </c>
      <c r="I44" s="52">
        <v>0.38440000000000002</v>
      </c>
      <c r="J44" s="34">
        <v>1.0649999999999999</v>
      </c>
      <c r="K44" s="35">
        <v>9004</v>
      </c>
      <c r="L44" s="35">
        <v>2514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26"/>
      <c r="Z44" s="26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</row>
    <row r="45" spans="1:72">
      <c r="A45" s="24" t="s">
        <v>201</v>
      </c>
      <c r="B45" s="27">
        <v>25001669</v>
      </c>
      <c r="C45" s="32">
        <v>88.8</v>
      </c>
      <c r="D45" s="26"/>
      <c r="E45" s="26"/>
      <c r="F45" s="52"/>
      <c r="G45" s="31"/>
      <c r="H45" s="26"/>
      <c r="I45" s="52"/>
      <c r="J45" s="34"/>
      <c r="K45" s="35"/>
      <c r="L45" s="35"/>
      <c r="M45" s="26" t="s">
        <v>187</v>
      </c>
      <c r="N45" s="26" t="s">
        <v>188</v>
      </c>
      <c r="O45" s="26" t="s">
        <v>189</v>
      </c>
      <c r="P45" s="26" t="s">
        <v>190</v>
      </c>
      <c r="Q45" s="26" t="s">
        <v>188</v>
      </c>
      <c r="R45" s="26" t="s">
        <v>188</v>
      </c>
      <c r="S45" s="26" t="s">
        <v>191</v>
      </c>
      <c r="T45" s="26" t="s">
        <v>188</v>
      </c>
      <c r="U45" s="26" t="s">
        <v>188</v>
      </c>
      <c r="V45" s="26" t="s">
        <v>191</v>
      </c>
      <c r="W45" s="26" t="s">
        <v>192</v>
      </c>
      <c r="X45" s="26"/>
      <c r="Y45" s="26"/>
      <c r="Z45" s="26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</row>
    <row r="46" spans="1:72">
      <c r="A46" s="24" t="s">
        <v>201</v>
      </c>
      <c r="B46" s="27">
        <v>25001700</v>
      </c>
      <c r="C46" s="32">
        <v>88.48</v>
      </c>
      <c r="D46" s="26"/>
      <c r="E46" s="32">
        <v>10.45</v>
      </c>
      <c r="F46" s="32">
        <v>86.98</v>
      </c>
      <c r="G46" s="31">
        <v>109.1</v>
      </c>
      <c r="H46" s="31">
        <v>312</v>
      </c>
      <c r="I46" s="52">
        <v>0.2944</v>
      </c>
      <c r="J46" s="34">
        <v>0.70009999999999994</v>
      </c>
      <c r="K46" s="35">
        <v>7491</v>
      </c>
      <c r="L46" s="35">
        <v>2256</v>
      </c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26"/>
      <c r="Z46" s="2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</row>
    <row r="47" spans="1:72">
      <c r="A47" s="24" t="s">
        <v>201</v>
      </c>
      <c r="B47" s="27">
        <v>25001005</v>
      </c>
      <c r="C47" s="32">
        <v>90.07</v>
      </c>
      <c r="D47" s="26"/>
      <c r="E47" s="26"/>
      <c r="F47" s="52"/>
      <c r="G47" s="31"/>
      <c r="H47" s="26"/>
      <c r="I47" s="52"/>
      <c r="J47" s="34"/>
      <c r="K47" s="35"/>
      <c r="L47" s="35"/>
      <c r="M47" s="26" t="s">
        <v>187</v>
      </c>
      <c r="N47" s="26" t="s">
        <v>188</v>
      </c>
      <c r="O47" s="26" t="s">
        <v>189</v>
      </c>
      <c r="P47" s="26" t="s">
        <v>190</v>
      </c>
      <c r="Q47" s="26" t="s">
        <v>188</v>
      </c>
      <c r="R47" s="26" t="s">
        <v>188</v>
      </c>
      <c r="S47" s="26" t="s">
        <v>191</v>
      </c>
      <c r="T47" s="26" t="s">
        <v>188</v>
      </c>
      <c r="U47" s="26" t="s">
        <v>188</v>
      </c>
      <c r="V47" s="26" t="s">
        <v>191</v>
      </c>
      <c r="W47" s="26" t="s">
        <v>192</v>
      </c>
      <c r="X47" s="26"/>
      <c r="Y47" s="26"/>
      <c r="Z47" s="26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</row>
    <row r="48" spans="1:72">
      <c r="A48" s="24" t="s">
        <v>201</v>
      </c>
      <c r="B48" s="27">
        <v>25001146</v>
      </c>
      <c r="C48" s="32">
        <v>89.13</v>
      </c>
      <c r="D48" s="26"/>
      <c r="E48" s="26"/>
      <c r="F48" s="52"/>
      <c r="G48" s="31"/>
      <c r="H48" s="26"/>
      <c r="I48" s="52"/>
      <c r="J48" s="34"/>
      <c r="K48" s="35"/>
      <c r="L48" s="35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 t="s">
        <v>207</v>
      </c>
      <c r="Y48" s="26"/>
      <c r="Z48" s="26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</row>
    <row r="49" spans="1:65">
      <c r="A49" s="24" t="s">
        <v>201</v>
      </c>
      <c r="B49" s="27">
        <v>25000597</v>
      </c>
      <c r="C49" s="32">
        <v>88.91</v>
      </c>
      <c r="D49" s="52">
        <v>0.46400000000000002</v>
      </c>
      <c r="E49" s="26"/>
      <c r="F49" s="52"/>
      <c r="G49" s="31"/>
      <c r="H49" s="26"/>
      <c r="I49" s="52"/>
      <c r="J49" s="34"/>
      <c r="K49" s="35"/>
      <c r="L49" s="35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 t="s">
        <v>207</v>
      </c>
      <c r="Y49" s="26"/>
      <c r="Z49" s="26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</row>
    <row r="50" spans="1:65">
      <c r="A50" s="24" t="s">
        <v>201</v>
      </c>
      <c r="B50" s="27">
        <v>25000350</v>
      </c>
      <c r="C50" s="32">
        <v>88.49</v>
      </c>
      <c r="D50" s="26"/>
      <c r="E50" s="26"/>
      <c r="F50" s="26"/>
      <c r="G50" s="31"/>
      <c r="H50" s="33"/>
      <c r="I50" s="52"/>
      <c r="J50" s="34"/>
      <c r="K50" s="35"/>
      <c r="L50" s="35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26" t="s">
        <v>198</v>
      </c>
      <c r="Z50" s="26" t="s">
        <v>198</v>
      </c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</row>
    <row r="51" spans="1:65">
      <c r="A51" s="24" t="s">
        <v>203</v>
      </c>
      <c r="B51" s="27">
        <v>25001723</v>
      </c>
      <c r="C51" s="32">
        <v>87.6</v>
      </c>
      <c r="D51" s="26"/>
      <c r="E51" s="32">
        <v>20.53</v>
      </c>
      <c r="F51" s="32">
        <v>110</v>
      </c>
      <c r="G51" s="31">
        <v>121.6</v>
      </c>
      <c r="H51" s="31">
        <v>194.6</v>
      </c>
      <c r="I51" s="52">
        <v>0.40770000000000001</v>
      </c>
      <c r="J51" s="34">
        <v>1.7769999999999999</v>
      </c>
      <c r="K51" s="35">
        <v>8117</v>
      </c>
      <c r="L51" s="35">
        <v>4914</v>
      </c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26"/>
      <c r="Z51" s="26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</row>
    <row r="52" spans="1:65">
      <c r="A52" s="53" t="s">
        <v>0</v>
      </c>
      <c r="B52" s="71"/>
      <c r="C52" s="72">
        <f t="shared" ref="C52:L52" si="3">MIN(C39:C51)</f>
        <v>87.6</v>
      </c>
      <c r="D52" s="72">
        <f t="shared" si="3"/>
        <v>0.46400000000000002</v>
      </c>
      <c r="E52" s="72">
        <f t="shared" si="3"/>
        <v>10.45</v>
      </c>
      <c r="F52" s="72">
        <f t="shared" si="3"/>
        <v>80.430000000000007</v>
      </c>
      <c r="G52" s="191">
        <f t="shared" si="3"/>
        <v>83.05</v>
      </c>
      <c r="H52" s="189">
        <f t="shared" si="3"/>
        <v>194.6</v>
      </c>
      <c r="I52" s="141">
        <f t="shared" si="3"/>
        <v>0.2944</v>
      </c>
      <c r="J52" s="85">
        <f t="shared" si="3"/>
        <v>0.70009999999999994</v>
      </c>
      <c r="K52" s="71">
        <f t="shared" si="3"/>
        <v>7016</v>
      </c>
      <c r="L52" s="71">
        <f t="shared" si="3"/>
        <v>2256</v>
      </c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72"/>
      <c r="Z52" s="7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</row>
    <row r="53" spans="1:65">
      <c r="A53" s="55" t="s">
        <v>1</v>
      </c>
      <c r="B53" s="75"/>
      <c r="C53" s="80">
        <f t="shared" ref="C53:L53" si="4">MAX(C39:C51)</f>
        <v>90.4</v>
      </c>
      <c r="D53" s="80">
        <f t="shared" si="4"/>
        <v>0.46400000000000002</v>
      </c>
      <c r="E53" s="76">
        <f t="shared" si="4"/>
        <v>20.53</v>
      </c>
      <c r="F53" s="76">
        <f t="shared" si="4"/>
        <v>110</v>
      </c>
      <c r="G53" s="81">
        <f t="shared" si="4"/>
        <v>135.69999999999999</v>
      </c>
      <c r="H53" s="78">
        <f t="shared" si="4"/>
        <v>312</v>
      </c>
      <c r="I53" s="79">
        <f t="shared" si="4"/>
        <v>0.56540000000000001</v>
      </c>
      <c r="J53" s="87">
        <f t="shared" si="4"/>
        <v>1.7769999999999999</v>
      </c>
      <c r="K53" s="75">
        <f t="shared" si="4"/>
        <v>9004</v>
      </c>
      <c r="L53" s="75">
        <f t="shared" si="4"/>
        <v>4914</v>
      </c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80"/>
      <c r="Z53" s="80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</row>
    <row r="54" spans="1:65" ht="15.75" thickBot="1">
      <c r="A54" s="57" t="s">
        <v>2</v>
      </c>
      <c r="B54" s="66"/>
      <c r="C54" s="84">
        <f t="shared" ref="C54:L54" si="5">MEDIAN(C39:C51)</f>
        <v>89.13</v>
      </c>
      <c r="D54" s="84">
        <f t="shared" si="5"/>
        <v>0.46400000000000002</v>
      </c>
      <c r="E54" s="67">
        <f t="shared" si="5"/>
        <v>13.815000000000001</v>
      </c>
      <c r="F54" s="67">
        <f t="shared" si="5"/>
        <v>87.43</v>
      </c>
      <c r="G54" s="125">
        <f t="shared" si="5"/>
        <v>115.35</v>
      </c>
      <c r="H54" s="69">
        <f t="shared" si="5"/>
        <v>241</v>
      </c>
      <c r="I54" s="83">
        <f t="shared" si="5"/>
        <v>0.39605000000000001</v>
      </c>
      <c r="J54" s="88">
        <f t="shared" si="5"/>
        <v>1.0575000000000001</v>
      </c>
      <c r="K54" s="202">
        <f t="shared" si="5"/>
        <v>7804</v>
      </c>
      <c r="L54" s="202">
        <f t="shared" si="5"/>
        <v>2654</v>
      </c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84"/>
      <c r="Z54" s="8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</row>
    <row r="55" spans="1:65">
      <c r="A55" s="2"/>
      <c r="B55" s="16"/>
      <c r="C55" s="13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</row>
    <row r="56" spans="1:65" ht="15.75" thickBot="1">
      <c r="BB56"/>
      <c r="BC56"/>
      <c r="BD56"/>
      <c r="BE56"/>
      <c r="BF56"/>
      <c r="BG56"/>
      <c r="BH56"/>
      <c r="BI56"/>
      <c r="BJ56"/>
      <c r="BK56"/>
      <c r="BL56"/>
    </row>
    <row r="57" spans="1:65" ht="60" customHeight="1">
      <c r="A57" s="63" t="s">
        <v>4</v>
      </c>
      <c r="B57" s="39" t="s">
        <v>3</v>
      </c>
      <c r="C57" s="40" t="s">
        <v>39</v>
      </c>
      <c r="D57" s="40" t="s">
        <v>98</v>
      </c>
      <c r="E57" s="40" t="s">
        <v>165</v>
      </c>
      <c r="F57" s="40" t="s">
        <v>95</v>
      </c>
      <c r="G57" s="40" t="s">
        <v>96</v>
      </c>
      <c r="H57" s="40" t="s">
        <v>42</v>
      </c>
      <c r="I57" s="40" t="s">
        <v>44</v>
      </c>
      <c r="J57" s="40" t="s">
        <v>45</v>
      </c>
      <c r="K57" s="40" t="s">
        <v>46</v>
      </c>
      <c r="L57" s="40" t="s">
        <v>47</v>
      </c>
      <c r="M57" s="40" t="s">
        <v>48</v>
      </c>
      <c r="N57" s="40" t="s">
        <v>49</v>
      </c>
      <c r="O57" s="40" t="s">
        <v>159</v>
      </c>
      <c r="P57" s="40" t="s">
        <v>160</v>
      </c>
      <c r="Q57" s="40" t="s">
        <v>133</v>
      </c>
      <c r="R57" s="40" t="s">
        <v>134</v>
      </c>
      <c r="S57" s="40" t="s">
        <v>161</v>
      </c>
      <c r="T57" s="40" t="s">
        <v>135</v>
      </c>
      <c r="U57" s="40" t="s">
        <v>136</v>
      </c>
      <c r="V57" s="40" t="s">
        <v>137</v>
      </c>
      <c r="W57" s="40" t="s">
        <v>138</v>
      </c>
      <c r="X57" s="40" t="s">
        <v>139</v>
      </c>
      <c r="Y57" s="40" t="s">
        <v>140</v>
      </c>
      <c r="Z57" s="40" t="s">
        <v>141</v>
      </c>
      <c r="AA57" s="40" t="s">
        <v>142</v>
      </c>
      <c r="AB57" s="40" t="s">
        <v>143</v>
      </c>
      <c r="AC57" s="40" t="s">
        <v>172</v>
      </c>
      <c r="AD57" s="40" t="s">
        <v>144</v>
      </c>
      <c r="AE57" s="40" t="s">
        <v>145</v>
      </c>
      <c r="AF57" s="40" t="s">
        <v>173</v>
      </c>
      <c r="AG57" s="40" t="s">
        <v>146</v>
      </c>
      <c r="AH57" s="40" t="s">
        <v>174</v>
      </c>
      <c r="AI57" s="40" t="s">
        <v>147</v>
      </c>
      <c r="AJ57" s="40" t="s">
        <v>148</v>
      </c>
      <c r="AK57" s="40" t="s">
        <v>162</v>
      </c>
      <c r="AL57" s="40" t="s">
        <v>175</v>
      </c>
      <c r="AM57" s="40" t="s">
        <v>176</v>
      </c>
      <c r="AN57" s="40" t="s">
        <v>177</v>
      </c>
      <c r="AO57" s="40" t="s">
        <v>178</v>
      </c>
      <c r="AP57" s="40" t="s">
        <v>179</v>
      </c>
      <c r="AQ57" s="40" t="s">
        <v>180</v>
      </c>
      <c r="AR57" s="40" t="s">
        <v>181</v>
      </c>
      <c r="AS57" s="40" t="s">
        <v>182</v>
      </c>
      <c r="AT57" s="40" t="s">
        <v>183</v>
      </c>
      <c r="AU57" s="40" t="s">
        <v>51</v>
      </c>
      <c r="AV57" s="40" t="s">
        <v>52</v>
      </c>
      <c r="AW57" s="40" t="s">
        <v>53</v>
      </c>
      <c r="AX57" s="40" t="s">
        <v>54</v>
      </c>
      <c r="AY57" s="40" t="s">
        <v>130</v>
      </c>
      <c r="AZ57" s="40" t="s">
        <v>150</v>
      </c>
      <c r="BA57" s="40" t="s">
        <v>99</v>
      </c>
      <c r="BB57" s="40" t="s">
        <v>100</v>
      </c>
      <c r="BC57" s="40" t="s">
        <v>43</v>
      </c>
      <c r="BD57" s="40" t="s">
        <v>105</v>
      </c>
      <c r="BE57" s="40" t="s">
        <v>101</v>
      </c>
      <c r="BF57" s="40" t="s">
        <v>103</v>
      </c>
      <c r="BG57" s="40" t="s">
        <v>102</v>
      </c>
      <c r="BH57" s="40" t="s">
        <v>104</v>
      </c>
      <c r="BI57" s="40" t="s">
        <v>157</v>
      </c>
      <c r="BJ57" s="40" t="s">
        <v>72</v>
      </c>
      <c r="BK57" s="40" t="s">
        <v>73</v>
      </c>
      <c r="BL57" s="40" t="s">
        <v>151</v>
      </c>
      <c r="BM57" s="40" t="s">
        <v>152</v>
      </c>
    </row>
    <row r="58" spans="1:65">
      <c r="A58" s="24" t="s">
        <v>209</v>
      </c>
      <c r="B58" s="27">
        <v>25002144</v>
      </c>
      <c r="C58" s="26"/>
      <c r="D58" s="26"/>
      <c r="E58" s="26"/>
      <c r="F58" s="34"/>
      <c r="G58" s="26"/>
      <c r="H58" s="33"/>
      <c r="I58" s="33"/>
      <c r="J58" s="26"/>
      <c r="K58" s="26"/>
      <c r="L58" s="26"/>
      <c r="M58" s="26"/>
      <c r="N58" s="26"/>
      <c r="O58" s="33"/>
      <c r="P58" s="33"/>
      <c r="Q58" s="33"/>
      <c r="R58" s="33"/>
      <c r="S58" s="33"/>
      <c r="T58" s="33"/>
      <c r="U58" s="26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 t="s">
        <v>210</v>
      </c>
      <c r="BK58" s="26" t="s">
        <v>210</v>
      </c>
      <c r="BL58" s="26"/>
      <c r="BM58" s="70"/>
    </row>
    <row r="59" spans="1:65">
      <c r="A59" s="24" t="s">
        <v>209</v>
      </c>
      <c r="B59" s="27">
        <v>25002021</v>
      </c>
      <c r="C59" s="32">
        <v>88.56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33"/>
      <c r="P59" s="33"/>
      <c r="Q59" s="33"/>
      <c r="R59" s="33"/>
      <c r="S59" s="26"/>
      <c r="T59" s="26"/>
      <c r="U59" s="26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128">
        <v>0.28010000000000002</v>
      </c>
      <c r="AV59" s="128">
        <v>0.11600000000000001</v>
      </c>
      <c r="AW59" s="207">
        <v>1.4480000000000001E-3</v>
      </c>
      <c r="AX59" s="128">
        <v>5.0049999999999997E-2</v>
      </c>
      <c r="AY59" s="152">
        <v>2.12</v>
      </c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33"/>
      <c r="BK59" s="33"/>
      <c r="BL59" s="26"/>
      <c r="BM59" s="26"/>
    </row>
    <row r="60" spans="1:65">
      <c r="A60" s="24" t="s">
        <v>209</v>
      </c>
      <c r="B60" s="27">
        <v>25001855</v>
      </c>
      <c r="C60" s="32">
        <v>88.85</v>
      </c>
      <c r="D60" s="26"/>
      <c r="E60" s="52">
        <v>0.66569999999999996</v>
      </c>
      <c r="F60" s="26"/>
      <c r="G60" s="26"/>
      <c r="H60" s="26"/>
      <c r="I60" s="26"/>
      <c r="J60" s="26"/>
      <c r="K60" s="26"/>
      <c r="L60" s="26"/>
      <c r="M60" s="26"/>
      <c r="N60" s="26"/>
      <c r="O60" s="33"/>
      <c r="P60" s="33"/>
      <c r="Q60" s="33"/>
      <c r="R60" s="33"/>
      <c r="S60" s="26"/>
      <c r="T60" s="26"/>
      <c r="U60" s="26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128"/>
      <c r="AV60" s="128"/>
      <c r="AW60" s="207"/>
      <c r="AX60" s="128"/>
      <c r="AY60" s="152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33"/>
      <c r="BK60" s="33"/>
      <c r="BL60" s="26"/>
      <c r="BM60" s="26"/>
    </row>
    <row r="61" spans="1:65">
      <c r="A61" s="24" t="s">
        <v>209</v>
      </c>
      <c r="B61" s="27">
        <v>25001855</v>
      </c>
      <c r="C61" s="32">
        <v>88.96</v>
      </c>
      <c r="D61" s="26"/>
      <c r="E61" s="52" t="s">
        <v>188</v>
      </c>
      <c r="F61" s="26"/>
      <c r="G61" s="26"/>
      <c r="H61" s="26"/>
      <c r="I61" s="26"/>
      <c r="J61" s="26"/>
      <c r="K61" s="26"/>
      <c r="L61" s="26"/>
      <c r="M61" s="26"/>
      <c r="N61" s="26"/>
      <c r="O61" s="33"/>
      <c r="P61" s="33"/>
      <c r="Q61" s="33"/>
      <c r="R61" s="33"/>
      <c r="S61" s="26"/>
      <c r="T61" s="26"/>
      <c r="U61" s="26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128"/>
      <c r="AV61" s="128"/>
      <c r="AW61" s="207"/>
      <c r="AX61" s="128"/>
      <c r="AY61" s="152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33"/>
      <c r="BK61" s="33"/>
      <c r="BL61" s="26"/>
      <c r="BM61" s="26"/>
    </row>
    <row r="62" spans="1:65">
      <c r="A62" s="24" t="s">
        <v>209</v>
      </c>
      <c r="B62" s="27">
        <v>25001855</v>
      </c>
      <c r="C62" s="32">
        <v>89.01</v>
      </c>
      <c r="D62" s="26"/>
      <c r="E62" s="52" t="s">
        <v>188</v>
      </c>
      <c r="F62" s="26"/>
      <c r="G62" s="26"/>
      <c r="H62" s="26"/>
      <c r="I62" s="26"/>
      <c r="J62" s="26"/>
      <c r="K62" s="26"/>
      <c r="L62" s="26"/>
      <c r="M62" s="26"/>
      <c r="N62" s="26"/>
      <c r="O62" s="33"/>
      <c r="P62" s="33"/>
      <c r="Q62" s="33"/>
      <c r="R62" s="33"/>
      <c r="S62" s="26"/>
      <c r="T62" s="26"/>
      <c r="U62" s="26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128"/>
      <c r="AV62" s="128"/>
      <c r="AW62" s="207"/>
      <c r="AX62" s="128"/>
      <c r="AY62" s="152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33"/>
      <c r="BK62" s="33"/>
      <c r="BL62" s="26"/>
      <c r="BM62" s="26"/>
    </row>
    <row r="63" spans="1:65">
      <c r="A63" s="24" t="s">
        <v>209</v>
      </c>
      <c r="B63" s="27">
        <v>25001673</v>
      </c>
      <c r="C63" s="32">
        <v>89.09</v>
      </c>
      <c r="D63" s="26"/>
      <c r="E63" s="52"/>
      <c r="F63" s="26"/>
      <c r="G63" s="26"/>
      <c r="H63" s="26"/>
      <c r="I63" s="26"/>
      <c r="J63" s="26"/>
      <c r="K63" s="26"/>
      <c r="L63" s="26"/>
      <c r="M63" s="26"/>
      <c r="N63" s="26"/>
      <c r="O63" s="33"/>
      <c r="P63" s="33"/>
      <c r="Q63" s="33"/>
      <c r="R63" s="33"/>
      <c r="S63" s="26"/>
      <c r="T63" s="26"/>
      <c r="U63" s="26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128">
        <v>0.2656</v>
      </c>
      <c r="AV63" s="128">
        <v>5.7500000000000002E-2</v>
      </c>
      <c r="AW63" s="207">
        <v>1.632E-3</v>
      </c>
      <c r="AX63" s="128">
        <v>8.3900000000000002E-2</v>
      </c>
      <c r="AY63" s="152">
        <v>1.2629999999999999</v>
      </c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33"/>
      <c r="BK63" s="33"/>
      <c r="BL63" s="26"/>
      <c r="BM63" s="26"/>
    </row>
    <row r="64" spans="1:65">
      <c r="A64" s="24" t="s">
        <v>209</v>
      </c>
      <c r="B64" s="27">
        <v>25001673</v>
      </c>
      <c r="C64" s="32">
        <v>89.24</v>
      </c>
      <c r="D64" s="26"/>
      <c r="E64" s="52"/>
      <c r="F64" s="32"/>
      <c r="G64" s="34"/>
      <c r="H64" s="31"/>
      <c r="I64" s="26" t="s">
        <v>188</v>
      </c>
      <c r="J64" s="26"/>
      <c r="K64" s="26"/>
      <c r="L64" s="32"/>
      <c r="M64" s="32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128"/>
      <c r="AV64" s="128"/>
      <c r="AW64" s="207"/>
      <c r="AX64" s="128"/>
      <c r="AY64" s="152"/>
      <c r="AZ64" s="33"/>
      <c r="BA64" s="33" t="s">
        <v>187</v>
      </c>
      <c r="BB64" s="33" t="s">
        <v>188</v>
      </c>
      <c r="BC64" s="33" t="s">
        <v>192</v>
      </c>
      <c r="BD64" s="33" t="s">
        <v>194</v>
      </c>
      <c r="BE64" s="33" t="s">
        <v>187</v>
      </c>
      <c r="BF64" s="33" t="s">
        <v>187</v>
      </c>
      <c r="BG64" s="33" t="s">
        <v>187</v>
      </c>
      <c r="BH64" s="33" t="s">
        <v>187</v>
      </c>
      <c r="BI64" s="33"/>
      <c r="BJ64" s="26"/>
      <c r="BK64" s="26"/>
      <c r="BL64" s="31"/>
      <c r="BM64" s="26"/>
    </row>
    <row r="65" spans="1:65">
      <c r="A65" s="24" t="s">
        <v>209</v>
      </c>
      <c r="B65" s="27">
        <v>25001626</v>
      </c>
      <c r="C65" s="26"/>
      <c r="D65" s="26"/>
      <c r="E65" s="52"/>
      <c r="F65" s="26"/>
      <c r="G65" s="26"/>
      <c r="H65" s="26"/>
      <c r="I65" s="26"/>
      <c r="J65" s="26"/>
      <c r="K65" s="26"/>
      <c r="L65" s="26"/>
      <c r="M65" s="26"/>
      <c r="N65" s="26"/>
      <c r="O65" s="33"/>
      <c r="P65" s="33"/>
      <c r="Q65" s="33"/>
      <c r="R65" s="33"/>
      <c r="S65" s="26"/>
      <c r="T65" s="26"/>
      <c r="U65" s="26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128"/>
      <c r="AV65" s="128"/>
      <c r="AW65" s="207"/>
      <c r="AX65" s="128"/>
      <c r="AY65" s="152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 t="s">
        <v>210</v>
      </c>
      <c r="BK65" s="26" t="s">
        <v>210</v>
      </c>
      <c r="BL65" s="26"/>
      <c r="BM65" s="26"/>
    </row>
    <row r="66" spans="1:65">
      <c r="A66" s="24" t="s">
        <v>209</v>
      </c>
      <c r="B66" s="27">
        <v>25001665</v>
      </c>
      <c r="C66" s="26"/>
      <c r="D66" s="26"/>
      <c r="E66" s="52"/>
      <c r="F66" s="26"/>
      <c r="G66" s="26"/>
      <c r="H66" s="26"/>
      <c r="I66" s="26"/>
      <c r="J66" s="26"/>
      <c r="K66" s="26"/>
      <c r="L66" s="26"/>
      <c r="M66" s="26"/>
      <c r="N66" s="26"/>
      <c r="O66" s="26" t="s">
        <v>196</v>
      </c>
      <c r="P66" s="26" t="s">
        <v>196</v>
      </c>
      <c r="Q66" s="26" t="s">
        <v>197</v>
      </c>
      <c r="R66" s="26" t="s">
        <v>197</v>
      </c>
      <c r="S66" s="26" t="s">
        <v>197</v>
      </c>
      <c r="T66" s="26" t="s">
        <v>197</v>
      </c>
      <c r="U66" s="26" t="s">
        <v>197</v>
      </c>
      <c r="V66" s="26" t="s">
        <v>196</v>
      </c>
      <c r="W66" s="26" t="s">
        <v>196</v>
      </c>
      <c r="X66" s="26" t="s">
        <v>196</v>
      </c>
      <c r="Y66" s="26" t="s">
        <v>196</v>
      </c>
      <c r="Z66" s="26" t="s">
        <v>196</v>
      </c>
      <c r="AA66" s="26" t="s">
        <v>196</v>
      </c>
      <c r="AB66" s="26" t="s">
        <v>196</v>
      </c>
      <c r="AC66" s="26" t="s">
        <v>196</v>
      </c>
      <c r="AD66" s="26" t="s">
        <v>196</v>
      </c>
      <c r="AE66" s="26" t="s">
        <v>196</v>
      </c>
      <c r="AF66" s="26" t="s">
        <v>196</v>
      </c>
      <c r="AG66" s="26" t="s">
        <v>196</v>
      </c>
      <c r="AH66" s="26" t="s">
        <v>196</v>
      </c>
      <c r="AI66" s="26" t="s">
        <v>196</v>
      </c>
      <c r="AJ66" s="26" t="s">
        <v>196</v>
      </c>
      <c r="AK66" s="26" t="s">
        <v>196</v>
      </c>
      <c r="AL66" s="26" t="s">
        <v>196</v>
      </c>
      <c r="AM66" s="26" t="s">
        <v>196</v>
      </c>
      <c r="AN66" s="26" t="s">
        <v>196</v>
      </c>
      <c r="AO66" s="26" t="s">
        <v>196</v>
      </c>
      <c r="AP66" s="26" t="s">
        <v>196</v>
      </c>
      <c r="AQ66" s="26" t="s">
        <v>196</v>
      </c>
      <c r="AR66" s="26" t="s">
        <v>196</v>
      </c>
      <c r="AS66" s="26" t="s">
        <v>196</v>
      </c>
      <c r="AT66" s="26" t="s">
        <v>196</v>
      </c>
      <c r="AU66" s="128"/>
      <c r="AV66" s="128"/>
      <c r="AW66" s="207"/>
      <c r="AX66" s="128"/>
      <c r="AY66" s="152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33"/>
      <c r="BK66" s="33"/>
      <c r="BL66" s="26"/>
      <c r="BM66" s="26"/>
    </row>
    <row r="67" spans="1:65">
      <c r="A67" s="24" t="s">
        <v>209</v>
      </c>
      <c r="B67" s="27">
        <v>25001485</v>
      </c>
      <c r="C67" s="26"/>
      <c r="D67" s="26"/>
      <c r="E67" s="52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33"/>
      <c r="R67" s="33"/>
      <c r="S67" s="26"/>
      <c r="T67" s="26"/>
      <c r="U67" s="26"/>
      <c r="V67" s="26"/>
      <c r="W67" s="26"/>
      <c r="X67" s="33"/>
      <c r="Y67" s="33"/>
      <c r="Z67" s="33"/>
      <c r="AA67" s="33"/>
      <c r="AB67" s="33"/>
      <c r="AC67" s="33"/>
      <c r="AD67" s="33"/>
      <c r="AE67" s="33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128"/>
      <c r="AV67" s="128"/>
      <c r="AW67" s="207"/>
      <c r="AX67" s="128"/>
      <c r="AY67" s="152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 t="s">
        <v>210</v>
      </c>
      <c r="BK67" s="26" t="s">
        <v>210</v>
      </c>
      <c r="BL67" s="26"/>
      <c r="BM67" s="26"/>
    </row>
    <row r="68" spans="1:65">
      <c r="A68" s="24" t="s">
        <v>209</v>
      </c>
      <c r="B68" s="27">
        <v>25001209</v>
      </c>
      <c r="C68" s="32">
        <v>88.83</v>
      </c>
      <c r="D68" s="26"/>
      <c r="E68" s="52"/>
      <c r="F68" s="32"/>
      <c r="G68" s="26"/>
      <c r="H68" s="26"/>
      <c r="I68" s="26"/>
      <c r="J68" s="26"/>
      <c r="K68" s="26"/>
      <c r="L68" s="26"/>
      <c r="M68" s="26"/>
      <c r="N68" s="26"/>
      <c r="O68" s="33"/>
      <c r="P68" s="33"/>
      <c r="Q68" s="33"/>
      <c r="R68" s="33"/>
      <c r="S68" s="33"/>
      <c r="T68" s="33"/>
      <c r="U68" s="26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128"/>
      <c r="AV68" s="128"/>
      <c r="AW68" s="207"/>
      <c r="AX68" s="128"/>
      <c r="AY68" s="152"/>
      <c r="AZ68" s="26" t="s">
        <v>207</v>
      </c>
      <c r="BA68" s="26"/>
      <c r="BB68" s="26"/>
      <c r="BC68" s="26"/>
      <c r="BD68" s="26"/>
      <c r="BE68" s="26"/>
      <c r="BF68" s="26"/>
      <c r="BG68" s="26"/>
      <c r="BH68" s="26"/>
      <c r="BI68" s="26"/>
      <c r="BJ68" s="33"/>
      <c r="BK68" s="33"/>
      <c r="BL68" s="26"/>
      <c r="BM68" s="26"/>
    </row>
    <row r="69" spans="1:65">
      <c r="A69" s="24" t="s">
        <v>209</v>
      </c>
      <c r="B69" s="27">
        <v>25001080</v>
      </c>
      <c r="C69" s="32">
        <v>89.08</v>
      </c>
      <c r="D69" s="26"/>
      <c r="E69" s="52"/>
      <c r="F69" s="26"/>
      <c r="G69" s="26"/>
      <c r="H69" s="26"/>
      <c r="I69" s="26"/>
      <c r="J69" s="26"/>
      <c r="K69" s="26"/>
      <c r="L69" s="26"/>
      <c r="M69" s="26"/>
      <c r="N69" s="26"/>
      <c r="O69" s="33"/>
      <c r="P69" s="33"/>
      <c r="Q69" s="33"/>
      <c r="R69" s="33"/>
      <c r="S69" s="26"/>
      <c r="T69" s="26"/>
      <c r="U69" s="26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128"/>
      <c r="AV69" s="128"/>
      <c r="AW69" s="207"/>
      <c r="AX69" s="128"/>
      <c r="AY69" s="152"/>
      <c r="AZ69" s="26" t="s">
        <v>207</v>
      </c>
      <c r="BA69" s="26"/>
      <c r="BB69" s="26"/>
      <c r="BC69" s="26"/>
      <c r="BD69" s="26"/>
      <c r="BE69" s="26"/>
      <c r="BF69" s="26"/>
      <c r="BG69" s="26"/>
      <c r="BH69" s="26"/>
      <c r="BI69" s="26"/>
      <c r="BJ69" s="33"/>
      <c r="BK69" s="33"/>
      <c r="BL69" s="26"/>
      <c r="BM69" s="26"/>
    </row>
    <row r="70" spans="1:65">
      <c r="A70" s="24" t="s">
        <v>209</v>
      </c>
      <c r="B70" s="27">
        <v>25000478</v>
      </c>
      <c r="C70" s="32">
        <v>88.85</v>
      </c>
      <c r="D70" s="26"/>
      <c r="E70" s="52"/>
      <c r="F70" s="26"/>
      <c r="G70" s="26"/>
      <c r="H70" s="26"/>
      <c r="I70" s="26"/>
      <c r="J70" s="26"/>
      <c r="K70" s="26"/>
      <c r="L70" s="26"/>
      <c r="M70" s="26"/>
      <c r="N70" s="26"/>
      <c r="O70" s="33"/>
      <c r="P70" s="33"/>
      <c r="Q70" s="33"/>
      <c r="R70" s="33"/>
      <c r="S70" s="26"/>
      <c r="T70" s="26"/>
      <c r="U70" s="26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128"/>
      <c r="AV70" s="128"/>
      <c r="AW70" s="207"/>
      <c r="AX70" s="128"/>
      <c r="AY70" s="152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33"/>
      <c r="BK70" s="33"/>
      <c r="BL70" s="26" t="s">
        <v>198</v>
      </c>
      <c r="BM70" s="32">
        <v>0.12</v>
      </c>
    </row>
    <row r="71" spans="1:65">
      <c r="A71" s="24" t="s">
        <v>215</v>
      </c>
      <c r="B71" s="27">
        <v>25000694</v>
      </c>
      <c r="C71" s="32">
        <v>89.74</v>
      </c>
      <c r="D71" s="26"/>
      <c r="E71" s="52"/>
      <c r="F71" s="26"/>
      <c r="G71" s="26"/>
      <c r="H71" s="34"/>
      <c r="I71" s="32"/>
      <c r="J71" s="26"/>
      <c r="K71" s="26"/>
      <c r="L71" s="32"/>
      <c r="M71" s="34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128"/>
      <c r="AV71" s="128"/>
      <c r="AW71" s="207"/>
      <c r="AX71" s="128"/>
      <c r="AY71" s="152"/>
      <c r="AZ71" s="33" t="s">
        <v>207</v>
      </c>
      <c r="BA71" s="33"/>
      <c r="BB71" s="33"/>
      <c r="BC71" s="33"/>
      <c r="BD71" s="33"/>
      <c r="BE71" s="33"/>
      <c r="BF71" s="33"/>
      <c r="BG71" s="33"/>
      <c r="BH71" s="33"/>
      <c r="BI71" s="33"/>
      <c r="BJ71" s="26"/>
      <c r="BK71" s="26"/>
      <c r="BL71" s="32"/>
      <c r="BM71" s="32"/>
    </row>
    <row r="72" spans="1:65">
      <c r="A72" s="24" t="s">
        <v>213</v>
      </c>
      <c r="B72" s="27">
        <v>25001855</v>
      </c>
      <c r="C72" s="32">
        <v>89.05</v>
      </c>
      <c r="D72" s="26"/>
      <c r="E72" s="52">
        <v>100.4</v>
      </c>
      <c r="F72" s="26"/>
      <c r="G72" s="26"/>
      <c r="H72" s="26"/>
      <c r="I72" s="26"/>
      <c r="J72" s="26"/>
      <c r="K72" s="26"/>
      <c r="L72" s="26"/>
      <c r="M72" s="26"/>
      <c r="N72" s="26"/>
      <c r="O72" s="33"/>
      <c r="P72" s="33"/>
      <c r="Q72" s="33"/>
      <c r="R72" s="33"/>
      <c r="S72" s="26"/>
      <c r="T72" s="26"/>
      <c r="U72" s="26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128"/>
      <c r="AV72" s="128"/>
      <c r="AW72" s="207"/>
      <c r="AX72" s="128"/>
      <c r="AY72" s="152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33"/>
      <c r="BK72" s="33"/>
      <c r="BL72" s="26"/>
      <c r="BM72" s="26"/>
    </row>
    <row r="73" spans="1:65">
      <c r="A73" s="24" t="s">
        <v>213</v>
      </c>
      <c r="B73" s="27">
        <v>25001700</v>
      </c>
      <c r="C73" s="26"/>
      <c r="D73" s="26"/>
      <c r="E73" s="52"/>
      <c r="F73" s="26"/>
      <c r="G73" s="26"/>
      <c r="H73" s="26"/>
      <c r="I73" s="26"/>
      <c r="J73" s="26"/>
      <c r="K73" s="26"/>
      <c r="L73" s="26"/>
      <c r="M73" s="26"/>
      <c r="N73" s="26"/>
      <c r="O73" s="33"/>
      <c r="P73" s="33"/>
      <c r="Q73" s="33"/>
      <c r="R73" s="33"/>
      <c r="S73" s="26"/>
      <c r="T73" s="26"/>
      <c r="U73" s="26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128"/>
      <c r="AV73" s="128"/>
      <c r="AW73" s="207"/>
      <c r="AX73" s="128"/>
      <c r="AY73" s="152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 t="s">
        <v>210</v>
      </c>
      <c r="BK73" s="26" t="s">
        <v>210</v>
      </c>
      <c r="BL73" s="26"/>
      <c r="BM73" s="26"/>
    </row>
    <row r="74" spans="1:65">
      <c r="A74" s="24" t="s">
        <v>213</v>
      </c>
      <c r="B74" s="27">
        <v>25001308</v>
      </c>
      <c r="C74" s="32">
        <v>89.45</v>
      </c>
      <c r="D74" s="52"/>
      <c r="E74" s="52"/>
      <c r="F74" s="32"/>
      <c r="G74" s="26"/>
      <c r="H74" s="33"/>
      <c r="I74" s="26" t="s">
        <v>188</v>
      </c>
      <c r="J74" s="33"/>
      <c r="K74" s="35"/>
      <c r="L74" s="33"/>
      <c r="M74" s="26"/>
      <c r="N74" s="26"/>
      <c r="O74" s="33"/>
      <c r="P74" s="33"/>
      <c r="Q74" s="33"/>
      <c r="R74" s="33"/>
      <c r="S74" s="33"/>
      <c r="T74" s="33"/>
      <c r="U74" s="26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128"/>
      <c r="AV74" s="128"/>
      <c r="AW74" s="207"/>
      <c r="AX74" s="128"/>
      <c r="AY74" s="152"/>
      <c r="AZ74" s="26"/>
      <c r="BA74" s="26" t="s">
        <v>187</v>
      </c>
      <c r="BB74" s="26" t="s">
        <v>188</v>
      </c>
      <c r="BC74" s="26" t="s">
        <v>192</v>
      </c>
      <c r="BD74" s="26" t="s">
        <v>194</v>
      </c>
      <c r="BE74" s="26" t="s">
        <v>187</v>
      </c>
      <c r="BF74" s="26" t="s">
        <v>187</v>
      </c>
      <c r="BG74" s="26" t="s">
        <v>187</v>
      </c>
      <c r="BH74" s="26" t="s">
        <v>187</v>
      </c>
      <c r="BI74" s="26"/>
      <c r="BJ74" s="33"/>
      <c r="BK74" s="33"/>
      <c r="BL74" s="26"/>
      <c r="BM74" s="52"/>
    </row>
    <row r="75" spans="1:65">
      <c r="A75" s="24" t="s">
        <v>213</v>
      </c>
      <c r="B75" s="27">
        <v>25001324</v>
      </c>
      <c r="C75" s="32">
        <v>89.84</v>
      </c>
      <c r="D75" s="26"/>
      <c r="E75" s="52"/>
      <c r="F75" s="26"/>
      <c r="G75" s="26"/>
      <c r="H75" s="26"/>
      <c r="I75" s="26" t="s">
        <v>188</v>
      </c>
      <c r="J75" s="26"/>
      <c r="K75" s="26"/>
      <c r="L75" s="26"/>
      <c r="M75" s="26"/>
      <c r="N75" s="26"/>
      <c r="O75" s="33"/>
      <c r="P75" s="33"/>
      <c r="Q75" s="33"/>
      <c r="R75" s="33"/>
      <c r="S75" s="26"/>
      <c r="T75" s="26"/>
      <c r="U75" s="26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128"/>
      <c r="AV75" s="128"/>
      <c r="AW75" s="207"/>
      <c r="AX75" s="128"/>
      <c r="AY75" s="152"/>
      <c r="AZ75" s="26"/>
      <c r="BA75" s="26" t="s">
        <v>187</v>
      </c>
      <c r="BB75" s="26" t="s">
        <v>188</v>
      </c>
      <c r="BC75" s="26" t="s">
        <v>192</v>
      </c>
      <c r="BD75" s="26" t="s">
        <v>194</v>
      </c>
      <c r="BE75" s="26" t="s">
        <v>187</v>
      </c>
      <c r="BF75" s="26" t="s">
        <v>187</v>
      </c>
      <c r="BG75" s="26" t="s">
        <v>187</v>
      </c>
      <c r="BH75" s="26" t="s">
        <v>187</v>
      </c>
      <c r="BI75" s="26"/>
      <c r="BJ75" s="33"/>
      <c r="BK75" s="33"/>
      <c r="BL75" s="26"/>
      <c r="BM75" s="26"/>
    </row>
    <row r="76" spans="1:65">
      <c r="A76" s="24" t="s">
        <v>213</v>
      </c>
      <c r="B76" s="27">
        <v>25000829</v>
      </c>
      <c r="C76" s="32">
        <v>87.74</v>
      </c>
      <c r="D76" s="26"/>
      <c r="E76" s="52"/>
      <c r="F76" s="26"/>
      <c r="G76" s="26"/>
      <c r="H76" s="26"/>
      <c r="I76" s="26"/>
      <c r="J76" s="26"/>
      <c r="K76" s="26"/>
      <c r="L76" s="26"/>
      <c r="M76" s="26"/>
      <c r="N76" s="26"/>
      <c r="O76" s="33"/>
      <c r="P76" s="33"/>
      <c r="Q76" s="33"/>
      <c r="R76" s="33"/>
      <c r="S76" s="26"/>
      <c r="T76" s="26"/>
      <c r="U76" s="26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128"/>
      <c r="AV76" s="128"/>
      <c r="AW76" s="207"/>
      <c r="AX76" s="128"/>
      <c r="AY76" s="152"/>
      <c r="AZ76" s="26">
        <v>31.08</v>
      </c>
      <c r="BA76" s="26"/>
      <c r="BB76" s="26"/>
      <c r="BC76" s="26"/>
      <c r="BD76" s="26"/>
      <c r="BE76" s="26"/>
      <c r="BF76" s="26"/>
      <c r="BG76" s="26"/>
      <c r="BH76" s="26"/>
      <c r="BI76" s="26"/>
      <c r="BJ76" s="33"/>
      <c r="BK76" s="33"/>
      <c r="BL76" s="26"/>
      <c r="BM76" s="26"/>
    </row>
    <row r="77" spans="1:65">
      <c r="A77" s="24" t="s">
        <v>213</v>
      </c>
      <c r="B77" s="27">
        <v>25000207</v>
      </c>
      <c r="C77" s="32">
        <v>87.36</v>
      </c>
      <c r="D77" s="26"/>
      <c r="E77" s="52"/>
      <c r="F77" s="26"/>
      <c r="G77" s="26"/>
      <c r="H77" s="26"/>
      <c r="I77" s="35"/>
      <c r="J77" s="33"/>
      <c r="K77" s="35"/>
      <c r="L77" s="33"/>
      <c r="M77" s="26"/>
      <c r="N77" s="26"/>
      <c r="O77" s="33"/>
      <c r="P77" s="33"/>
      <c r="Q77" s="33"/>
      <c r="R77" s="33"/>
      <c r="S77" s="26"/>
      <c r="T77" s="26"/>
      <c r="U77" s="26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128"/>
      <c r="AV77" s="128"/>
      <c r="AW77" s="207"/>
      <c r="AX77" s="128"/>
      <c r="AY77" s="152"/>
      <c r="AZ77" s="26"/>
      <c r="BA77" s="26"/>
      <c r="BB77" s="26"/>
      <c r="BC77" s="26"/>
      <c r="BD77" s="26"/>
      <c r="BE77" s="26"/>
      <c r="BF77" s="26"/>
      <c r="BG77" s="26"/>
      <c r="BH77" s="26"/>
      <c r="BI77" s="26">
        <v>99.73</v>
      </c>
      <c r="BJ77" s="26"/>
      <c r="BK77" s="26"/>
      <c r="BL77" s="32">
        <v>0.1</v>
      </c>
      <c r="BM77" s="32">
        <v>0.1</v>
      </c>
    </row>
    <row r="78" spans="1:65">
      <c r="A78" s="24" t="s">
        <v>211</v>
      </c>
      <c r="B78" s="27">
        <v>25002043</v>
      </c>
      <c r="C78" s="26"/>
      <c r="D78" s="26"/>
      <c r="E78" s="26"/>
      <c r="F78" s="26"/>
      <c r="G78" s="32"/>
      <c r="H78" s="33"/>
      <c r="I78" s="33"/>
      <c r="J78" s="26"/>
      <c r="K78" s="26"/>
      <c r="L78" s="26"/>
      <c r="M78" s="26"/>
      <c r="N78" s="26"/>
      <c r="O78" s="26"/>
      <c r="P78" s="26"/>
      <c r="Q78" s="33"/>
      <c r="R78" s="33"/>
      <c r="S78" s="26"/>
      <c r="T78" s="26"/>
      <c r="U78" s="26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 t="s">
        <v>210</v>
      </c>
      <c r="BK78" s="26" t="s">
        <v>210</v>
      </c>
      <c r="BL78" s="26"/>
      <c r="BM78" s="26"/>
    </row>
    <row r="79" spans="1:65">
      <c r="A79" s="24" t="s">
        <v>211</v>
      </c>
      <c r="B79" s="27">
        <v>25001230</v>
      </c>
      <c r="C79" s="32">
        <v>88.53</v>
      </c>
      <c r="D79" s="26"/>
      <c r="E79" s="52"/>
      <c r="F79" s="26"/>
      <c r="G79" s="26"/>
      <c r="H79" s="33"/>
      <c r="I79" s="26" t="s">
        <v>188</v>
      </c>
      <c r="J79" s="26"/>
      <c r="K79" s="26"/>
      <c r="L79" s="26"/>
      <c r="M79" s="26"/>
      <c r="N79" s="26"/>
      <c r="O79" s="33"/>
      <c r="P79" s="33"/>
      <c r="Q79" s="33"/>
      <c r="R79" s="33"/>
      <c r="S79" s="26"/>
      <c r="T79" s="26"/>
      <c r="U79" s="26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128"/>
      <c r="AV79" s="128"/>
      <c r="AW79" s="207"/>
      <c r="AX79" s="128"/>
      <c r="AY79" s="152"/>
      <c r="AZ79" s="26"/>
      <c r="BA79" s="26" t="s">
        <v>187</v>
      </c>
      <c r="BB79" s="26" t="s">
        <v>188</v>
      </c>
      <c r="BC79" s="26" t="s">
        <v>192</v>
      </c>
      <c r="BD79" s="26" t="s">
        <v>194</v>
      </c>
      <c r="BE79" s="26" t="s">
        <v>187</v>
      </c>
      <c r="BF79" s="26" t="s">
        <v>187</v>
      </c>
      <c r="BG79" s="26" t="s">
        <v>187</v>
      </c>
      <c r="BH79" s="26" t="s">
        <v>187</v>
      </c>
      <c r="BI79" s="26"/>
      <c r="BJ79" s="33"/>
      <c r="BK79" s="33"/>
      <c r="BL79" s="26"/>
      <c r="BM79" s="26"/>
    </row>
    <row r="80" spans="1:65">
      <c r="A80" s="24" t="s">
        <v>212</v>
      </c>
      <c r="B80" s="27">
        <v>25002044</v>
      </c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33"/>
      <c r="P80" s="33"/>
      <c r="Q80" s="33"/>
      <c r="R80" s="33"/>
      <c r="S80" s="26"/>
      <c r="T80" s="26"/>
      <c r="U80" s="26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 t="s">
        <v>210</v>
      </c>
      <c r="BK80" s="26" t="s">
        <v>210</v>
      </c>
      <c r="BL80" s="26"/>
      <c r="BM80" s="26"/>
    </row>
    <row r="81" spans="1:65">
      <c r="A81" s="24" t="s">
        <v>214</v>
      </c>
      <c r="B81" s="27">
        <v>25001664</v>
      </c>
      <c r="C81" s="32">
        <v>43.46</v>
      </c>
      <c r="D81" s="26"/>
      <c r="E81" s="52"/>
      <c r="F81" s="26"/>
      <c r="G81" s="26"/>
      <c r="H81" s="26"/>
      <c r="I81" s="26"/>
      <c r="J81" s="26"/>
      <c r="K81" s="26"/>
      <c r="L81" s="26"/>
      <c r="M81" s="26"/>
      <c r="N81" s="26"/>
      <c r="O81" s="33"/>
      <c r="P81" s="33"/>
      <c r="Q81" s="33"/>
      <c r="R81" s="33"/>
      <c r="S81" s="26"/>
      <c r="T81" s="26"/>
      <c r="U81" s="26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128"/>
      <c r="AV81" s="128"/>
      <c r="AW81" s="207"/>
      <c r="AX81" s="128"/>
      <c r="AY81" s="152"/>
      <c r="AZ81" s="26"/>
      <c r="BA81" s="26"/>
      <c r="BB81" s="26"/>
      <c r="BC81" s="26"/>
      <c r="BD81" s="26"/>
      <c r="BE81" s="26"/>
      <c r="BF81" s="26"/>
      <c r="BG81" s="26"/>
      <c r="BH81" s="26"/>
      <c r="BI81" s="26">
        <v>94.25</v>
      </c>
      <c r="BJ81" s="26" t="s">
        <v>210</v>
      </c>
      <c r="BK81" s="26" t="s">
        <v>210</v>
      </c>
      <c r="BL81" s="26"/>
      <c r="BM81" s="26"/>
    </row>
    <row r="82" spans="1:65">
      <c r="A82" s="24" t="s">
        <v>208</v>
      </c>
      <c r="B82" s="27">
        <v>25001665</v>
      </c>
      <c r="C82" s="32">
        <v>98.27</v>
      </c>
      <c r="D82" s="26"/>
      <c r="E82" s="52"/>
      <c r="F82" s="26"/>
      <c r="G82" s="26"/>
      <c r="H82" s="26"/>
      <c r="I82" s="35"/>
      <c r="J82" s="33"/>
      <c r="K82" s="32"/>
      <c r="L82" s="33"/>
      <c r="M82" s="26"/>
      <c r="N82" s="26"/>
      <c r="O82" s="33"/>
      <c r="P82" s="33"/>
      <c r="Q82" s="33"/>
      <c r="R82" s="33"/>
      <c r="S82" s="26"/>
      <c r="T82" s="26"/>
      <c r="U82" s="26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128">
        <v>1.2509999999999999</v>
      </c>
      <c r="AV82" s="128">
        <v>0.23730000000000001</v>
      </c>
      <c r="AW82" s="207">
        <v>1.9419999999999999E-3</v>
      </c>
      <c r="AX82" s="128">
        <v>1.4159999999999999</v>
      </c>
      <c r="AY82" s="152">
        <v>6.9219999999999997</v>
      </c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33"/>
      <c r="BK82" s="33"/>
      <c r="BL82" s="26"/>
      <c r="BM82" s="26"/>
    </row>
    <row r="83" spans="1:65">
      <c r="A83" s="24" t="s">
        <v>208</v>
      </c>
      <c r="B83" s="27">
        <v>25001519</v>
      </c>
      <c r="C83" s="32">
        <v>99.29</v>
      </c>
      <c r="D83" s="26" t="s">
        <v>187</v>
      </c>
      <c r="E83" s="52" t="s">
        <v>188</v>
      </c>
      <c r="F83" s="26" t="s">
        <v>189</v>
      </c>
      <c r="G83" s="26" t="s">
        <v>190</v>
      </c>
      <c r="H83" s="26" t="s">
        <v>188</v>
      </c>
      <c r="I83" s="26" t="s">
        <v>188</v>
      </c>
      <c r="J83" s="26" t="s">
        <v>191</v>
      </c>
      <c r="K83" s="26" t="s">
        <v>188</v>
      </c>
      <c r="L83" s="26" t="s">
        <v>188</v>
      </c>
      <c r="M83" s="26" t="s">
        <v>191</v>
      </c>
      <c r="N83" s="26" t="s">
        <v>192</v>
      </c>
      <c r="O83" s="33"/>
      <c r="P83" s="33"/>
      <c r="Q83" s="33"/>
      <c r="R83" s="33"/>
      <c r="S83" s="26"/>
      <c r="T83" s="26"/>
      <c r="U83" s="26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128"/>
      <c r="AV83" s="128"/>
      <c r="AW83" s="207"/>
      <c r="AX83" s="128"/>
      <c r="AY83" s="152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33"/>
      <c r="BK83" s="33"/>
      <c r="BL83" s="26"/>
      <c r="BM83" s="52"/>
    </row>
    <row r="84" spans="1:65">
      <c r="A84" s="53" t="s">
        <v>0</v>
      </c>
      <c r="B84" s="71"/>
      <c r="C84" s="74">
        <f>MIN(C58:C83)</f>
        <v>43.46</v>
      </c>
      <c r="D84" s="74"/>
      <c r="E84" s="141">
        <f>MIN(E58:E83)</f>
        <v>0.66569999999999996</v>
      </c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3">
        <f>MIN(AU58:AU83)</f>
        <v>0.2656</v>
      </c>
      <c r="AV84" s="73">
        <f>MIN(AV58:AV83)</f>
        <v>5.7500000000000002E-2</v>
      </c>
      <c r="AW84" s="208">
        <f>MIN(AW58:AW83)</f>
        <v>1.4480000000000001E-3</v>
      </c>
      <c r="AX84" s="73">
        <f>MIN(AX58:AX83)</f>
        <v>5.0049999999999997E-2</v>
      </c>
      <c r="AY84" s="121">
        <f>MIN(AY58:AY83)</f>
        <v>1.2629999999999999</v>
      </c>
      <c r="AZ84" s="74"/>
      <c r="BA84" s="74"/>
      <c r="BB84" s="74"/>
      <c r="BC84" s="74"/>
      <c r="BD84" s="74"/>
      <c r="BE84" s="74"/>
      <c r="BF84" s="74"/>
      <c r="BG84" s="74"/>
      <c r="BH84" s="74"/>
      <c r="BI84" s="74">
        <f>MIN(BI58:BI83)</f>
        <v>94.25</v>
      </c>
      <c r="BJ84" s="74"/>
      <c r="BK84" s="74"/>
      <c r="BL84" s="74"/>
      <c r="BM84" s="74">
        <f>MIN(BM58:BM83)</f>
        <v>0.1</v>
      </c>
    </row>
    <row r="85" spans="1:65">
      <c r="A85" s="55" t="s">
        <v>1</v>
      </c>
      <c r="B85" s="75"/>
      <c r="C85" s="80">
        <f>MAX(C58:C83)</f>
        <v>99.29</v>
      </c>
      <c r="D85" s="81"/>
      <c r="E85" s="79">
        <f>MAX(E58:E83)</f>
        <v>100.4</v>
      </c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77">
        <f>MAX(AU58:AU83)</f>
        <v>1.2509999999999999</v>
      </c>
      <c r="AV85" s="77">
        <f>MAX(AV58:AV83)</f>
        <v>0.23730000000000001</v>
      </c>
      <c r="AW85" s="209">
        <f>MAX(AW58:AW83)</f>
        <v>1.9419999999999999E-3</v>
      </c>
      <c r="AX85" s="77">
        <f>MAX(AX58:AX83)</f>
        <v>1.4159999999999999</v>
      </c>
      <c r="AY85" s="123">
        <f>MAX(AY58:AY83)</f>
        <v>6.9219999999999997</v>
      </c>
      <c r="AZ85" s="81"/>
      <c r="BA85" s="81"/>
      <c r="BB85" s="81"/>
      <c r="BC85" s="81"/>
      <c r="BD85" s="81"/>
      <c r="BE85" s="81"/>
      <c r="BF85" s="81"/>
      <c r="BG85" s="81"/>
      <c r="BH85" s="81"/>
      <c r="BI85" s="80">
        <f>MAX(BI58:BI83)</f>
        <v>99.73</v>
      </c>
      <c r="BJ85" s="81"/>
      <c r="BK85" s="81"/>
      <c r="BL85" s="81"/>
      <c r="BM85" s="80">
        <f>MAX(BM58:BM83)</f>
        <v>0.12</v>
      </c>
    </row>
    <row r="86" spans="1:65" ht="15.75" thickBot="1">
      <c r="A86" s="57" t="s">
        <v>2</v>
      </c>
      <c r="B86" s="66"/>
      <c r="C86" s="84">
        <f>MEDIAN(C58:C83)</f>
        <v>89.01</v>
      </c>
      <c r="D86" s="125"/>
      <c r="E86" s="83">
        <f>MEDIAN(E58:E83)</f>
        <v>50.532850000000003</v>
      </c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82">
        <f>MEDIAN(AU58:AU83)</f>
        <v>0.28010000000000002</v>
      </c>
      <c r="AV86" s="82">
        <f>MEDIAN(AV58:AV83)</f>
        <v>0.11600000000000001</v>
      </c>
      <c r="AW86" s="210">
        <f>MEDIAN(AW58:AW83)</f>
        <v>1.632E-3</v>
      </c>
      <c r="AX86" s="82">
        <f>MEDIAN(AX58:AX83)</f>
        <v>8.3900000000000002E-2</v>
      </c>
      <c r="AY86" s="124">
        <f>MEDIAN(AY58:AY83)</f>
        <v>2.12</v>
      </c>
      <c r="AZ86" s="125"/>
      <c r="BA86" s="125"/>
      <c r="BB86" s="125"/>
      <c r="BC86" s="125"/>
      <c r="BD86" s="125"/>
      <c r="BE86" s="125"/>
      <c r="BF86" s="125"/>
      <c r="BG86" s="125"/>
      <c r="BH86" s="125"/>
      <c r="BI86" s="84">
        <f>MEDIAN(BI58:BI83)</f>
        <v>96.990000000000009</v>
      </c>
      <c r="BJ86" s="125"/>
      <c r="BK86" s="125"/>
      <c r="BL86" s="125"/>
      <c r="BM86" s="84">
        <f>MEDIAN(BM58:BM83)</f>
        <v>0.11</v>
      </c>
    </row>
    <row r="87" spans="1:65">
      <c r="AV87" s="188"/>
      <c r="AW87" s="211"/>
      <c r="AX87" s="188"/>
      <c r="AY87" s="188"/>
      <c r="BC87"/>
      <c r="BD87"/>
      <c r="BE87"/>
      <c r="BF87"/>
      <c r="BG87"/>
      <c r="BH87"/>
      <c r="BI87"/>
      <c r="BJ87"/>
      <c r="BK87"/>
      <c r="BL87"/>
    </row>
    <row r="88" spans="1:65" ht="15.75" thickBot="1"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</row>
    <row r="89" spans="1:65" ht="60" customHeight="1">
      <c r="A89" s="63" t="s">
        <v>70</v>
      </c>
      <c r="B89" s="39" t="s">
        <v>3</v>
      </c>
      <c r="C89" s="40" t="s">
        <v>39</v>
      </c>
      <c r="D89" s="40" t="s">
        <v>51</v>
      </c>
      <c r="E89" s="40" t="s">
        <v>52</v>
      </c>
      <c r="F89" s="40" t="s">
        <v>53</v>
      </c>
      <c r="G89" s="40" t="s">
        <v>54</v>
      </c>
      <c r="H89" s="40" t="s">
        <v>130</v>
      </c>
      <c r="I89" s="40" t="s">
        <v>132</v>
      </c>
      <c r="J89" s="40" t="s">
        <v>151</v>
      </c>
      <c r="K89" s="40" t="s">
        <v>152</v>
      </c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</row>
    <row r="90" spans="1:65">
      <c r="A90" s="24" t="s">
        <v>217</v>
      </c>
      <c r="B90" s="27">
        <v>25001605</v>
      </c>
      <c r="C90" s="32">
        <v>89.63</v>
      </c>
      <c r="D90" s="52">
        <v>0.62380000000000002</v>
      </c>
      <c r="E90" s="34">
        <v>0.11600000000000001</v>
      </c>
      <c r="F90" s="59">
        <v>4.4180000000000001E-3</v>
      </c>
      <c r="G90" s="52">
        <v>0.19009999999999999</v>
      </c>
      <c r="H90" s="34">
        <v>1.776</v>
      </c>
      <c r="I90" s="52"/>
      <c r="J90" s="26"/>
      <c r="K90" s="26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5">
      <c r="A91" s="24" t="s">
        <v>219</v>
      </c>
      <c r="B91" s="27">
        <v>25001855</v>
      </c>
      <c r="C91" s="32">
        <v>88.89</v>
      </c>
      <c r="D91" s="26"/>
      <c r="E91" s="26"/>
      <c r="F91" s="26"/>
      <c r="G91" s="26"/>
      <c r="H91" s="26"/>
      <c r="I91" s="26">
        <v>17.87</v>
      </c>
      <c r="J91" s="26"/>
      <c r="K91" s="26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5">
      <c r="A92" s="24" t="s">
        <v>216</v>
      </c>
      <c r="B92" s="27">
        <v>25001835</v>
      </c>
      <c r="C92" s="32">
        <v>89.29</v>
      </c>
      <c r="D92" s="26"/>
      <c r="E92" s="26"/>
      <c r="F92" s="26"/>
      <c r="G92" s="26"/>
      <c r="H92" s="26"/>
      <c r="I92" s="26" t="s">
        <v>184</v>
      </c>
      <c r="J92" s="26"/>
      <c r="K92" s="26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5">
      <c r="A93" s="24" t="s">
        <v>216</v>
      </c>
      <c r="B93" s="27">
        <v>25001700</v>
      </c>
      <c r="C93" s="32">
        <v>88.29</v>
      </c>
      <c r="D93" s="26"/>
      <c r="E93" s="26"/>
      <c r="F93" s="26"/>
      <c r="G93" s="26"/>
      <c r="H93" s="26"/>
      <c r="I93" s="26" t="s">
        <v>184</v>
      </c>
      <c r="J93" s="26"/>
      <c r="K93" s="26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4" spans="1:65">
      <c r="A94" s="24" t="s">
        <v>216</v>
      </c>
      <c r="B94" s="27">
        <v>25000526</v>
      </c>
      <c r="C94" s="32">
        <v>87.87</v>
      </c>
      <c r="D94" s="26"/>
      <c r="E94" s="26"/>
      <c r="F94" s="26"/>
      <c r="G94" s="26"/>
      <c r="H94" s="26"/>
      <c r="I94" s="26"/>
      <c r="J94" s="26" t="s">
        <v>198</v>
      </c>
      <c r="K94" s="32">
        <v>0.21</v>
      </c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</row>
    <row r="95" spans="1:65">
      <c r="A95" s="53" t="s">
        <v>0</v>
      </c>
      <c r="B95" s="71"/>
      <c r="C95" s="74">
        <f>MIN(C90:C94)</f>
        <v>87.87</v>
      </c>
      <c r="D95" s="74"/>
      <c r="E95" s="74"/>
      <c r="F95" s="74"/>
      <c r="G95" s="74"/>
      <c r="H95" s="74"/>
      <c r="I95" s="74"/>
      <c r="J95" s="74"/>
      <c r="K95" s="74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</row>
    <row r="96" spans="1:65">
      <c r="A96" s="55" t="s">
        <v>1</v>
      </c>
      <c r="B96" s="75"/>
      <c r="C96" s="80">
        <f>MAX(C90:C94)</f>
        <v>89.63</v>
      </c>
      <c r="D96" s="80"/>
      <c r="E96" s="80"/>
      <c r="F96" s="80"/>
      <c r="G96" s="80"/>
      <c r="H96" s="80"/>
      <c r="I96" s="80"/>
      <c r="J96" s="80"/>
      <c r="K96" s="80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</row>
    <row r="97" spans="1:105" ht="15.75" thickBot="1">
      <c r="A97" s="57" t="s">
        <v>2</v>
      </c>
      <c r="B97" s="66"/>
      <c r="C97" s="84">
        <f>MEDIAN(C90:C94)</f>
        <v>88.89</v>
      </c>
      <c r="D97" s="84"/>
      <c r="E97" s="84"/>
      <c r="F97" s="84"/>
      <c r="G97" s="84"/>
      <c r="H97" s="84"/>
      <c r="I97" s="84"/>
      <c r="J97" s="84"/>
      <c r="K97" s="84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</row>
    <row r="98" spans="1:105">
      <c r="BC98"/>
      <c r="BD98"/>
      <c r="BE98"/>
      <c r="BF98"/>
      <c r="BG98"/>
      <c r="BH98"/>
      <c r="BI98"/>
      <c r="BJ98"/>
      <c r="BK98"/>
      <c r="BL98"/>
    </row>
    <row r="99" spans="1:105" ht="15.75" thickBot="1">
      <c r="BC99"/>
      <c r="BD99"/>
      <c r="BE99"/>
      <c r="BF99"/>
      <c r="BG99"/>
      <c r="BH99"/>
      <c r="BI99"/>
      <c r="BJ99"/>
      <c r="BK99"/>
      <c r="BL99"/>
    </row>
    <row r="100" spans="1:105" ht="60" customHeight="1">
      <c r="A100" s="63" t="s">
        <v>127</v>
      </c>
      <c r="B100" s="39" t="s">
        <v>3</v>
      </c>
      <c r="C100" s="40" t="s">
        <v>55</v>
      </c>
      <c r="D100" s="40" t="s">
        <v>159</v>
      </c>
      <c r="E100" s="40" t="s">
        <v>160</v>
      </c>
      <c r="F100" s="40" t="s">
        <v>133</v>
      </c>
      <c r="G100" s="40" t="s">
        <v>134</v>
      </c>
      <c r="H100" s="40" t="s">
        <v>161</v>
      </c>
      <c r="I100" s="40" t="s">
        <v>135</v>
      </c>
      <c r="J100" s="40" t="s">
        <v>136</v>
      </c>
      <c r="K100" s="40" t="s">
        <v>137</v>
      </c>
      <c r="L100" s="40" t="s">
        <v>138</v>
      </c>
      <c r="M100" s="40" t="s">
        <v>139</v>
      </c>
      <c r="N100" s="40" t="s">
        <v>140</v>
      </c>
      <c r="O100" s="40" t="s">
        <v>141</v>
      </c>
      <c r="P100" s="40" t="s">
        <v>142</v>
      </c>
      <c r="Q100" s="40" t="s">
        <v>143</v>
      </c>
      <c r="R100" s="40" t="s">
        <v>144</v>
      </c>
      <c r="S100" s="40" t="s">
        <v>145</v>
      </c>
      <c r="T100" s="40" t="s">
        <v>146</v>
      </c>
      <c r="U100" s="40" t="s">
        <v>147</v>
      </c>
      <c r="V100" s="40" t="s">
        <v>148</v>
      </c>
      <c r="W100" s="40" t="s">
        <v>162</v>
      </c>
      <c r="X100" s="40" t="s">
        <v>175</v>
      </c>
      <c r="Y100" s="40" t="s">
        <v>176</v>
      </c>
      <c r="Z100" s="40" t="s">
        <v>177</v>
      </c>
      <c r="AA100" s="40" t="s">
        <v>178</v>
      </c>
      <c r="AB100" s="40" t="s">
        <v>181</v>
      </c>
      <c r="AC100" s="40" t="s">
        <v>182</v>
      </c>
      <c r="AD100" s="40" t="s">
        <v>51</v>
      </c>
      <c r="AE100" s="40" t="s">
        <v>52</v>
      </c>
      <c r="AF100" s="40" t="s">
        <v>53</v>
      </c>
      <c r="AG100" s="40" t="s">
        <v>54</v>
      </c>
      <c r="AH100" s="40" t="s">
        <v>130</v>
      </c>
      <c r="AI100" s="40" t="s">
        <v>132</v>
      </c>
      <c r="AJ100" s="40" t="s">
        <v>153</v>
      </c>
      <c r="AK100" s="40" t="s">
        <v>154</v>
      </c>
      <c r="AL100" s="40" t="s">
        <v>155</v>
      </c>
      <c r="AM100" s="40" t="s">
        <v>156</v>
      </c>
      <c r="BL100"/>
    </row>
    <row r="101" spans="1:105">
      <c r="A101" s="24" t="s">
        <v>226</v>
      </c>
      <c r="B101" s="27">
        <v>25000997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206"/>
      <c r="AF101" s="207"/>
      <c r="AG101" s="128"/>
      <c r="AH101" s="32"/>
      <c r="AI101" s="32"/>
      <c r="AJ101" s="32" t="s">
        <v>227</v>
      </c>
      <c r="AK101" s="34">
        <v>0.187</v>
      </c>
      <c r="AL101" s="52">
        <v>1.17E-2</v>
      </c>
      <c r="AM101" s="34">
        <v>0.19900000000000001</v>
      </c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</row>
    <row r="102" spans="1:105">
      <c r="A102" s="24" t="s">
        <v>220</v>
      </c>
      <c r="B102" s="27">
        <v>25002042</v>
      </c>
      <c r="C102" s="26">
        <v>92.37</v>
      </c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>
        <v>12.12</v>
      </c>
      <c r="AJ102" s="26"/>
      <c r="AK102" s="26"/>
      <c r="AL102" s="26"/>
      <c r="AM102" s="26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</row>
    <row r="103" spans="1:105">
      <c r="A103" s="24" t="s">
        <v>220</v>
      </c>
      <c r="B103" s="27">
        <v>25001719</v>
      </c>
      <c r="C103" s="26"/>
      <c r="D103" s="26" t="s">
        <v>196</v>
      </c>
      <c r="E103" s="26" t="s">
        <v>196</v>
      </c>
      <c r="F103" s="26" t="s">
        <v>197</v>
      </c>
      <c r="G103" s="26" t="s">
        <v>197</v>
      </c>
      <c r="H103" s="26" t="s">
        <v>197</v>
      </c>
      <c r="I103" s="26" t="s">
        <v>197</v>
      </c>
      <c r="J103" s="26" t="s">
        <v>196</v>
      </c>
      <c r="K103" s="26" t="s">
        <v>196</v>
      </c>
      <c r="L103" s="26" t="s">
        <v>196</v>
      </c>
      <c r="M103" s="26" t="s">
        <v>196</v>
      </c>
      <c r="N103" s="26" t="s">
        <v>196</v>
      </c>
      <c r="O103" s="26" t="s">
        <v>196</v>
      </c>
      <c r="P103" s="26" t="s">
        <v>196</v>
      </c>
      <c r="Q103" s="26" t="s">
        <v>196</v>
      </c>
      <c r="R103" s="26" t="s">
        <v>196</v>
      </c>
      <c r="S103" s="26" t="s">
        <v>196</v>
      </c>
      <c r="T103" s="26" t="s">
        <v>196</v>
      </c>
      <c r="U103" s="26" t="s">
        <v>196</v>
      </c>
      <c r="V103" s="26" t="s">
        <v>196</v>
      </c>
      <c r="W103" s="26" t="s">
        <v>196</v>
      </c>
      <c r="X103" s="26" t="s">
        <v>196</v>
      </c>
      <c r="Y103" s="26" t="s">
        <v>196</v>
      </c>
      <c r="Z103" s="26" t="s">
        <v>196</v>
      </c>
      <c r="AA103" s="26" t="s">
        <v>196</v>
      </c>
      <c r="AB103" s="26" t="s">
        <v>196</v>
      </c>
      <c r="AC103" s="26" t="s">
        <v>196</v>
      </c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13"/>
      <c r="AO103" s="13"/>
      <c r="AP103" s="1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</row>
    <row r="104" spans="1:105">
      <c r="A104" s="24" t="s">
        <v>220</v>
      </c>
      <c r="B104" s="27">
        <v>25001668</v>
      </c>
      <c r="C104" s="26">
        <v>88.37</v>
      </c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 t="s">
        <v>187</v>
      </c>
      <c r="AE104" s="206">
        <v>2.07E-2</v>
      </c>
      <c r="AF104" s="207">
        <v>1.149E-2</v>
      </c>
      <c r="AG104" s="128">
        <v>0.18310000000000001</v>
      </c>
      <c r="AH104" s="26" t="s">
        <v>225</v>
      </c>
      <c r="AI104" s="26"/>
      <c r="AJ104" s="26"/>
      <c r="AK104" s="26"/>
      <c r="AL104" s="26"/>
      <c r="AM104" s="26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</row>
    <row r="105" spans="1:105">
      <c r="A105" s="24" t="s">
        <v>220</v>
      </c>
      <c r="B105" s="27">
        <v>25001613</v>
      </c>
      <c r="C105" s="32"/>
      <c r="D105" s="32" t="s">
        <v>196</v>
      </c>
      <c r="E105" s="32" t="s">
        <v>197</v>
      </c>
      <c r="F105" s="32" t="s">
        <v>197</v>
      </c>
      <c r="G105" s="32" t="s">
        <v>197</v>
      </c>
      <c r="H105" s="32" t="s">
        <v>197</v>
      </c>
      <c r="I105" s="32" t="s">
        <v>197</v>
      </c>
      <c r="J105" s="32" t="s">
        <v>196</v>
      </c>
      <c r="K105" s="32" t="s">
        <v>196</v>
      </c>
      <c r="L105" s="32" t="s">
        <v>196</v>
      </c>
      <c r="M105" s="32" t="s">
        <v>196</v>
      </c>
      <c r="N105" s="32" t="s">
        <v>196</v>
      </c>
      <c r="O105" s="32" t="s">
        <v>196</v>
      </c>
      <c r="P105" s="32" t="s">
        <v>196</v>
      </c>
      <c r="Q105" s="32" t="s">
        <v>196</v>
      </c>
      <c r="R105" s="32" t="s">
        <v>196</v>
      </c>
      <c r="S105" s="32" t="s">
        <v>196</v>
      </c>
      <c r="T105" s="32" t="s">
        <v>196</v>
      </c>
      <c r="U105" s="32" t="s">
        <v>196</v>
      </c>
      <c r="V105" s="32" t="s">
        <v>196</v>
      </c>
      <c r="W105" s="32" t="s">
        <v>196</v>
      </c>
      <c r="X105" s="32" t="s">
        <v>196</v>
      </c>
      <c r="Y105" s="32" t="s">
        <v>196</v>
      </c>
      <c r="Z105" s="32" t="s">
        <v>196</v>
      </c>
      <c r="AA105" s="32" t="s">
        <v>196</v>
      </c>
      <c r="AB105" s="32" t="s">
        <v>196</v>
      </c>
      <c r="AC105" s="32" t="s">
        <v>196</v>
      </c>
      <c r="AD105" s="32"/>
      <c r="AE105" s="206"/>
      <c r="AF105" s="207"/>
      <c r="AG105" s="128"/>
      <c r="AH105" s="32"/>
      <c r="AI105" s="32"/>
      <c r="AJ105" s="32"/>
      <c r="AK105" s="32"/>
      <c r="AL105" s="32"/>
      <c r="AM105" s="32"/>
      <c r="AN105" s="13"/>
      <c r="AO105" s="13"/>
      <c r="AP105" s="13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</row>
    <row r="106" spans="1:105">
      <c r="A106" s="24" t="s">
        <v>224</v>
      </c>
      <c r="B106" s="27">
        <v>25001794</v>
      </c>
      <c r="C106" s="26">
        <v>94.48</v>
      </c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>
        <v>8.2080000000000002</v>
      </c>
      <c r="AE106" s="206">
        <v>4.4880000000000003E-2</v>
      </c>
      <c r="AF106" s="207">
        <v>6.7460000000000003E-3</v>
      </c>
      <c r="AG106" s="128">
        <v>1.972</v>
      </c>
      <c r="AH106" s="26">
        <v>312.7</v>
      </c>
      <c r="AI106" s="26"/>
      <c r="AJ106" s="26"/>
      <c r="AK106" s="26"/>
      <c r="AL106" s="26"/>
      <c r="AM106" s="2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</row>
    <row r="107" spans="1:105">
      <c r="A107" s="53" t="s">
        <v>0</v>
      </c>
      <c r="B107" s="64"/>
      <c r="C107" s="74">
        <f>MIN(C102:C106)</f>
        <v>88.37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147">
        <f t="shared" ref="AE107:AG107" si="6">MIN(AE102:AE106)</f>
        <v>2.07E-2</v>
      </c>
      <c r="AF107" s="208">
        <f t="shared" si="6"/>
        <v>6.7460000000000003E-3</v>
      </c>
      <c r="AG107" s="73">
        <f t="shared" si="6"/>
        <v>0.18310000000000001</v>
      </c>
      <c r="AH107" s="74"/>
      <c r="AI107" s="74"/>
      <c r="AJ107" s="74"/>
      <c r="AK107" s="74"/>
      <c r="AL107" s="74"/>
      <c r="AM107" s="74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</row>
    <row r="108" spans="1:105">
      <c r="A108" s="55" t="s">
        <v>1</v>
      </c>
      <c r="B108" s="65"/>
      <c r="C108" s="80">
        <f>MAX(C102:C106)</f>
        <v>94.48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148">
        <f t="shared" ref="AE108:AG108" si="7">MAX(AE102:AE106)</f>
        <v>4.4880000000000003E-2</v>
      </c>
      <c r="AF108" s="209">
        <f t="shared" si="7"/>
        <v>1.149E-2</v>
      </c>
      <c r="AG108" s="77">
        <f t="shared" si="7"/>
        <v>1.972</v>
      </c>
      <c r="AH108" s="80"/>
      <c r="AI108" s="80"/>
      <c r="AJ108" s="80"/>
      <c r="AK108" s="80"/>
      <c r="AL108" s="80"/>
      <c r="AM108" s="80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</row>
    <row r="109" spans="1:105" ht="15.75" thickBot="1">
      <c r="A109" s="57" t="s">
        <v>2</v>
      </c>
      <c r="B109" s="66"/>
      <c r="C109" s="84">
        <f>MEDIAN(C102:C106)</f>
        <v>92.37</v>
      </c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149">
        <f t="shared" ref="AE109:AG109" si="8">MEDIAN(AE102:AE106)</f>
        <v>3.279E-2</v>
      </c>
      <c r="AF109" s="210">
        <f t="shared" si="8"/>
        <v>9.1180000000000011E-3</v>
      </c>
      <c r="AG109" s="82">
        <f t="shared" si="8"/>
        <v>1.07755</v>
      </c>
      <c r="AH109" s="84"/>
      <c r="AI109" s="84"/>
      <c r="AJ109" s="84"/>
      <c r="AK109" s="84"/>
      <c r="AL109" s="84"/>
      <c r="AM109" s="84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</row>
    <row r="110" spans="1:105">
      <c r="BC110"/>
      <c r="BD110"/>
      <c r="BE110"/>
      <c r="BF110"/>
      <c r="BG110"/>
      <c r="BH110"/>
      <c r="BI110"/>
      <c r="BJ110"/>
      <c r="BK110"/>
      <c r="BL110"/>
    </row>
    <row r="111" spans="1:105" ht="15.75" thickBot="1">
      <c r="A111" s="17"/>
      <c r="B111" s="18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BI111"/>
      <c r="BJ111"/>
      <c r="BK111"/>
      <c r="BL111"/>
    </row>
    <row r="112" spans="1:105" s="2" customFormat="1" ht="60" customHeight="1">
      <c r="A112" s="38" t="s">
        <v>66</v>
      </c>
      <c r="B112" s="39" t="s">
        <v>3</v>
      </c>
      <c r="C112" s="40" t="s">
        <v>39</v>
      </c>
      <c r="D112" s="41" t="s">
        <v>56</v>
      </c>
      <c r="E112" s="40" t="s">
        <v>92</v>
      </c>
      <c r="F112" s="40" t="s">
        <v>57</v>
      </c>
      <c r="G112" s="40" t="s">
        <v>58</v>
      </c>
      <c r="H112" s="40" t="s">
        <v>59</v>
      </c>
      <c r="I112" s="40" t="s">
        <v>60</v>
      </c>
      <c r="J112" s="40" t="s">
        <v>106</v>
      </c>
      <c r="K112" s="40" t="s">
        <v>133</v>
      </c>
      <c r="L112" s="40" t="s">
        <v>135</v>
      </c>
      <c r="M112" s="40" t="s">
        <v>136</v>
      </c>
      <c r="N112" s="40" t="s">
        <v>137</v>
      </c>
      <c r="O112" s="40" t="s">
        <v>138</v>
      </c>
      <c r="P112" s="40" t="s">
        <v>139</v>
      </c>
      <c r="Q112" s="40" t="s">
        <v>140</v>
      </c>
      <c r="R112" s="40" t="s">
        <v>141</v>
      </c>
      <c r="S112" s="40" t="s">
        <v>142</v>
      </c>
      <c r="T112" s="40" t="s">
        <v>143</v>
      </c>
      <c r="U112" s="40" t="s">
        <v>144</v>
      </c>
      <c r="V112" s="40" t="s">
        <v>145</v>
      </c>
      <c r="W112" s="40" t="s">
        <v>146</v>
      </c>
      <c r="X112" s="40" t="s">
        <v>147</v>
      </c>
      <c r="Y112" s="40" t="s">
        <v>148</v>
      </c>
      <c r="Z112" s="40" t="s">
        <v>250</v>
      </c>
      <c r="AA112" s="40" t="s">
        <v>251</v>
      </c>
      <c r="AB112" s="40" t="s">
        <v>175</v>
      </c>
      <c r="AC112" s="40" t="s">
        <v>252</v>
      </c>
      <c r="AD112" s="40" t="s">
        <v>253</v>
      </c>
      <c r="AE112" s="40" t="s">
        <v>254</v>
      </c>
      <c r="AF112" s="40" t="s">
        <v>176</v>
      </c>
      <c r="AG112" s="40" t="s">
        <v>177</v>
      </c>
      <c r="AH112" s="40" t="s">
        <v>255</v>
      </c>
      <c r="AI112" s="40" t="s">
        <v>178</v>
      </c>
      <c r="AJ112" s="40" t="s">
        <v>178</v>
      </c>
      <c r="AK112" s="40" t="s">
        <v>179</v>
      </c>
      <c r="AL112" s="40" t="s">
        <v>256</v>
      </c>
      <c r="AM112" s="40" t="s">
        <v>180</v>
      </c>
      <c r="AN112" s="40" t="s">
        <v>181</v>
      </c>
      <c r="AO112" s="40" t="s">
        <v>182</v>
      </c>
      <c r="AP112" s="40" t="s">
        <v>257</v>
      </c>
      <c r="AQ112" s="40" t="s">
        <v>258</v>
      </c>
      <c r="AR112" s="40" t="s">
        <v>183</v>
      </c>
      <c r="AS112" s="40" t="s">
        <v>51</v>
      </c>
      <c r="AT112" s="40" t="s">
        <v>52</v>
      </c>
      <c r="AU112" s="40" t="s">
        <v>53</v>
      </c>
      <c r="AV112" s="40" t="s">
        <v>54</v>
      </c>
      <c r="AW112" s="40" t="s">
        <v>130</v>
      </c>
      <c r="AX112" s="40" t="s">
        <v>150</v>
      </c>
      <c r="AY112" s="40" t="s">
        <v>74</v>
      </c>
      <c r="AZ112" s="40" t="s">
        <v>75</v>
      </c>
      <c r="BA112" s="40" t="s">
        <v>76</v>
      </c>
      <c r="BB112" s="40" t="s">
        <v>97</v>
      </c>
      <c r="BC112" s="40" t="s">
        <v>77</v>
      </c>
      <c r="BD112" s="40" t="s">
        <v>78</v>
      </c>
      <c r="BE112" s="40" t="s">
        <v>79</v>
      </c>
      <c r="BF112" s="40" t="s">
        <v>80</v>
      </c>
      <c r="BG112" s="40" t="s">
        <v>81</v>
      </c>
      <c r="BH112" s="40" t="s">
        <v>82</v>
      </c>
      <c r="BI112" s="40" t="s">
        <v>83</v>
      </c>
      <c r="BJ112" s="40" t="s">
        <v>84</v>
      </c>
      <c r="BK112" s="40" t="s">
        <v>85</v>
      </c>
      <c r="BL112" s="86" t="s">
        <v>86</v>
      </c>
      <c r="BM112" s="86" t="s">
        <v>87</v>
      </c>
      <c r="BN112" s="86" t="s">
        <v>88</v>
      </c>
      <c r="BO112" s="86" t="s">
        <v>89</v>
      </c>
      <c r="BP112" s="86" t="s">
        <v>90</v>
      </c>
      <c r="BQ112" s="86" t="s">
        <v>91</v>
      </c>
      <c r="BR112" s="40" t="s">
        <v>107</v>
      </c>
      <c r="BS112" s="40" t="s">
        <v>108</v>
      </c>
      <c r="BT112" s="40" t="s">
        <v>109</v>
      </c>
      <c r="BU112" s="40" t="s">
        <v>110</v>
      </c>
      <c r="BV112" s="40" t="s">
        <v>111</v>
      </c>
      <c r="BW112" s="40" t="s">
        <v>112</v>
      </c>
      <c r="BX112" s="40" t="s">
        <v>113</v>
      </c>
      <c r="BY112" s="40" t="s">
        <v>114</v>
      </c>
      <c r="BZ112" s="40" t="s">
        <v>115</v>
      </c>
      <c r="CA112" s="40" t="s">
        <v>116</v>
      </c>
      <c r="CB112" s="40" t="s">
        <v>117</v>
      </c>
      <c r="CC112" s="40" t="s">
        <v>118</v>
      </c>
      <c r="CD112" s="40" t="s">
        <v>119</v>
      </c>
      <c r="CE112" s="40" t="s">
        <v>120</v>
      </c>
      <c r="CF112" s="40" t="s">
        <v>121</v>
      </c>
      <c r="CG112" s="40" t="s">
        <v>122</v>
      </c>
      <c r="CH112" s="40" t="s">
        <v>123</v>
      </c>
      <c r="CI112" s="40" t="s">
        <v>157</v>
      </c>
      <c r="CJ112" s="40" t="s">
        <v>231</v>
      </c>
      <c r="CK112" s="40" t="s">
        <v>241</v>
      </c>
      <c r="CL112" s="40" t="s">
        <v>232</v>
      </c>
      <c r="CM112" s="40" t="s">
        <v>242</v>
      </c>
      <c r="CN112" s="40" t="s">
        <v>243</v>
      </c>
      <c r="CO112" s="40" t="s">
        <v>244</v>
      </c>
      <c r="CP112" s="40" t="s">
        <v>245</v>
      </c>
      <c r="CQ112" s="40" t="s">
        <v>246</v>
      </c>
      <c r="CR112" s="40" t="s">
        <v>247</v>
      </c>
      <c r="CS112" s="40" t="s">
        <v>248</v>
      </c>
      <c r="CT112" s="40" t="s">
        <v>249</v>
      </c>
      <c r="CU112" s="40" t="s">
        <v>72</v>
      </c>
      <c r="CV112" s="40" t="s">
        <v>151</v>
      </c>
      <c r="CW112" s="40" t="s">
        <v>152</v>
      </c>
      <c r="CX112" s="40" t="s">
        <v>153</v>
      </c>
      <c r="CY112" s="40" t="s">
        <v>154</v>
      </c>
      <c r="CZ112" s="40" t="s">
        <v>155</v>
      </c>
      <c r="DA112" s="40" t="s">
        <v>156</v>
      </c>
    </row>
    <row r="113" spans="1:105" ht="15" customHeight="1">
      <c r="A113" s="89" t="s">
        <v>279</v>
      </c>
      <c r="B113" s="27">
        <v>25000806</v>
      </c>
      <c r="C113" s="26"/>
      <c r="D113" s="26"/>
      <c r="E113" s="33"/>
      <c r="F113" s="91"/>
      <c r="G113" s="91"/>
      <c r="H113" s="91"/>
      <c r="I113" s="91"/>
      <c r="J113" s="91"/>
      <c r="K113" s="91"/>
      <c r="L113" s="127"/>
      <c r="M113" s="91"/>
      <c r="N113" s="92"/>
      <c r="O113" s="91"/>
      <c r="P113" s="119"/>
      <c r="Q113" s="92"/>
      <c r="R113" s="91"/>
      <c r="S113" s="91"/>
      <c r="T113" s="120"/>
      <c r="U113" s="92"/>
      <c r="V113" s="119"/>
      <c r="W113" s="91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90"/>
      <c r="AT113" s="126"/>
      <c r="AU113" s="219"/>
      <c r="AV113" s="126"/>
      <c r="AW113" s="90"/>
      <c r="AX113" s="119"/>
      <c r="AY113" s="90"/>
      <c r="AZ113" s="90"/>
      <c r="BA113" s="90"/>
      <c r="BB113" s="90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0"/>
      <c r="BN113" s="90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0"/>
      <c r="BZ113" s="90"/>
      <c r="CA113" s="90"/>
      <c r="CB113" s="90"/>
      <c r="CC113" s="90"/>
      <c r="CD113" s="90"/>
      <c r="CE113" s="90"/>
      <c r="CF113" s="90"/>
      <c r="CG113" s="90"/>
      <c r="CH113" s="90"/>
      <c r="CI113" s="90"/>
      <c r="CJ113" s="29"/>
      <c r="CK113" s="152"/>
      <c r="CL113" s="26"/>
      <c r="CM113" s="29"/>
      <c r="CN113" s="29"/>
      <c r="CO113" s="25"/>
      <c r="CP113" s="30"/>
      <c r="CQ113" s="30"/>
      <c r="CR113" s="28"/>
      <c r="CS113" s="30"/>
      <c r="CT113" s="26"/>
      <c r="CU113" s="27"/>
      <c r="CV113" s="28"/>
      <c r="CW113" s="31"/>
      <c r="CX113" s="26" t="s">
        <v>227</v>
      </c>
      <c r="CY113" s="34">
        <v>0.20200000000000001</v>
      </c>
      <c r="CZ113" s="52">
        <v>1.15E-2</v>
      </c>
      <c r="DA113" s="34">
        <v>0.214</v>
      </c>
    </row>
    <row r="114" spans="1:105" ht="15" customHeight="1">
      <c r="A114" s="89" t="s">
        <v>259</v>
      </c>
      <c r="B114" s="27">
        <v>25001855</v>
      </c>
      <c r="C114" s="32">
        <v>94.16</v>
      </c>
      <c r="D114" s="26"/>
      <c r="E114" s="33"/>
      <c r="F114" s="91"/>
      <c r="G114" s="91"/>
      <c r="H114" s="91"/>
      <c r="I114" s="91"/>
      <c r="J114" s="91"/>
      <c r="K114" s="91"/>
      <c r="L114" s="127"/>
      <c r="M114" s="91"/>
      <c r="N114" s="92"/>
      <c r="O114" s="91"/>
      <c r="P114" s="119"/>
      <c r="Q114" s="92"/>
      <c r="R114" s="91"/>
      <c r="S114" s="91"/>
      <c r="T114" s="120"/>
      <c r="U114" s="92"/>
      <c r="V114" s="119"/>
      <c r="W114" s="91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  <c r="AQ114" s="90"/>
      <c r="AR114" s="90"/>
      <c r="AS114" s="91" t="s">
        <v>187</v>
      </c>
      <c r="AT114" s="91" t="s">
        <v>192</v>
      </c>
      <c r="AU114" s="91" t="s">
        <v>260</v>
      </c>
      <c r="AV114" s="91" t="s">
        <v>192</v>
      </c>
      <c r="AW114" s="91" t="s">
        <v>225</v>
      </c>
      <c r="AX114" s="90"/>
      <c r="AY114" s="90"/>
      <c r="AZ114" s="90"/>
      <c r="BA114" s="90"/>
      <c r="BB114" s="90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0"/>
      <c r="BN114" s="90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0"/>
      <c r="BZ114" s="90"/>
      <c r="CA114" s="90"/>
      <c r="CB114" s="90"/>
      <c r="CC114" s="90"/>
      <c r="CD114" s="90"/>
      <c r="CE114" s="90"/>
      <c r="CF114" s="90"/>
      <c r="CG114" s="90"/>
      <c r="CH114" s="90"/>
      <c r="CI114" s="90"/>
      <c r="CJ114" s="36"/>
      <c r="CK114" s="152"/>
      <c r="CL114" s="26"/>
      <c r="CM114" s="25"/>
      <c r="CN114" s="25"/>
      <c r="CO114" s="25"/>
      <c r="CP114" s="25"/>
      <c r="CQ114" s="28"/>
      <c r="CR114" s="27"/>
      <c r="CS114" s="30"/>
      <c r="CT114" s="35"/>
      <c r="CU114" s="25"/>
      <c r="CV114" s="25"/>
      <c r="CW114" s="26"/>
      <c r="CX114" s="35"/>
      <c r="CY114" s="32"/>
      <c r="CZ114" s="26"/>
      <c r="DA114" s="26"/>
    </row>
    <row r="115" spans="1:105" ht="15" customHeight="1">
      <c r="A115" s="89" t="s">
        <v>271</v>
      </c>
      <c r="B115" s="27">
        <v>25001680</v>
      </c>
      <c r="C115" s="129"/>
      <c r="D115" s="91"/>
      <c r="E115" s="90"/>
      <c r="F115" s="91"/>
      <c r="G115" s="90"/>
      <c r="H115" s="91"/>
      <c r="I115" s="91"/>
      <c r="J115" s="91"/>
      <c r="K115" s="91" t="s">
        <v>197</v>
      </c>
      <c r="L115" s="90"/>
      <c r="M115" s="91" t="s">
        <v>196</v>
      </c>
      <c r="N115" s="91" t="s">
        <v>196</v>
      </c>
      <c r="O115" s="91" t="s">
        <v>196</v>
      </c>
      <c r="P115" s="91" t="s">
        <v>196</v>
      </c>
      <c r="Q115" s="91" t="s">
        <v>196</v>
      </c>
      <c r="R115" s="91" t="s">
        <v>196</v>
      </c>
      <c r="S115" s="91" t="s">
        <v>196</v>
      </c>
      <c r="T115" s="91" t="s">
        <v>196</v>
      </c>
      <c r="U115" s="91" t="s">
        <v>196</v>
      </c>
      <c r="V115" s="91" t="s">
        <v>196</v>
      </c>
      <c r="W115" s="91" t="s">
        <v>196</v>
      </c>
      <c r="X115" s="91" t="s">
        <v>196</v>
      </c>
      <c r="Y115" s="91" t="s">
        <v>196</v>
      </c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126"/>
      <c r="AU115" s="219"/>
      <c r="AV115" s="126"/>
      <c r="AW115" s="90"/>
      <c r="AX115" s="90"/>
      <c r="AY115" s="90"/>
      <c r="AZ115" s="90"/>
      <c r="BA115" s="90"/>
      <c r="BB115" s="90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91"/>
      <c r="BO115" s="91"/>
      <c r="BP115" s="91"/>
      <c r="BQ115" s="91"/>
      <c r="BR115" s="91"/>
      <c r="BS115" s="91"/>
      <c r="BT115" s="91"/>
      <c r="BU115" s="91"/>
      <c r="BV115" s="91"/>
      <c r="BW115" s="91"/>
      <c r="BX115" s="91"/>
      <c r="BY115" s="91"/>
      <c r="BZ115" s="91"/>
      <c r="CA115" s="91"/>
      <c r="CB115" s="91"/>
      <c r="CC115" s="91"/>
      <c r="CD115" s="91"/>
      <c r="CE115" s="91"/>
      <c r="CF115" s="91"/>
      <c r="CG115" s="91"/>
      <c r="CH115" s="91"/>
      <c r="CI115" s="91"/>
      <c r="CJ115" s="25" t="s">
        <v>236</v>
      </c>
      <c r="CK115" s="152"/>
      <c r="CL115" s="26" t="s">
        <v>237</v>
      </c>
      <c r="CM115" s="25"/>
      <c r="CN115" s="25"/>
      <c r="CO115" s="25"/>
      <c r="CP115" s="25"/>
      <c r="CQ115" s="25"/>
      <c r="CR115" s="25"/>
      <c r="CS115" s="25"/>
      <c r="CT115" s="35"/>
      <c r="CU115" s="25"/>
      <c r="CV115" s="25"/>
      <c r="CW115" s="26"/>
      <c r="CX115" s="35"/>
      <c r="CY115" s="26"/>
      <c r="CZ115" s="26"/>
      <c r="DA115" s="32"/>
    </row>
    <row r="116" spans="1:105" ht="15" customHeight="1">
      <c r="A116" s="89" t="s">
        <v>271</v>
      </c>
      <c r="B116" s="27">
        <v>25001407</v>
      </c>
      <c r="C116" s="26"/>
      <c r="D116" s="26"/>
      <c r="E116" s="33"/>
      <c r="F116" s="91"/>
      <c r="G116" s="91"/>
      <c r="H116" s="91"/>
      <c r="I116" s="91"/>
      <c r="J116" s="91"/>
      <c r="K116" s="91" t="s">
        <v>197</v>
      </c>
      <c r="L116" s="127"/>
      <c r="M116" s="91" t="s">
        <v>196</v>
      </c>
      <c r="N116" s="91" t="s">
        <v>196</v>
      </c>
      <c r="O116" s="91" t="s">
        <v>196</v>
      </c>
      <c r="P116" s="91" t="s">
        <v>196</v>
      </c>
      <c r="Q116" s="91" t="s">
        <v>196</v>
      </c>
      <c r="R116" s="91" t="s">
        <v>196</v>
      </c>
      <c r="S116" s="91" t="s">
        <v>196</v>
      </c>
      <c r="T116" s="91" t="s">
        <v>196</v>
      </c>
      <c r="U116" s="91" t="s">
        <v>196</v>
      </c>
      <c r="V116" s="91" t="s">
        <v>196</v>
      </c>
      <c r="W116" s="91" t="s">
        <v>196</v>
      </c>
      <c r="X116" s="91" t="s">
        <v>196</v>
      </c>
      <c r="Y116" s="91" t="s">
        <v>196</v>
      </c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126"/>
      <c r="AU116" s="219"/>
      <c r="AV116" s="126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0"/>
      <c r="BN116" s="90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0"/>
      <c r="BZ116" s="90"/>
      <c r="CA116" s="90"/>
      <c r="CB116" s="90"/>
      <c r="CC116" s="90"/>
      <c r="CD116" s="90"/>
      <c r="CE116" s="90"/>
      <c r="CF116" s="90"/>
      <c r="CG116" s="90"/>
      <c r="CH116" s="90"/>
      <c r="CI116" s="90"/>
      <c r="CJ116" s="25" t="s">
        <v>236</v>
      </c>
      <c r="CK116" s="52"/>
      <c r="CL116" s="26" t="s">
        <v>237</v>
      </c>
      <c r="CM116" s="29">
        <v>97.625</v>
      </c>
      <c r="CN116" s="29">
        <v>2.375</v>
      </c>
      <c r="CO116" s="29">
        <v>2.375</v>
      </c>
      <c r="CP116" s="25" t="s">
        <v>274</v>
      </c>
      <c r="CQ116" s="25" t="s">
        <v>274</v>
      </c>
      <c r="CR116" s="25" t="s">
        <v>274</v>
      </c>
      <c r="CS116" s="25" t="s">
        <v>274</v>
      </c>
      <c r="CT116" s="26"/>
      <c r="CU116" s="27"/>
      <c r="CV116" s="28"/>
      <c r="CW116" s="31"/>
      <c r="CX116" s="32"/>
      <c r="CY116" s="26"/>
      <c r="CZ116" s="26"/>
      <c r="DA116" s="26"/>
    </row>
    <row r="117" spans="1:105" ht="15" customHeight="1">
      <c r="A117" s="89" t="s">
        <v>280</v>
      </c>
      <c r="B117" s="27">
        <v>25000470</v>
      </c>
      <c r="C117" s="32">
        <v>40.75</v>
      </c>
      <c r="D117" s="26"/>
      <c r="E117" s="33"/>
      <c r="F117" s="91"/>
      <c r="G117" s="91"/>
      <c r="H117" s="91"/>
      <c r="I117" s="91"/>
      <c r="J117" s="91"/>
      <c r="K117" s="91"/>
      <c r="L117" s="127"/>
      <c r="M117" s="91"/>
      <c r="N117" s="92"/>
      <c r="O117" s="91"/>
      <c r="P117" s="119"/>
      <c r="Q117" s="92"/>
      <c r="R117" s="91"/>
      <c r="S117" s="91"/>
      <c r="T117" s="120"/>
      <c r="U117" s="92"/>
      <c r="V117" s="119"/>
      <c r="W117" s="91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0"/>
      <c r="AP117" s="90"/>
      <c r="AQ117" s="90"/>
      <c r="AR117" s="90"/>
      <c r="AS117" s="90"/>
      <c r="AT117" s="126"/>
      <c r="AU117" s="219"/>
      <c r="AV117" s="126"/>
      <c r="AW117" s="90"/>
      <c r="AX117" s="119"/>
      <c r="AY117" s="90"/>
      <c r="AZ117" s="90"/>
      <c r="BA117" s="90"/>
      <c r="BB117" s="90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0"/>
      <c r="BN117" s="90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0"/>
      <c r="BZ117" s="90"/>
      <c r="CA117" s="90"/>
      <c r="CB117" s="90"/>
      <c r="CC117" s="90"/>
      <c r="CD117" s="90"/>
      <c r="CE117" s="90"/>
      <c r="CF117" s="90"/>
      <c r="CG117" s="90"/>
      <c r="CH117" s="90"/>
      <c r="CI117" s="90">
        <v>97.29</v>
      </c>
      <c r="CJ117" s="29"/>
      <c r="CK117" s="52"/>
      <c r="CL117" s="26"/>
      <c r="CM117" s="29"/>
      <c r="CN117" s="29"/>
      <c r="CO117" s="25"/>
      <c r="CP117" s="30"/>
      <c r="CQ117" s="28"/>
      <c r="CR117" s="25"/>
      <c r="CS117" s="28"/>
      <c r="CT117" s="26"/>
      <c r="CU117" s="27"/>
      <c r="CV117" s="25" t="s">
        <v>198</v>
      </c>
      <c r="CW117" s="165">
        <v>0.27</v>
      </c>
      <c r="CX117" s="31"/>
      <c r="CY117" s="26"/>
      <c r="CZ117" s="26"/>
      <c r="DA117" s="32"/>
    </row>
    <row r="118" spans="1:105" ht="15" customHeight="1">
      <c r="A118" s="89" t="s">
        <v>280</v>
      </c>
      <c r="B118" s="27">
        <v>25000379</v>
      </c>
      <c r="C118" s="32">
        <v>25.36</v>
      </c>
      <c r="D118" s="31"/>
      <c r="E118" s="33"/>
      <c r="F118" s="91"/>
      <c r="G118" s="90"/>
      <c r="H118" s="90"/>
      <c r="I118" s="91"/>
      <c r="J118" s="119"/>
      <c r="K118" s="119"/>
      <c r="L118" s="90"/>
      <c r="M118" s="119"/>
      <c r="N118" s="119"/>
      <c r="O118" s="119"/>
      <c r="P118" s="119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  <c r="AQ118" s="90"/>
      <c r="AR118" s="90"/>
      <c r="AS118" s="90"/>
      <c r="AT118" s="126"/>
      <c r="AU118" s="219"/>
      <c r="AV118" s="126"/>
      <c r="AW118" s="90"/>
      <c r="AX118" s="119"/>
      <c r="AY118" s="90"/>
      <c r="AZ118" s="90"/>
      <c r="BA118" s="90"/>
      <c r="BB118" s="90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0"/>
      <c r="BN118" s="90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0"/>
      <c r="BZ118" s="90"/>
      <c r="CA118" s="90"/>
      <c r="CB118" s="90"/>
      <c r="CC118" s="90"/>
      <c r="CD118" s="90"/>
      <c r="CE118" s="90"/>
      <c r="CF118" s="90"/>
      <c r="CG118" s="90"/>
      <c r="CH118" s="90"/>
      <c r="CI118" s="90">
        <v>96.8</v>
      </c>
      <c r="CJ118" s="36"/>
      <c r="CK118" s="152"/>
      <c r="CL118" s="34"/>
      <c r="CM118" s="29"/>
      <c r="CN118" s="29"/>
      <c r="CO118" s="25"/>
      <c r="CP118" s="25"/>
      <c r="CQ118" s="25"/>
      <c r="CR118" s="25"/>
      <c r="CS118" s="25"/>
      <c r="CT118" s="26"/>
      <c r="CU118" s="25"/>
      <c r="CV118" s="25" t="s">
        <v>281</v>
      </c>
      <c r="CW118" s="165">
        <v>0.21</v>
      </c>
      <c r="CX118" s="35"/>
      <c r="CY118" s="32"/>
      <c r="CZ118" s="32"/>
      <c r="DA118" s="26"/>
    </row>
    <row r="119" spans="1:105" ht="15" customHeight="1">
      <c r="A119" s="89" t="s">
        <v>280</v>
      </c>
      <c r="B119" s="27">
        <v>25000276</v>
      </c>
      <c r="C119" s="32">
        <v>62.8</v>
      </c>
      <c r="D119" s="26"/>
      <c r="E119" s="33"/>
      <c r="F119" s="91"/>
      <c r="G119" s="91"/>
      <c r="H119" s="91"/>
      <c r="I119" s="91"/>
      <c r="J119" s="91"/>
      <c r="K119" s="91"/>
      <c r="L119" s="127"/>
      <c r="M119" s="91"/>
      <c r="N119" s="92"/>
      <c r="O119" s="91"/>
      <c r="P119" s="119"/>
      <c r="Q119" s="92"/>
      <c r="R119" s="91"/>
      <c r="S119" s="91"/>
      <c r="T119" s="120"/>
      <c r="U119" s="92"/>
      <c r="V119" s="119"/>
      <c r="W119" s="91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90"/>
      <c r="AQ119" s="90"/>
      <c r="AR119" s="90"/>
      <c r="AS119" s="90"/>
      <c r="AT119" s="126"/>
      <c r="AU119" s="219"/>
      <c r="AV119" s="126"/>
      <c r="AW119" s="90"/>
      <c r="AX119" s="119"/>
      <c r="AY119" s="90"/>
      <c r="AZ119" s="90"/>
      <c r="BA119" s="90"/>
      <c r="BB119" s="90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0"/>
      <c r="BN119" s="90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0"/>
      <c r="BZ119" s="90"/>
      <c r="CA119" s="90"/>
      <c r="CB119" s="90"/>
      <c r="CC119" s="90"/>
      <c r="CD119" s="90"/>
      <c r="CE119" s="90"/>
      <c r="CF119" s="90"/>
      <c r="CG119" s="90"/>
      <c r="CH119" s="90"/>
      <c r="CI119" s="90">
        <v>96.5</v>
      </c>
      <c r="CJ119" s="25"/>
      <c r="CK119" s="152"/>
      <c r="CL119" s="26"/>
      <c r="CM119" s="29"/>
      <c r="CN119" s="29"/>
      <c r="CO119" s="25"/>
      <c r="CP119" s="25"/>
      <c r="CQ119" s="28"/>
      <c r="CR119" s="27"/>
      <c r="CS119" s="30"/>
      <c r="CT119" s="35"/>
      <c r="CU119" s="25"/>
      <c r="CV119" s="25" t="s">
        <v>198</v>
      </c>
      <c r="CW119" s="165" t="s">
        <v>198</v>
      </c>
      <c r="CX119" s="35"/>
      <c r="CY119" s="32"/>
      <c r="CZ119" s="26"/>
      <c r="DA119" s="26"/>
    </row>
    <row r="120" spans="1:105" ht="15" customHeight="1">
      <c r="A120" s="89" t="s">
        <v>277</v>
      </c>
      <c r="B120" s="27">
        <v>25001209</v>
      </c>
      <c r="C120" s="32">
        <v>99.94</v>
      </c>
      <c r="D120" s="26"/>
      <c r="E120" s="33"/>
      <c r="F120" s="91"/>
      <c r="G120" s="91"/>
      <c r="H120" s="91"/>
      <c r="I120" s="91"/>
      <c r="J120" s="91"/>
      <c r="K120" s="91"/>
      <c r="L120" s="127"/>
      <c r="M120" s="91"/>
      <c r="N120" s="92"/>
      <c r="O120" s="91"/>
      <c r="P120" s="119"/>
      <c r="Q120" s="92"/>
      <c r="R120" s="91"/>
      <c r="S120" s="91"/>
      <c r="T120" s="120"/>
      <c r="U120" s="92"/>
      <c r="V120" s="119"/>
      <c r="W120" s="91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0"/>
      <c r="AS120" s="90"/>
      <c r="AT120" s="126"/>
      <c r="AU120" s="219"/>
      <c r="AV120" s="126"/>
      <c r="AW120" s="90"/>
      <c r="AX120" s="119">
        <v>69.239999999999995</v>
      </c>
      <c r="AY120" s="90"/>
      <c r="AZ120" s="90"/>
      <c r="BA120" s="90"/>
      <c r="BB120" s="90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0"/>
      <c r="BN120" s="90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0"/>
      <c r="BZ120" s="90"/>
      <c r="CA120" s="90"/>
      <c r="CB120" s="90"/>
      <c r="CC120" s="90"/>
      <c r="CD120" s="90"/>
      <c r="CE120" s="90"/>
      <c r="CF120" s="90"/>
      <c r="CG120" s="90"/>
      <c r="CH120" s="90"/>
      <c r="CI120" s="90"/>
      <c r="CJ120" s="25" t="s">
        <v>236</v>
      </c>
      <c r="CK120" s="152"/>
      <c r="CL120" s="26" t="s">
        <v>237</v>
      </c>
      <c r="CM120" s="29"/>
      <c r="CN120" s="29"/>
      <c r="CO120" s="25"/>
      <c r="CP120" s="30"/>
      <c r="CQ120" s="25"/>
      <c r="CR120" s="25"/>
      <c r="CS120" s="27"/>
      <c r="CT120" s="26"/>
      <c r="CU120" s="27"/>
      <c r="CV120" s="25"/>
      <c r="CW120" s="34"/>
      <c r="CX120" s="32"/>
      <c r="CY120" s="26"/>
      <c r="CZ120" s="26"/>
      <c r="DA120" s="32"/>
    </row>
    <row r="121" spans="1:105" ht="15" customHeight="1">
      <c r="A121" s="89" t="s">
        <v>277</v>
      </c>
      <c r="B121" s="27">
        <v>25000734</v>
      </c>
      <c r="C121" s="32">
        <v>99.94</v>
      </c>
      <c r="D121" s="26"/>
      <c r="E121" s="33"/>
      <c r="F121" s="91"/>
      <c r="G121" s="91"/>
      <c r="H121" s="91"/>
      <c r="I121" s="220">
        <v>1.319E-2</v>
      </c>
      <c r="J121" s="91"/>
      <c r="K121" s="91"/>
      <c r="L121" s="127"/>
      <c r="M121" s="91"/>
      <c r="N121" s="92"/>
      <c r="O121" s="91"/>
      <c r="P121" s="119"/>
      <c r="Q121" s="92"/>
      <c r="R121" s="91"/>
      <c r="S121" s="91"/>
      <c r="T121" s="120"/>
      <c r="U121" s="92"/>
      <c r="V121" s="119"/>
      <c r="W121" s="91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  <c r="AQ121" s="90"/>
      <c r="AR121" s="90"/>
      <c r="AS121" s="90"/>
      <c r="AT121" s="126"/>
      <c r="AU121" s="219"/>
      <c r="AV121" s="126"/>
      <c r="AW121" s="90"/>
      <c r="AX121" s="119">
        <v>64.650000000000006</v>
      </c>
      <c r="AY121" s="90"/>
      <c r="AZ121" s="90"/>
      <c r="BA121" s="90"/>
      <c r="BB121" s="90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0"/>
      <c r="BN121" s="90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0"/>
      <c r="BZ121" s="90"/>
      <c r="CA121" s="90"/>
      <c r="CB121" s="90"/>
      <c r="CC121" s="90"/>
      <c r="CD121" s="90"/>
      <c r="CE121" s="90"/>
      <c r="CF121" s="90"/>
      <c r="CG121" s="90"/>
      <c r="CH121" s="90"/>
      <c r="CI121" s="90"/>
      <c r="CJ121" s="29"/>
      <c r="CK121" s="152"/>
      <c r="CL121" s="26"/>
      <c r="CM121" s="29"/>
      <c r="CN121" s="29"/>
      <c r="CO121" s="25"/>
      <c r="CP121" s="27"/>
      <c r="CQ121" s="27"/>
      <c r="CR121" s="30"/>
      <c r="CS121" s="27"/>
      <c r="CT121" s="26"/>
      <c r="CU121" s="27"/>
      <c r="CV121" s="28"/>
      <c r="CW121" s="35"/>
      <c r="CX121" s="31"/>
      <c r="CY121" s="26"/>
      <c r="CZ121" s="26"/>
      <c r="DA121" s="26"/>
    </row>
    <row r="122" spans="1:105" ht="15" customHeight="1">
      <c r="A122" s="222" t="s">
        <v>27</v>
      </c>
      <c r="B122" s="27">
        <v>25001719</v>
      </c>
      <c r="C122" s="32">
        <v>93.69</v>
      </c>
      <c r="D122" s="32">
        <v>65.28</v>
      </c>
      <c r="E122" s="215">
        <v>15.38</v>
      </c>
      <c r="F122" s="92">
        <v>14.2</v>
      </c>
      <c r="G122" s="119">
        <v>0.91</v>
      </c>
      <c r="H122" s="91"/>
      <c r="I122" s="91"/>
      <c r="J122" s="126">
        <v>6.4199999999999993E-2</v>
      </c>
      <c r="K122" s="91"/>
      <c r="L122" s="127"/>
      <c r="M122" s="91"/>
      <c r="N122" s="91"/>
      <c r="O122" s="92"/>
      <c r="P122" s="119"/>
      <c r="Q122" s="92"/>
      <c r="R122" s="119"/>
      <c r="S122" s="91"/>
      <c r="T122" s="91"/>
      <c r="U122" s="119"/>
      <c r="V122" s="120"/>
      <c r="W122" s="92"/>
      <c r="X122" s="90"/>
      <c r="Y122" s="90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0"/>
      <c r="AP122" s="90"/>
      <c r="AQ122" s="90"/>
      <c r="AR122" s="90"/>
      <c r="AS122" s="90"/>
      <c r="AT122" s="126"/>
      <c r="AU122" s="219"/>
      <c r="AV122" s="126"/>
      <c r="AW122" s="90"/>
      <c r="AX122" s="90"/>
      <c r="AY122" s="90"/>
      <c r="AZ122" s="90"/>
      <c r="BA122" s="90"/>
      <c r="BB122" s="90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0"/>
      <c r="BN122" s="90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0"/>
      <c r="BZ122" s="90"/>
      <c r="CA122" s="90"/>
      <c r="CB122" s="90"/>
      <c r="CC122" s="90"/>
      <c r="CD122" s="90"/>
      <c r="CE122" s="90"/>
      <c r="CF122" s="90"/>
      <c r="CG122" s="90"/>
      <c r="CH122" s="90"/>
      <c r="CI122" s="90"/>
      <c r="CJ122" s="29"/>
      <c r="CK122" s="26" t="s">
        <v>270</v>
      </c>
      <c r="CL122" s="26"/>
      <c r="CM122" s="25"/>
      <c r="CN122" s="25"/>
      <c r="CO122" s="25"/>
      <c r="CP122" s="25"/>
      <c r="CQ122" s="25"/>
      <c r="CR122" s="25"/>
      <c r="CS122" s="27"/>
      <c r="CT122" s="26"/>
      <c r="CU122" s="25" t="s">
        <v>210</v>
      </c>
      <c r="CV122" s="25"/>
      <c r="CW122" s="34"/>
      <c r="CX122" s="32"/>
      <c r="CY122" s="26"/>
      <c r="CZ122" s="26"/>
      <c r="DA122" s="26"/>
    </row>
    <row r="123" spans="1:105" ht="15" customHeight="1">
      <c r="A123" s="89" t="s">
        <v>27</v>
      </c>
      <c r="B123" s="27">
        <v>25001568</v>
      </c>
      <c r="C123" s="26"/>
      <c r="D123" s="26"/>
      <c r="E123" s="33"/>
      <c r="F123" s="91"/>
      <c r="G123" s="91"/>
      <c r="H123" s="91"/>
      <c r="I123" s="91"/>
      <c r="J123" s="91"/>
      <c r="K123" s="91"/>
      <c r="L123" s="127"/>
      <c r="M123" s="91"/>
      <c r="N123" s="92"/>
      <c r="O123" s="91"/>
      <c r="P123" s="119"/>
      <c r="Q123" s="92"/>
      <c r="R123" s="91"/>
      <c r="S123" s="91"/>
      <c r="T123" s="120"/>
      <c r="U123" s="92"/>
      <c r="V123" s="119"/>
      <c r="W123" s="91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  <c r="AQ123" s="90"/>
      <c r="AR123" s="90"/>
      <c r="AS123" s="90"/>
      <c r="AT123" s="126"/>
      <c r="AU123" s="219"/>
      <c r="AV123" s="126"/>
      <c r="AW123" s="90"/>
      <c r="AX123" s="90"/>
      <c r="AY123" s="90"/>
      <c r="AZ123" s="90"/>
      <c r="BA123" s="90"/>
      <c r="BB123" s="90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0"/>
      <c r="BN123" s="90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0"/>
      <c r="BZ123" s="90"/>
      <c r="CA123" s="90"/>
      <c r="CB123" s="90"/>
      <c r="CC123" s="90"/>
      <c r="CD123" s="90"/>
      <c r="CE123" s="90"/>
      <c r="CF123" s="90"/>
      <c r="CG123" s="90"/>
      <c r="CH123" s="90"/>
      <c r="CI123" s="90"/>
      <c r="CJ123" s="29"/>
      <c r="CK123" s="52"/>
      <c r="CL123" s="26"/>
      <c r="CM123" s="29"/>
      <c r="CN123" s="29"/>
      <c r="CO123" s="25"/>
      <c r="CP123" s="27"/>
      <c r="CQ123" s="25"/>
      <c r="CR123" s="25"/>
      <c r="CS123" s="27"/>
      <c r="CT123" s="26"/>
      <c r="CU123" s="25" t="s">
        <v>210</v>
      </c>
      <c r="CV123" s="28"/>
      <c r="CW123" s="31"/>
      <c r="CX123" s="31"/>
      <c r="CY123" s="26"/>
      <c r="CZ123" s="26"/>
      <c r="DA123" s="26"/>
    </row>
    <row r="124" spans="1:105" ht="15" customHeight="1">
      <c r="A124" s="222" t="s">
        <v>27</v>
      </c>
      <c r="B124" s="27">
        <v>25001568</v>
      </c>
      <c r="C124" s="215">
        <v>90.8</v>
      </c>
      <c r="D124" s="32">
        <v>67.83</v>
      </c>
      <c r="E124" s="32">
        <v>10.94</v>
      </c>
      <c r="F124" s="91"/>
      <c r="G124" s="91" t="s">
        <v>225</v>
      </c>
      <c r="H124" s="91"/>
      <c r="I124" s="91"/>
      <c r="J124" s="91" t="s">
        <v>275</v>
      </c>
      <c r="K124" s="91"/>
      <c r="L124" s="127"/>
      <c r="M124" s="91"/>
      <c r="N124" s="92"/>
      <c r="O124" s="91"/>
      <c r="P124" s="119"/>
      <c r="Q124" s="92"/>
      <c r="R124" s="91"/>
      <c r="S124" s="91"/>
      <c r="T124" s="120"/>
      <c r="U124" s="92"/>
      <c r="V124" s="119"/>
      <c r="W124" s="91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0"/>
      <c r="AP124" s="90"/>
      <c r="AQ124" s="90"/>
      <c r="AR124" s="90"/>
      <c r="AS124" s="91" t="s">
        <v>187</v>
      </c>
      <c r="AT124" s="126">
        <v>0.1885</v>
      </c>
      <c r="AU124" s="219">
        <v>7.7899999999999997E-2</v>
      </c>
      <c r="AV124" s="126">
        <v>5.7770000000000001</v>
      </c>
      <c r="AW124" s="91" t="s">
        <v>225</v>
      </c>
      <c r="AX124" s="90"/>
      <c r="AY124" s="90"/>
      <c r="AZ124" s="90"/>
      <c r="BA124" s="90"/>
      <c r="BB124" s="90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0"/>
      <c r="BZ124" s="90"/>
      <c r="CA124" s="90"/>
      <c r="CB124" s="90"/>
      <c r="CC124" s="90"/>
      <c r="CD124" s="90"/>
      <c r="CE124" s="90"/>
      <c r="CF124" s="90"/>
      <c r="CG124" s="90"/>
      <c r="CH124" s="90"/>
      <c r="CI124" s="90"/>
      <c r="CJ124" s="29"/>
      <c r="CK124" s="52"/>
      <c r="CL124" s="26"/>
      <c r="CM124" s="29"/>
      <c r="CN124" s="29"/>
      <c r="CO124" s="25"/>
      <c r="CP124" s="27"/>
      <c r="CQ124" s="28"/>
      <c r="CR124" s="25"/>
      <c r="CS124" s="28"/>
      <c r="CT124" s="26"/>
      <c r="CU124" s="27"/>
      <c r="CV124" s="25"/>
      <c r="CW124" s="34"/>
      <c r="CX124" s="26"/>
      <c r="CY124" s="26"/>
      <c r="CZ124" s="26"/>
      <c r="DA124" s="26"/>
    </row>
    <row r="125" spans="1:105" ht="15" customHeight="1">
      <c r="A125" s="89" t="s">
        <v>272</v>
      </c>
      <c r="B125" s="27">
        <v>25001623</v>
      </c>
      <c r="C125" s="26"/>
      <c r="D125" s="26"/>
      <c r="E125" s="33"/>
      <c r="F125" s="91"/>
      <c r="G125" s="91"/>
      <c r="H125" s="91"/>
      <c r="I125" s="91"/>
      <c r="J125" s="91"/>
      <c r="K125" s="91"/>
      <c r="L125" s="91" t="s">
        <v>197</v>
      </c>
      <c r="M125" s="91" t="s">
        <v>197</v>
      </c>
      <c r="N125" s="91" t="s">
        <v>196</v>
      </c>
      <c r="O125" s="91"/>
      <c r="P125" s="91" t="s">
        <v>196</v>
      </c>
      <c r="Q125" s="92"/>
      <c r="R125" s="91" t="s">
        <v>197</v>
      </c>
      <c r="S125" s="91"/>
      <c r="T125" s="91" t="s">
        <v>196</v>
      </c>
      <c r="U125" s="92"/>
      <c r="V125" s="119"/>
      <c r="W125" s="91"/>
      <c r="X125" s="90"/>
      <c r="Y125" s="90"/>
      <c r="Z125" s="90"/>
      <c r="AA125" s="90"/>
      <c r="AB125" s="91" t="s">
        <v>196</v>
      </c>
      <c r="AC125" s="90"/>
      <c r="AD125" s="90"/>
      <c r="AE125" s="90"/>
      <c r="AF125" s="91" t="s">
        <v>196</v>
      </c>
      <c r="AG125" s="91" t="s">
        <v>196</v>
      </c>
      <c r="AH125" s="90"/>
      <c r="AI125" s="91" t="s">
        <v>197</v>
      </c>
      <c r="AJ125" s="90"/>
      <c r="AK125" s="91" t="s">
        <v>196</v>
      </c>
      <c r="AL125" s="90"/>
      <c r="AM125" s="91" t="s">
        <v>196</v>
      </c>
      <c r="AN125" s="91" t="s">
        <v>196</v>
      </c>
      <c r="AO125" s="91" t="s">
        <v>196</v>
      </c>
      <c r="AP125" s="90"/>
      <c r="AQ125" s="90"/>
      <c r="AR125" s="91" t="s">
        <v>196</v>
      </c>
      <c r="AS125" s="90"/>
      <c r="AT125" s="126"/>
      <c r="AU125" s="219"/>
      <c r="AV125" s="126"/>
      <c r="AW125" s="90"/>
      <c r="AX125" s="90"/>
      <c r="AY125" s="90"/>
      <c r="AZ125" s="90"/>
      <c r="BA125" s="90"/>
      <c r="BB125" s="90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0"/>
      <c r="BN125" s="90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0"/>
      <c r="BZ125" s="90"/>
      <c r="CA125" s="90"/>
      <c r="CB125" s="90"/>
      <c r="CC125" s="90"/>
      <c r="CD125" s="90"/>
      <c r="CE125" s="90"/>
      <c r="CF125" s="90"/>
      <c r="CG125" s="90"/>
      <c r="CH125" s="90"/>
      <c r="CI125" s="90"/>
      <c r="CJ125" s="25" t="s">
        <v>236</v>
      </c>
      <c r="CK125" s="52"/>
      <c r="CL125" s="26" t="s">
        <v>237</v>
      </c>
      <c r="CM125" s="29">
        <v>99.391000000000005</v>
      </c>
      <c r="CN125" s="29">
        <v>0.60899999999999999</v>
      </c>
      <c r="CO125" s="25" t="s">
        <v>273</v>
      </c>
      <c r="CP125" s="25" t="s">
        <v>274</v>
      </c>
      <c r="CQ125" s="30"/>
      <c r="CR125" s="28"/>
      <c r="CS125" s="30"/>
      <c r="CT125" s="26" t="s">
        <v>274</v>
      </c>
      <c r="CU125" s="27"/>
      <c r="CV125" s="25"/>
      <c r="CW125" s="34"/>
      <c r="CX125" s="32"/>
      <c r="CY125" s="26"/>
      <c r="CZ125" s="26"/>
      <c r="DA125" s="26"/>
    </row>
    <row r="126" spans="1:105" ht="15" customHeight="1">
      <c r="A126" s="89" t="s">
        <v>276</v>
      </c>
      <c r="B126" s="27">
        <v>25001345</v>
      </c>
      <c r="C126" s="26"/>
      <c r="D126" s="26"/>
      <c r="E126" s="33"/>
      <c r="F126" s="91"/>
      <c r="G126" s="91"/>
      <c r="H126" s="91"/>
      <c r="I126" s="91"/>
      <c r="J126" s="91"/>
      <c r="K126" s="91"/>
      <c r="L126" s="91" t="s">
        <v>197</v>
      </c>
      <c r="M126" s="91" t="s">
        <v>197</v>
      </c>
      <c r="N126" s="91" t="s">
        <v>197</v>
      </c>
      <c r="O126" s="91"/>
      <c r="P126" s="91" t="s">
        <v>197</v>
      </c>
      <c r="Q126" s="92"/>
      <c r="R126" s="91" t="s">
        <v>197</v>
      </c>
      <c r="S126" s="91"/>
      <c r="T126" s="91" t="s">
        <v>197</v>
      </c>
      <c r="U126" s="92"/>
      <c r="V126" s="119"/>
      <c r="W126" s="91"/>
      <c r="X126" s="90"/>
      <c r="Y126" s="90"/>
      <c r="Z126" s="91" t="s">
        <v>196</v>
      </c>
      <c r="AA126" s="91" t="s">
        <v>197</v>
      </c>
      <c r="AB126" s="91" t="s">
        <v>196</v>
      </c>
      <c r="AC126" s="91" t="s">
        <v>197</v>
      </c>
      <c r="AD126" s="91" t="s">
        <v>196</v>
      </c>
      <c r="AE126" s="91" t="s">
        <v>196</v>
      </c>
      <c r="AF126" s="91" t="s">
        <v>196</v>
      </c>
      <c r="AG126" s="91" t="s">
        <v>196</v>
      </c>
      <c r="AH126" s="91" t="s">
        <v>196</v>
      </c>
      <c r="AI126" s="91" t="s">
        <v>197</v>
      </c>
      <c r="AJ126" s="119">
        <v>0.3</v>
      </c>
      <c r="AK126" s="91" t="s">
        <v>197</v>
      </c>
      <c r="AL126" s="91" t="s">
        <v>196</v>
      </c>
      <c r="AM126" s="91" t="s">
        <v>197</v>
      </c>
      <c r="AN126" s="91" t="s">
        <v>196</v>
      </c>
      <c r="AO126" s="91" t="s">
        <v>196</v>
      </c>
      <c r="AP126" s="91" t="s">
        <v>197</v>
      </c>
      <c r="AQ126" s="91" t="s">
        <v>196</v>
      </c>
      <c r="AR126" s="91" t="s">
        <v>196</v>
      </c>
      <c r="AS126" s="90"/>
      <c r="AT126" s="126"/>
      <c r="AU126" s="219"/>
      <c r="AV126" s="126"/>
      <c r="AW126" s="90"/>
      <c r="AX126" s="90"/>
      <c r="AY126" s="90"/>
      <c r="AZ126" s="90"/>
      <c r="BA126" s="90"/>
      <c r="BB126" s="90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0"/>
      <c r="BN126" s="90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0"/>
      <c r="BZ126" s="90"/>
      <c r="CA126" s="90"/>
      <c r="CB126" s="90"/>
      <c r="CC126" s="90"/>
      <c r="CD126" s="90"/>
      <c r="CE126" s="90"/>
      <c r="CF126" s="90"/>
      <c r="CG126" s="90"/>
      <c r="CH126" s="90"/>
      <c r="CI126" s="90"/>
      <c r="CJ126" s="25" t="s">
        <v>236</v>
      </c>
      <c r="CK126" s="152"/>
      <c r="CL126" s="26" t="s">
        <v>237</v>
      </c>
      <c r="CM126" s="29"/>
      <c r="CN126" s="29"/>
      <c r="CO126" s="25"/>
      <c r="CP126" s="30"/>
      <c r="CQ126" s="30"/>
      <c r="CR126" s="28"/>
      <c r="CS126" s="30"/>
      <c r="CT126" s="26"/>
      <c r="CU126" s="27"/>
      <c r="CV126" s="29"/>
      <c r="CW126" s="32"/>
      <c r="CX126" s="31"/>
      <c r="CY126" s="26"/>
      <c r="CZ126" s="26"/>
      <c r="DA126" s="34"/>
    </row>
    <row r="127" spans="1:105" ht="15" customHeight="1">
      <c r="A127" s="89" t="s">
        <v>262</v>
      </c>
      <c r="B127" s="27">
        <v>25001429</v>
      </c>
      <c r="C127" s="32">
        <v>92.93</v>
      </c>
      <c r="D127" s="31"/>
      <c r="E127" s="33"/>
      <c r="F127" s="91"/>
      <c r="G127" s="90"/>
      <c r="H127" s="90"/>
      <c r="I127" s="91"/>
      <c r="J127" s="91"/>
      <c r="K127" s="91"/>
      <c r="L127" s="91"/>
      <c r="M127" s="91"/>
      <c r="N127" s="91"/>
      <c r="O127" s="91"/>
      <c r="P127" s="119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  <c r="AQ127" s="90"/>
      <c r="AR127" s="90"/>
      <c r="AS127" s="90"/>
      <c r="AT127" s="126"/>
      <c r="AU127" s="219"/>
      <c r="AV127" s="126"/>
      <c r="AW127" s="90"/>
      <c r="AX127" s="90"/>
      <c r="AY127" s="91" t="s">
        <v>263</v>
      </c>
      <c r="AZ127" s="91" t="s">
        <v>264</v>
      </c>
      <c r="BA127" s="91" t="s">
        <v>263</v>
      </c>
      <c r="BB127" s="91" t="s">
        <v>265</v>
      </c>
      <c r="BC127" s="91" t="s">
        <v>207</v>
      </c>
      <c r="BD127" s="91" t="s">
        <v>207</v>
      </c>
      <c r="BE127" s="91" t="s">
        <v>207</v>
      </c>
      <c r="BF127" s="127">
        <v>0</v>
      </c>
      <c r="BG127" s="91" t="s">
        <v>265</v>
      </c>
      <c r="BH127" s="91" t="s">
        <v>266</v>
      </c>
      <c r="BI127" s="91" t="s">
        <v>267</v>
      </c>
      <c r="BJ127" s="91" t="s">
        <v>268</v>
      </c>
      <c r="BK127" s="127">
        <v>0</v>
      </c>
      <c r="BL127" s="91" t="s">
        <v>265</v>
      </c>
      <c r="BM127" s="91" t="s">
        <v>265</v>
      </c>
      <c r="BN127" s="91" t="s">
        <v>265</v>
      </c>
      <c r="BO127" s="91" t="s">
        <v>265</v>
      </c>
      <c r="BP127" s="91" t="s">
        <v>265</v>
      </c>
      <c r="BQ127" s="91" t="s">
        <v>269</v>
      </c>
      <c r="BR127" s="91" t="s">
        <v>265</v>
      </c>
      <c r="BS127" s="91" t="s">
        <v>265</v>
      </c>
      <c r="BT127" s="91" t="s">
        <v>265</v>
      </c>
      <c r="BU127" s="91" t="s">
        <v>265</v>
      </c>
      <c r="BV127" s="91" t="s">
        <v>265</v>
      </c>
      <c r="BW127" s="91" t="s">
        <v>265</v>
      </c>
      <c r="BX127" s="91" t="s">
        <v>265</v>
      </c>
      <c r="BY127" s="91" t="s">
        <v>265</v>
      </c>
      <c r="BZ127" s="91" t="s">
        <v>265</v>
      </c>
      <c r="CA127" s="91" t="s">
        <v>265</v>
      </c>
      <c r="CB127" s="91" t="s">
        <v>265</v>
      </c>
      <c r="CC127" s="91" t="s">
        <v>265</v>
      </c>
      <c r="CD127" s="91" t="s">
        <v>265</v>
      </c>
      <c r="CE127" s="91" t="s">
        <v>265</v>
      </c>
      <c r="CF127" s="91" t="s">
        <v>265</v>
      </c>
      <c r="CG127" s="91" t="s">
        <v>265</v>
      </c>
      <c r="CH127" s="91" t="s">
        <v>265</v>
      </c>
      <c r="CI127" s="91"/>
      <c r="CJ127" s="36"/>
      <c r="CK127" s="152"/>
      <c r="CL127" s="34"/>
      <c r="CM127" s="25"/>
      <c r="CN127" s="25"/>
      <c r="CO127" s="25"/>
      <c r="CP127" s="25"/>
      <c r="CQ127" s="25"/>
      <c r="CR127" s="25"/>
      <c r="CS127" s="25"/>
      <c r="CT127" s="26"/>
      <c r="CU127" s="25"/>
      <c r="CV127" s="25"/>
      <c r="CW127" s="26"/>
      <c r="CX127" s="35"/>
      <c r="CY127" s="32"/>
      <c r="CZ127" s="32"/>
      <c r="DA127" s="26"/>
    </row>
    <row r="128" spans="1:105" ht="15" customHeight="1">
      <c r="A128" s="89" t="s">
        <v>262</v>
      </c>
      <c r="B128" s="27">
        <v>25000390</v>
      </c>
      <c r="C128" s="32">
        <v>91.03</v>
      </c>
      <c r="D128" s="26"/>
      <c r="E128" s="26"/>
      <c r="F128" s="119"/>
      <c r="G128" s="120"/>
      <c r="H128" s="91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126"/>
      <c r="AU128" s="219"/>
      <c r="AV128" s="126"/>
      <c r="AW128" s="90"/>
      <c r="AX128" s="119"/>
      <c r="AY128" s="90"/>
      <c r="AZ128" s="90"/>
      <c r="BA128" s="90"/>
      <c r="BB128" s="90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0"/>
      <c r="BN128" s="90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0"/>
      <c r="BZ128" s="90"/>
      <c r="CA128" s="90"/>
      <c r="CB128" s="90"/>
      <c r="CC128" s="90"/>
      <c r="CD128" s="90"/>
      <c r="CE128" s="90"/>
      <c r="CF128" s="90"/>
      <c r="CG128" s="90"/>
      <c r="CH128" s="90"/>
      <c r="CI128" s="90"/>
      <c r="CJ128" s="29"/>
      <c r="CK128" s="152"/>
      <c r="CL128" s="26"/>
      <c r="CM128" s="29"/>
      <c r="CN128" s="29"/>
      <c r="CO128" s="25"/>
      <c r="CP128" s="25"/>
      <c r="CQ128" s="25"/>
      <c r="CR128" s="25"/>
      <c r="CS128" s="27"/>
      <c r="CT128" s="26"/>
      <c r="CU128" s="28"/>
      <c r="CV128" s="25" t="s">
        <v>198</v>
      </c>
      <c r="CW128" s="165">
        <v>0.18</v>
      </c>
      <c r="CX128" s="26"/>
      <c r="CY128" s="26"/>
      <c r="CZ128" s="26"/>
      <c r="DA128" s="34"/>
    </row>
    <row r="129" spans="1:105" ht="15" customHeight="1">
      <c r="A129" s="89" t="s">
        <v>262</v>
      </c>
      <c r="B129" s="27">
        <v>25000411</v>
      </c>
      <c r="C129" s="32">
        <v>88.01</v>
      </c>
      <c r="D129" s="26"/>
      <c r="E129" s="33"/>
      <c r="F129" s="91"/>
      <c r="G129" s="91"/>
      <c r="H129" s="91"/>
      <c r="I129" s="91"/>
      <c r="J129" s="91"/>
      <c r="K129" s="91"/>
      <c r="L129" s="127"/>
      <c r="M129" s="91"/>
      <c r="N129" s="92"/>
      <c r="O129" s="91"/>
      <c r="P129" s="119"/>
      <c r="Q129" s="92"/>
      <c r="R129" s="91"/>
      <c r="S129" s="91"/>
      <c r="T129" s="120"/>
      <c r="U129" s="92"/>
      <c r="V129" s="119"/>
      <c r="W129" s="91"/>
      <c r="X129" s="90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  <c r="AS129" s="90"/>
      <c r="AT129" s="126"/>
      <c r="AU129" s="219"/>
      <c r="AV129" s="126"/>
      <c r="AW129" s="90"/>
      <c r="AX129" s="119"/>
      <c r="AY129" s="90"/>
      <c r="AZ129" s="90"/>
      <c r="BA129" s="90"/>
      <c r="BB129" s="90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0"/>
      <c r="BN129" s="90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0"/>
      <c r="BZ129" s="90"/>
      <c r="CA129" s="90"/>
      <c r="CB129" s="90"/>
      <c r="CC129" s="90"/>
      <c r="CD129" s="90"/>
      <c r="CE129" s="90"/>
      <c r="CF129" s="90"/>
      <c r="CG129" s="90"/>
      <c r="CH129" s="90"/>
      <c r="CI129" s="90"/>
      <c r="CJ129" s="36"/>
      <c r="CK129" s="152"/>
      <c r="CL129" s="26"/>
      <c r="CM129" s="29"/>
      <c r="CN129" s="29"/>
      <c r="CO129" s="25"/>
      <c r="CP129" s="25"/>
      <c r="CQ129" s="28"/>
      <c r="CR129" s="27"/>
      <c r="CS129" s="30"/>
      <c r="CT129" s="35"/>
      <c r="CU129" s="25"/>
      <c r="CV129" s="25" t="s">
        <v>198</v>
      </c>
      <c r="CW129" s="165">
        <v>0.25</v>
      </c>
      <c r="CX129" s="35"/>
      <c r="CY129" s="32"/>
      <c r="CZ129" s="26"/>
      <c r="DA129" s="26"/>
    </row>
    <row r="130" spans="1:105" ht="15" customHeight="1">
      <c r="A130" s="89" t="s">
        <v>262</v>
      </c>
      <c r="B130" s="27">
        <v>25000285</v>
      </c>
      <c r="C130" s="32">
        <v>88.42</v>
      </c>
      <c r="D130" s="26"/>
      <c r="E130" s="34"/>
      <c r="F130" s="91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0"/>
      <c r="AP130" s="90"/>
      <c r="AQ130" s="90"/>
      <c r="AR130" s="90"/>
      <c r="AS130" s="90"/>
      <c r="AT130" s="126"/>
      <c r="AU130" s="219"/>
      <c r="AV130" s="126"/>
      <c r="AW130" s="90"/>
      <c r="AX130" s="119"/>
      <c r="AY130" s="90"/>
      <c r="AZ130" s="90"/>
      <c r="BA130" s="90"/>
      <c r="BB130" s="90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0"/>
      <c r="BN130" s="90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0"/>
      <c r="BZ130" s="90"/>
      <c r="CA130" s="90"/>
      <c r="CB130" s="90"/>
      <c r="CC130" s="90"/>
      <c r="CD130" s="90"/>
      <c r="CE130" s="90"/>
      <c r="CF130" s="90"/>
      <c r="CG130" s="90"/>
      <c r="CH130" s="90"/>
      <c r="CI130" s="90"/>
      <c r="CJ130" s="29"/>
      <c r="CK130" s="152"/>
      <c r="CL130" s="26"/>
      <c r="CM130" s="29"/>
      <c r="CN130" s="29"/>
      <c r="CO130" s="25"/>
      <c r="CP130" s="27"/>
      <c r="CQ130" s="27"/>
      <c r="CR130" s="30"/>
      <c r="CS130" s="27"/>
      <c r="CT130" s="26"/>
      <c r="CU130" s="27"/>
      <c r="CV130" s="25" t="s">
        <v>198</v>
      </c>
      <c r="CW130" s="165">
        <v>0.68</v>
      </c>
      <c r="CX130" s="31"/>
      <c r="CY130" s="26"/>
      <c r="CZ130" s="26"/>
      <c r="DA130" s="32"/>
    </row>
    <row r="131" spans="1:105" ht="15" customHeight="1">
      <c r="A131" s="89" t="s">
        <v>262</v>
      </c>
      <c r="B131" s="27">
        <v>25000311</v>
      </c>
      <c r="C131" s="32">
        <v>93.12</v>
      </c>
      <c r="D131" s="26"/>
      <c r="E131" s="33"/>
      <c r="F131" s="91"/>
      <c r="G131" s="91"/>
      <c r="H131" s="91"/>
      <c r="I131" s="91"/>
      <c r="J131" s="91"/>
      <c r="K131" s="91"/>
      <c r="L131" s="127"/>
      <c r="M131" s="91"/>
      <c r="N131" s="92"/>
      <c r="O131" s="91"/>
      <c r="P131" s="119"/>
      <c r="Q131" s="92"/>
      <c r="R131" s="91"/>
      <c r="S131" s="91"/>
      <c r="T131" s="120"/>
      <c r="U131" s="92"/>
      <c r="V131" s="119"/>
      <c r="W131" s="91"/>
      <c r="X131" s="90"/>
      <c r="Y131" s="90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0"/>
      <c r="AP131" s="90"/>
      <c r="AQ131" s="90"/>
      <c r="AR131" s="90"/>
      <c r="AS131" s="90"/>
      <c r="AT131" s="126"/>
      <c r="AU131" s="219"/>
      <c r="AV131" s="126"/>
      <c r="AW131" s="90"/>
      <c r="AX131" s="119"/>
      <c r="AY131" s="90"/>
      <c r="AZ131" s="90"/>
      <c r="BA131" s="90"/>
      <c r="BB131" s="90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0"/>
      <c r="BN131" s="90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0"/>
      <c r="BZ131" s="90"/>
      <c r="CA131" s="90"/>
      <c r="CB131" s="90"/>
      <c r="CC131" s="90"/>
      <c r="CD131" s="90"/>
      <c r="CE131" s="90"/>
      <c r="CF131" s="90"/>
      <c r="CG131" s="90"/>
      <c r="CH131" s="90"/>
      <c r="CI131" s="90"/>
      <c r="CJ131" s="25"/>
      <c r="CK131" s="152"/>
      <c r="CL131" s="26"/>
      <c r="CM131" s="29"/>
      <c r="CN131" s="29"/>
      <c r="CO131" s="25"/>
      <c r="CP131" s="25"/>
      <c r="CQ131" s="28"/>
      <c r="CR131" s="27"/>
      <c r="CS131" s="30"/>
      <c r="CT131" s="35"/>
      <c r="CU131" s="25"/>
      <c r="CV131" s="25" t="s">
        <v>198</v>
      </c>
      <c r="CW131" s="165">
        <v>0.55000000000000004</v>
      </c>
      <c r="CX131" s="35"/>
      <c r="CY131" s="32"/>
      <c r="CZ131" s="26"/>
      <c r="DA131" s="26"/>
    </row>
    <row r="132" spans="1:105" ht="15" customHeight="1">
      <c r="A132" s="89" t="s">
        <v>262</v>
      </c>
      <c r="B132" s="27">
        <v>25000260</v>
      </c>
      <c r="C132" s="32">
        <v>93.39</v>
      </c>
      <c r="D132" s="26"/>
      <c r="E132" s="26"/>
      <c r="F132" s="91"/>
      <c r="G132" s="91"/>
      <c r="H132" s="91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90"/>
      <c r="AQ132" s="90"/>
      <c r="AR132" s="90"/>
      <c r="AS132" s="90"/>
      <c r="AT132" s="126"/>
      <c r="AU132" s="219"/>
      <c r="AV132" s="126"/>
      <c r="AW132" s="90"/>
      <c r="AX132" s="119"/>
      <c r="AY132" s="90"/>
      <c r="AZ132" s="90"/>
      <c r="BA132" s="90"/>
      <c r="BB132" s="90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0"/>
      <c r="BN132" s="90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0"/>
      <c r="BZ132" s="90"/>
      <c r="CA132" s="90"/>
      <c r="CB132" s="90"/>
      <c r="CC132" s="90"/>
      <c r="CD132" s="90"/>
      <c r="CE132" s="90"/>
      <c r="CF132" s="90"/>
      <c r="CG132" s="90"/>
      <c r="CH132" s="90"/>
      <c r="CI132" s="90"/>
      <c r="CJ132" s="25"/>
      <c r="CK132" s="152"/>
      <c r="CL132" s="34"/>
      <c r="CM132" s="29"/>
      <c r="CN132" s="29"/>
      <c r="CO132" s="25"/>
      <c r="CP132" s="25"/>
      <c r="CQ132" s="25"/>
      <c r="CR132" s="25"/>
      <c r="CS132" s="25"/>
      <c r="CT132" s="26"/>
      <c r="CU132" s="25"/>
      <c r="CV132" s="25" t="s">
        <v>198</v>
      </c>
      <c r="CW132" s="165">
        <v>0.66</v>
      </c>
      <c r="CX132" s="26"/>
      <c r="CY132" s="31"/>
      <c r="CZ132" s="26"/>
      <c r="DA132" s="26"/>
    </row>
    <row r="133" spans="1:105" ht="15" customHeight="1">
      <c r="A133" s="89" t="s">
        <v>261</v>
      </c>
      <c r="B133" s="27">
        <v>25001881</v>
      </c>
      <c r="C133" s="32">
        <v>54.27</v>
      </c>
      <c r="D133" s="26"/>
      <c r="E133" s="33"/>
      <c r="F133" s="91"/>
      <c r="G133" s="91"/>
      <c r="H133" s="91"/>
      <c r="I133" s="91"/>
      <c r="J133" s="91"/>
      <c r="K133" s="91"/>
      <c r="L133" s="127"/>
      <c r="M133" s="91"/>
      <c r="N133" s="92"/>
      <c r="O133" s="91"/>
      <c r="P133" s="119"/>
      <c r="Q133" s="92"/>
      <c r="R133" s="91"/>
      <c r="S133" s="91"/>
      <c r="T133" s="120"/>
      <c r="U133" s="92"/>
      <c r="V133" s="119"/>
      <c r="W133" s="91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0"/>
      <c r="AR133" s="90"/>
      <c r="AS133" s="126">
        <v>0.55349999999999999</v>
      </c>
      <c r="AT133" s="126">
        <v>0.26669999999999999</v>
      </c>
      <c r="AU133" s="219">
        <v>5.4619999999999998E-3</v>
      </c>
      <c r="AV133" s="126">
        <v>0.18740000000000001</v>
      </c>
      <c r="AW133" s="120">
        <v>2.7429999999999999</v>
      </c>
      <c r="AX133" s="90"/>
      <c r="AY133" s="90"/>
      <c r="AZ133" s="90"/>
      <c r="BA133" s="90"/>
      <c r="BB133" s="90"/>
      <c r="BC133" s="90"/>
      <c r="BD133" s="90"/>
      <c r="BE133" s="90"/>
      <c r="BF133" s="126"/>
      <c r="BG133" s="126"/>
      <c r="BH133" s="126"/>
      <c r="BI133" s="126"/>
      <c r="BJ133" s="90"/>
      <c r="BK133" s="90"/>
      <c r="BL133" s="90"/>
      <c r="BM133" s="90"/>
      <c r="BN133" s="90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0"/>
      <c r="BZ133" s="90"/>
      <c r="CA133" s="90"/>
      <c r="CB133" s="90"/>
      <c r="CC133" s="90"/>
      <c r="CD133" s="90"/>
      <c r="CE133" s="90"/>
      <c r="CF133" s="90"/>
      <c r="CG133" s="90"/>
      <c r="CH133" s="90"/>
      <c r="CI133" s="90">
        <v>95.39</v>
      </c>
      <c r="CJ133" s="29"/>
      <c r="CK133" s="152"/>
      <c r="CL133" s="26"/>
      <c r="CM133" s="25"/>
      <c r="CN133" s="25"/>
      <c r="CO133" s="25"/>
      <c r="CP133" s="25"/>
      <c r="CQ133" s="28"/>
      <c r="CR133" s="27"/>
      <c r="CS133" s="30"/>
      <c r="CT133" s="35"/>
      <c r="CU133" s="25"/>
      <c r="CV133" s="25"/>
      <c r="CW133" s="26"/>
      <c r="CX133" s="35"/>
      <c r="CY133" s="32"/>
      <c r="CZ133" s="26"/>
      <c r="DA133" s="26"/>
    </row>
    <row r="134" spans="1:105" ht="15" customHeight="1">
      <c r="A134" s="89" t="s">
        <v>261</v>
      </c>
      <c r="B134" s="27">
        <v>25000522</v>
      </c>
      <c r="C134" s="32">
        <v>57.49</v>
      </c>
      <c r="D134" s="70"/>
      <c r="E134" s="26"/>
      <c r="F134" s="90"/>
      <c r="G134" s="91"/>
      <c r="H134" s="90"/>
      <c r="I134" s="91"/>
      <c r="J134" s="119"/>
      <c r="K134" s="119"/>
      <c r="L134" s="90"/>
      <c r="M134" s="119"/>
      <c r="N134" s="119"/>
      <c r="O134" s="91"/>
      <c r="P134" s="119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0"/>
      <c r="AP134" s="90"/>
      <c r="AQ134" s="90"/>
      <c r="AR134" s="90"/>
      <c r="AS134" s="90"/>
      <c r="AT134" s="126"/>
      <c r="AU134" s="219"/>
      <c r="AV134" s="126"/>
      <c r="AW134" s="90"/>
      <c r="AX134" s="119"/>
      <c r="AY134" s="90"/>
      <c r="AZ134" s="90"/>
      <c r="BA134" s="90"/>
      <c r="BB134" s="90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0"/>
      <c r="BN134" s="90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0"/>
      <c r="BZ134" s="90"/>
      <c r="CA134" s="90"/>
      <c r="CB134" s="90"/>
      <c r="CC134" s="90"/>
      <c r="CD134" s="90"/>
      <c r="CE134" s="90"/>
      <c r="CF134" s="90"/>
      <c r="CG134" s="90"/>
      <c r="CH134" s="90"/>
      <c r="CI134" s="90">
        <v>99.01</v>
      </c>
      <c r="CJ134" s="29"/>
      <c r="CK134" s="152"/>
      <c r="CL134" s="26"/>
      <c r="CM134" s="29"/>
      <c r="CN134" s="29"/>
      <c r="CO134" s="25"/>
      <c r="CP134" s="30"/>
      <c r="CQ134" s="30"/>
      <c r="CR134" s="28"/>
      <c r="CS134" s="30"/>
      <c r="CT134" s="26"/>
      <c r="CU134" s="27"/>
      <c r="CV134" s="25" t="s">
        <v>198</v>
      </c>
      <c r="CW134" s="165" t="s">
        <v>198</v>
      </c>
      <c r="CX134" s="31"/>
      <c r="CY134" s="26"/>
      <c r="CZ134" s="26"/>
      <c r="DA134" s="26"/>
    </row>
    <row r="135" spans="1:105" ht="15" customHeight="1">
      <c r="A135" s="89" t="s">
        <v>261</v>
      </c>
      <c r="B135" s="27">
        <v>25000498</v>
      </c>
      <c r="C135" s="32">
        <v>29.86</v>
      </c>
      <c r="D135" s="26"/>
      <c r="E135" s="33"/>
      <c r="F135" s="91"/>
      <c r="G135" s="91"/>
      <c r="H135" s="91"/>
      <c r="I135" s="91"/>
      <c r="J135" s="91"/>
      <c r="K135" s="91"/>
      <c r="L135" s="127"/>
      <c r="M135" s="91"/>
      <c r="N135" s="92"/>
      <c r="O135" s="91"/>
      <c r="P135" s="119"/>
      <c r="Q135" s="92"/>
      <c r="R135" s="91"/>
      <c r="S135" s="91"/>
      <c r="T135" s="120"/>
      <c r="U135" s="92"/>
      <c r="V135" s="119"/>
      <c r="W135" s="91"/>
      <c r="X135" s="90"/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0"/>
      <c r="AP135" s="90"/>
      <c r="AQ135" s="90"/>
      <c r="AR135" s="90"/>
      <c r="AS135" s="90"/>
      <c r="AT135" s="126"/>
      <c r="AU135" s="219"/>
      <c r="AV135" s="126"/>
      <c r="AW135" s="90"/>
      <c r="AX135" s="119"/>
      <c r="AY135" s="90"/>
      <c r="AZ135" s="90"/>
      <c r="BA135" s="90"/>
      <c r="BB135" s="90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0"/>
      <c r="BN135" s="90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0"/>
      <c r="BZ135" s="90"/>
      <c r="CA135" s="90"/>
      <c r="CB135" s="90"/>
      <c r="CC135" s="90"/>
      <c r="CD135" s="90"/>
      <c r="CE135" s="90"/>
      <c r="CF135" s="90"/>
      <c r="CG135" s="90"/>
      <c r="CH135" s="90"/>
      <c r="CI135" s="90">
        <v>93.99</v>
      </c>
      <c r="CJ135" s="29"/>
      <c r="CK135" s="52"/>
      <c r="CL135" s="26"/>
      <c r="CM135" s="29"/>
      <c r="CN135" s="29"/>
      <c r="CO135" s="25"/>
      <c r="CP135" s="28"/>
      <c r="CQ135" s="28"/>
      <c r="CR135" s="25"/>
      <c r="CS135" s="28"/>
      <c r="CT135" s="26"/>
      <c r="CU135" s="30"/>
      <c r="CV135" s="25" t="s">
        <v>198</v>
      </c>
      <c r="CW135" s="165">
        <v>0.77</v>
      </c>
      <c r="CX135" s="32"/>
      <c r="CY135" s="26"/>
      <c r="CZ135" s="26"/>
      <c r="DA135" s="34"/>
    </row>
    <row r="136" spans="1:105" ht="15" customHeight="1">
      <c r="A136" s="89" t="s">
        <v>261</v>
      </c>
      <c r="B136" s="27">
        <v>25000466</v>
      </c>
      <c r="C136" s="32">
        <v>44.24</v>
      </c>
      <c r="D136" s="26"/>
      <c r="E136" s="33"/>
      <c r="F136" s="91"/>
      <c r="G136" s="91"/>
      <c r="H136" s="91"/>
      <c r="I136" s="91"/>
      <c r="J136" s="91"/>
      <c r="K136" s="91"/>
      <c r="L136" s="127"/>
      <c r="M136" s="91"/>
      <c r="N136" s="92"/>
      <c r="O136" s="91"/>
      <c r="P136" s="119"/>
      <c r="Q136" s="92"/>
      <c r="R136" s="91"/>
      <c r="S136" s="91"/>
      <c r="T136" s="120"/>
      <c r="U136" s="92"/>
      <c r="V136" s="119"/>
      <c r="W136" s="91"/>
      <c r="X136" s="90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0"/>
      <c r="AP136" s="90"/>
      <c r="AQ136" s="90"/>
      <c r="AR136" s="90"/>
      <c r="AS136" s="90"/>
      <c r="AT136" s="126"/>
      <c r="AU136" s="219"/>
      <c r="AV136" s="126"/>
      <c r="AW136" s="90"/>
      <c r="AX136" s="119"/>
      <c r="AY136" s="90"/>
      <c r="AZ136" s="90"/>
      <c r="BA136" s="90"/>
      <c r="BB136" s="90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0"/>
      <c r="BN136" s="90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0"/>
      <c r="BZ136" s="90"/>
      <c r="CA136" s="90"/>
      <c r="CB136" s="90"/>
      <c r="CC136" s="90"/>
      <c r="CD136" s="90"/>
      <c r="CE136" s="90"/>
      <c r="CF136" s="90"/>
      <c r="CG136" s="90"/>
      <c r="CH136" s="90"/>
      <c r="CI136" s="90">
        <v>97.34</v>
      </c>
      <c r="CJ136" s="29"/>
      <c r="CK136" s="152"/>
      <c r="CL136" s="26"/>
      <c r="CM136" s="29"/>
      <c r="CN136" s="29"/>
      <c r="CO136" s="25"/>
      <c r="CP136" s="28"/>
      <c r="CQ136" s="30"/>
      <c r="CR136" s="28"/>
      <c r="CS136" s="30"/>
      <c r="CT136" s="26"/>
      <c r="CU136" s="30"/>
      <c r="CV136" s="25" t="s">
        <v>198</v>
      </c>
      <c r="CW136" s="165">
        <v>0.28000000000000003</v>
      </c>
      <c r="CX136" s="31"/>
      <c r="CY136" s="26"/>
      <c r="CZ136" s="26"/>
      <c r="DA136" s="34"/>
    </row>
    <row r="137" spans="1:105" ht="15" customHeight="1">
      <c r="A137" s="89" t="s">
        <v>261</v>
      </c>
      <c r="B137" s="27">
        <v>25000195</v>
      </c>
      <c r="C137" s="32">
        <v>51.56</v>
      </c>
      <c r="D137" s="26"/>
      <c r="E137" s="26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2"/>
      <c r="V137" s="119"/>
      <c r="W137" s="91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90"/>
      <c r="AQ137" s="90"/>
      <c r="AR137" s="90"/>
      <c r="AS137" s="90"/>
      <c r="AT137" s="126"/>
      <c r="AU137" s="219"/>
      <c r="AV137" s="126"/>
      <c r="AW137" s="90"/>
      <c r="AX137" s="119"/>
      <c r="AY137" s="90"/>
      <c r="AZ137" s="90"/>
      <c r="BA137" s="90"/>
      <c r="BB137" s="90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0"/>
      <c r="BN137" s="90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0"/>
      <c r="BZ137" s="90"/>
      <c r="CA137" s="90"/>
      <c r="CB137" s="90"/>
      <c r="CC137" s="90"/>
      <c r="CD137" s="90"/>
      <c r="CE137" s="90"/>
      <c r="CF137" s="90"/>
      <c r="CG137" s="90"/>
      <c r="CH137" s="90"/>
      <c r="CI137" s="90">
        <v>98.18</v>
      </c>
      <c r="CJ137" s="29"/>
      <c r="CK137" s="52"/>
      <c r="CL137" s="26"/>
      <c r="CM137" s="29"/>
      <c r="CN137" s="29"/>
      <c r="CO137" s="25"/>
      <c r="CP137" s="25"/>
      <c r="CQ137" s="25"/>
      <c r="CR137" s="25"/>
      <c r="CS137" s="27"/>
      <c r="CT137" s="26"/>
      <c r="CU137" s="25"/>
      <c r="CV137" s="25" t="s">
        <v>198</v>
      </c>
      <c r="CW137" s="165">
        <v>2.9</v>
      </c>
      <c r="CX137" s="26"/>
      <c r="CY137" s="26"/>
      <c r="CZ137" s="26"/>
      <c r="DA137" s="26"/>
    </row>
    <row r="138" spans="1:105" ht="15" customHeight="1">
      <c r="A138" s="89" t="s">
        <v>233</v>
      </c>
      <c r="B138" s="27">
        <v>25000993</v>
      </c>
      <c r="C138" s="32">
        <v>99.94</v>
      </c>
      <c r="D138" s="26"/>
      <c r="E138" s="33"/>
      <c r="F138" s="91"/>
      <c r="G138" s="91"/>
      <c r="H138" s="119">
        <v>38.97</v>
      </c>
      <c r="I138" s="91" t="s">
        <v>278</v>
      </c>
      <c r="J138" s="91"/>
      <c r="K138" s="91"/>
      <c r="L138" s="127"/>
      <c r="M138" s="91"/>
      <c r="N138" s="92"/>
      <c r="O138" s="91"/>
      <c r="P138" s="119"/>
      <c r="Q138" s="92"/>
      <c r="R138" s="91"/>
      <c r="S138" s="91"/>
      <c r="T138" s="120"/>
      <c r="U138" s="92"/>
      <c r="V138" s="119"/>
      <c r="W138" s="91"/>
      <c r="X138" s="90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0"/>
      <c r="AP138" s="90"/>
      <c r="AQ138" s="90"/>
      <c r="AR138" s="90"/>
      <c r="AS138" s="90"/>
      <c r="AT138" s="126"/>
      <c r="AU138" s="219"/>
      <c r="AV138" s="126"/>
      <c r="AW138" s="90"/>
      <c r="AX138" s="119" t="s">
        <v>207</v>
      </c>
      <c r="AY138" s="90"/>
      <c r="AZ138" s="90"/>
      <c r="BA138" s="90"/>
      <c r="BB138" s="90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0"/>
      <c r="BN138" s="90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0"/>
      <c r="BZ138" s="90"/>
      <c r="CA138" s="90"/>
      <c r="CB138" s="90"/>
      <c r="CC138" s="90"/>
      <c r="CD138" s="90"/>
      <c r="CE138" s="90"/>
      <c r="CF138" s="90"/>
      <c r="CG138" s="90"/>
      <c r="CH138" s="90"/>
      <c r="CI138" s="90"/>
      <c r="CJ138" s="29"/>
      <c r="CK138" s="152"/>
      <c r="CL138" s="26"/>
      <c r="CM138" s="29"/>
      <c r="CN138" s="29"/>
      <c r="CO138" s="25"/>
      <c r="CP138" s="30"/>
      <c r="CQ138" s="25"/>
      <c r="CR138" s="25"/>
      <c r="CS138" s="27"/>
      <c r="CT138" s="26"/>
      <c r="CU138" s="27"/>
      <c r="CV138" s="28"/>
      <c r="CW138" s="31"/>
      <c r="CX138" s="34"/>
      <c r="CY138" s="26"/>
      <c r="CZ138" s="26"/>
      <c r="DA138" s="26"/>
    </row>
    <row r="139" spans="1:105">
      <c r="A139" s="53" t="s">
        <v>0</v>
      </c>
      <c r="B139" s="71"/>
      <c r="C139" s="72">
        <f>MIN(C113:C138)</f>
        <v>25.36</v>
      </c>
      <c r="D139" s="72">
        <f>MIN(D113:D138)</f>
        <v>65.28</v>
      </c>
      <c r="E139" s="72">
        <f>MIN(E113:E138)</f>
        <v>10.94</v>
      </c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  <c r="AS139" s="72"/>
      <c r="AT139" s="141">
        <f>MIN(AT113:AT138)</f>
        <v>0.1885</v>
      </c>
      <c r="AU139" s="196">
        <f>MIN(AU113:AU138)</f>
        <v>5.4619999999999998E-3</v>
      </c>
      <c r="AV139" s="141">
        <f>MIN(AV113:AV138)</f>
        <v>0.18740000000000001</v>
      </c>
      <c r="AW139" s="72"/>
      <c r="AX139" s="74">
        <f>MIN(AX113:AX138)</f>
        <v>64.650000000000006</v>
      </c>
      <c r="AY139" s="72"/>
      <c r="AZ139" s="72"/>
      <c r="BA139" s="72"/>
      <c r="BB139" s="72"/>
      <c r="BC139" s="72"/>
      <c r="BD139" s="72"/>
      <c r="BE139" s="72"/>
      <c r="BF139" s="72"/>
      <c r="BG139" s="72"/>
      <c r="BH139" s="72"/>
      <c r="BI139" s="72"/>
      <c r="BJ139" s="72"/>
      <c r="BK139" s="121"/>
      <c r="BL139" s="121"/>
      <c r="BM139" s="121"/>
      <c r="BN139" s="121"/>
      <c r="BO139" s="121"/>
      <c r="BP139" s="121"/>
      <c r="BQ139" s="121"/>
      <c r="BR139" s="121"/>
      <c r="BS139" s="121"/>
      <c r="BT139" s="121"/>
      <c r="BU139" s="121"/>
      <c r="BV139" s="121"/>
      <c r="BW139" s="121"/>
      <c r="BX139" s="121"/>
      <c r="BY139" s="121"/>
      <c r="BZ139" s="121"/>
      <c r="CA139" s="121"/>
      <c r="CB139" s="121"/>
      <c r="CC139" s="121"/>
      <c r="CD139" s="121"/>
      <c r="CE139" s="121"/>
      <c r="CF139" s="121"/>
      <c r="CG139" s="121"/>
      <c r="CH139" s="121"/>
      <c r="CI139" s="72">
        <f>MIN(CI113:CI138)</f>
        <v>93.99</v>
      </c>
      <c r="CJ139" s="147"/>
      <c r="CK139" s="121"/>
      <c r="CL139" s="72"/>
      <c r="CM139" s="85">
        <f>MIN(CM113:CM138)</f>
        <v>97.625</v>
      </c>
      <c r="CN139" s="85">
        <f>MIN(CN113:CN138)</f>
        <v>0.60899999999999999</v>
      </c>
      <c r="CO139" s="72"/>
      <c r="CP139" s="72"/>
      <c r="CQ139" s="72"/>
      <c r="CR139" s="72"/>
      <c r="CS139" s="93"/>
      <c r="CT139" s="72"/>
      <c r="CU139" s="72"/>
      <c r="CV139" s="121"/>
      <c r="CW139" s="72">
        <v>0</v>
      </c>
      <c r="CX139" s="121"/>
      <c r="CY139" s="121"/>
      <c r="CZ139" s="121"/>
      <c r="DA139" s="121"/>
    </row>
    <row r="140" spans="1:105">
      <c r="A140" s="55" t="s">
        <v>1</v>
      </c>
      <c r="B140" s="75"/>
      <c r="C140" s="76">
        <f>MAX(C113:C138)</f>
        <v>99.94</v>
      </c>
      <c r="D140" s="76">
        <f>MAX(D113:D138)</f>
        <v>67.83</v>
      </c>
      <c r="E140" s="76">
        <f>MAX(E113:E138)</f>
        <v>15.38</v>
      </c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9">
        <f>MAX(AT113:AT138)</f>
        <v>0.26669999999999999</v>
      </c>
      <c r="AU140" s="221">
        <f>MAX(AU113:AU138)</f>
        <v>7.7899999999999997E-2</v>
      </c>
      <c r="AV140" s="79">
        <f>MAX(AV113:AV138)</f>
        <v>5.7770000000000001</v>
      </c>
      <c r="AW140" s="76"/>
      <c r="AX140" s="80">
        <f>MAX(AX113:AX138)</f>
        <v>69.239999999999995</v>
      </c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>
        <f>MAX(CI113:CI138)</f>
        <v>99.01</v>
      </c>
      <c r="CJ140" s="148"/>
      <c r="CK140" s="123"/>
      <c r="CL140" s="94"/>
      <c r="CM140" s="87">
        <f>MAX(CM113:CM138)</f>
        <v>99.391000000000005</v>
      </c>
      <c r="CN140" s="87">
        <f>MAX(CN113:CN138)</f>
        <v>2.375</v>
      </c>
      <c r="CO140" s="94"/>
      <c r="CP140" s="94"/>
      <c r="CQ140" s="94"/>
      <c r="CR140" s="78"/>
      <c r="CS140" s="94"/>
      <c r="CT140" s="94"/>
      <c r="CU140" s="94"/>
      <c r="CV140" s="78"/>
      <c r="CW140" s="76">
        <f>MAX(CW113:CW138)</f>
        <v>2.9</v>
      </c>
      <c r="CX140" s="78"/>
      <c r="CY140" s="78"/>
      <c r="CZ140" s="76"/>
      <c r="DA140" s="78"/>
    </row>
    <row r="141" spans="1:105" ht="15.75" thickBot="1">
      <c r="A141" s="57" t="s">
        <v>2</v>
      </c>
      <c r="B141" s="66"/>
      <c r="C141" s="67">
        <f>MEDIAN(C113:C138)</f>
        <v>89.61</v>
      </c>
      <c r="D141" s="67">
        <f>MEDIAN(D113:D138)</f>
        <v>66.555000000000007</v>
      </c>
      <c r="E141" s="67">
        <f>MEDIAN(E113:E138)</f>
        <v>13.16</v>
      </c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83">
        <f>MEDIAN(AT113:AT138)</f>
        <v>0.2276</v>
      </c>
      <c r="AU141" s="198">
        <f>MEDIAN(AU113:AU138)</f>
        <v>4.1681000000000003E-2</v>
      </c>
      <c r="AV141" s="83">
        <f>MEDIAN(AV113:AV138)</f>
        <v>2.9821999999999997</v>
      </c>
      <c r="AW141" s="67"/>
      <c r="AX141" s="84">
        <f>MEDIAN(AX113:AX138)</f>
        <v>66.944999999999993</v>
      </c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  <c r="BZ141" s="67"/>
      <c r="CA141" s="67"/>
      <c r="CB141" s="67"/>
      <c r="CC141" s="67"/>
      <c r="CD141" s="67"/>
      <c r="CE141" s="67"/>
      <c r="CF141" s="67"/>
      <c r="CG141" s="67"/>
      <c r="CH141" s="67"/>
      <c r="CI141" s="67">
        <f>MEDIAN(CI113:CI138)</f>
        <v>97.045000000000002</v>
      </c>
      <c r="CJ141" s="149"/>
      <c r="CK141" s="124"/>
      <c r="CL141" s="69"/>
      <c r="CM141" s="88">
        <f>MEDIAN(CM113:CM138)</f>
        <v>98.50800000000001</v>
      </c>
      <c r="CN141" s="88">
        <f>MEDIAN(CN113:CN138)</f>
        <v>1.492</v>
      </c>
      <c r="CO141" s="69"/>
      <c r="CP141" s="69"/>
      <c r="CQ141" s="69"/>
      <c r="CR141" s="67"/>
      <c r="CS141" s="68"/>
      <c r="CT141" s="68"/>
      <c r="CU141" s="68"/>
      <c r="CV141" s="67"/>
      <c r="CW141" s="67">
        <f>MEDIAN(CW113:CW138)</f>
        <v>0.41500000000000004</v>
      </c>
      <c r="CX141" s="69"/>
      <c r="CY141" s="69"/>
      <c r="CZ141" s="124"/>
      <c r="DA141" s="67"/>
    </row>
    <row r="142" spans="1:105">
      <c r="BA142"/>
      <c r="BB142"/>
      <c r="BC142"/>
      <c r="BD142"/>
      <c r="BE142"/>
      <c r="BF142"/>
      <c r="BG142"/>
      <c r="BH142"/>
      <c r="BI142"/>
      <c r="BJ142"/>
      <c r="BK142"/>
      <c r="BL142"/>
      <c r="CN142" s="199"/>
    </row>
    <row r="143" spans="1:105">
      <c r="A143" s="12" t="s">
        <v>33</v>
      </c>
    </row>
    <row r="144" spans="1:105">
      <c r="A144" t="s">
        <v>34</v>
      </c>
    </row>
    <row r="148" spans="1:1">
      <c r="A148" s="12"/>
    </row>
    <row r="156" spans="1:1">
      <c r="A156" s="12"/>
    </row>
  </sheetData>
  <sheetProtection algorithmName="SHA-512" hashValue="1unmbeQfYJTXEfodeR3xdcK33RS1jYm89Gh7O4U8bjEjO0K1PnkbMlfbk71rTe9tcZir8j1n4fpkV6PFb93hPw==" saltValue="imp89PIhdT/XCRBe0Axz9w==" spinCount="100000" sheet="1" objects="1" scenarios="1"/>
  <sortState xmlns:xlrd2="http://schemas.microsoft.com/office/spreadsheetml/2017/richdata2" ref="A113:DA138">
    <sortCondition ref="A113:A138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7"/>
  <sheetViews>
    <sheetView showGridLines="0" zoomScale="80" zoomScaleNormal="80" workbookViewId="0">
      <selection activeCell="E16" sqref="E16"/>
    </sheetView>
  </sheetViews>
  <sheetFormatPr defaultRowHeight="15"/>
  <cols>
    <col min="1" max="1" width="4.42578125" customWidth="1"/>
    <col min="2" max="2" width="4" customWidth="1"/>
    <col min="3" max="3" width="58.7109375" customWidth="1"/>
    <col min="4" max="6" width="30.7109375" customWidth="1"/>
  </cols>
  <sheetData>
    <row r="1" spans="2:6" ht="120" customHeight="1">
      <c r="D1" s="162" t="s">
        <v>166</v>
      </c>
    </row>
    <row r="2" spans="2:6">
      <c r="B2" s="8" t="s">
        <v>32</v>
      </c>
    </row>
    <row r="3" spans="2:6" ht="15.75" thickBot="1"/>
    <row r="4" spans="2:6" ht="45" customHeight="1" thickBot="1">
      <c r="B4" s="95"/>
      <c r="C4" s="96" t="s">
        <v>8</v>
      </c>
      <c r="D4" s="97" t="s">
        <v>9</v>
      </c>
      <c r="E4" s="97" t="s">
        <v>10</v>
      </c>
      <c r="F4" s="98" t="s">
        <v>11</v>
      </c>
    </row>
    <row r="5" spans="2:6" ht="24.95" customHeight="1" thickTop="1">
      <c r="B5" s="99"/>
      <c r="C5" s="100" t="s">
        <v>12</v>
      </c>
      <c r="D5" s="101">
        <v>3</v>
      </c>
      <c r="E5" s="101">
        <v>0</v>
      </c>
      <c r="F5" s="157"/>
    </row>
    <row r="6" spans="2:6" ht="24.95" customHeight="1">
      <c r="B6" s="102"/>
      <c r="C6" s="103" t="s">
        <v>13</v>
      </c>
      <c r="D6" s="104">
        <v>4</v>
      </c>
      <c r="E6" s="104">
        <v>0</v>
      </c>
      <c r="F6" s="109"/>
    </row>
    <row r="7" spans="2:6" ht="24.95" customHeight="1">
      <c r="B7" s="102"/>
      <c r="C7" s="103" t="s">
        <v>14</v>
      </c>
      <c r="D7" s="104">
        <v>0</v>
      </c>
      <c r="E7" s="104"/>
      <c r="F7" s="109"/>
    </row>
    <row r="8" spans="2:6" ht="24.95" customHeight="1">
      <c r="B8" s="102"/>
      <c r="C8" s="105" t="s">
        <v>15</v>
      </c>
      <c r="D8" s="106">
        <v>1</v>
      </c>
      <c r="E8" s="106">
        <v>0</v>
      </c>
      <c r="F8" s="158"/>
    </row>
    <row r="9" spans="2:6" ht="24.95" customHeight="1">
      <c r="B9" s="102"/>
      <c r="C9" s="103" t="s">
        <v>16</v>
      </c>
      <c r="D9" s="104">
        <v>0</v>
      </c>
      <c r="E9" s="104"/>
      <c r="F9" s="109"/>
    </row>
    <row r="10" spans="2:6" ht="24.95" customHeight="1">
      <c r="B10" s="102"/>
      <c r="C10" s="107" t="s">
        <v>17</v>
      </c>
      <c r="D10" s="108">
        <v>14</v>
      </c>
      <c r="E10" s="108">
        <v>0</v>
      </c>
      <c r="F10" s="159"/>
    </row>
    <row r="11" spans="2:6" ht="24.95" customHeight="1">
      <c r="B11" s="102"/>
      <c r="C11" s="103" t="s">
        <v>18</v>
      </c>
      <c r="D11" s="104">
        <v>0</v>
      </c>
      <c r="E11" s="104"/>
      <c r="F11" s="109"/>
    </row>
    <row r="12" spans="2:6" ht="24.95" customHeight="1">
      <c r="B12" s="102"/>
      <c r="C12" s="107" t="s">
        <v>19</v>
      </c>
      <c r="D12" s="108">
        <v>0</v>
      </c>
      <c r="E12" s="108"/>
      <c r="F12" s="159"/>
    </row>
    <row r="13" spans="2:6" ht="24.95" customHeight="1">
      <c r="B13" s="102"/>
      <c r="C13" s="103" t="s">
        <v>20</v>
      </c>
      <c r="D13" s="104">
        <v>1</v>
      </c>
      <c r="E13" s="104">
        <v>0</v>
      </c>
      <c r="F13" s="109"/>
    </row>
    <row r="14" spans="2:6" ht="24.95" customHeight="1">
      <c r="B14" s="102"/>
      <c r="C14" s="107" t="s">
        <v>21</v>
      </c>
      <c r="D14" s="108">
        <v>3</v>
      </c>
      <c r="E14" s="108">
        <v>2</v>
      </c>
      <c r="F14" s="159">
        <v>0.66659999999999997</v>
      </c>
    </row>
    <row r="15" spans="2:6" ht="24.95" customHeight="1">
      <c r="B15" s="102"/>
      <c r="C15" s="103" t="s">
        <v>22</v>
      </c>
      <c r="D15" s="104">
        <v>5</v>
      </c>
      <c r="E15" s="104">
        <v>0</v>
      </c>
      <c r="F15" s="109"/>
    </row>
    <row r="16" spans="2:6" ht="24.95" customHeight="1">
      <c r="B16" s="102"/>
      <c r="C16" s="110" t="s">
        <v>23</v>
      </c>
      <c r="D16" s="111">
        <v>0</v>
      </c>
      <c r="E16" s="111"/>
      <c r="F16" s="160"/>
    </row>
    <row r="17" spans="2:6" ht="24.95" customHeight="1" thickBot="1">
      <c r="B17" s="112"/>
      <c r="C17" s="113" t="s">
        <v>24</v>
      </c>
      <c r="D17" s="114">
        <v>0</v>
      </c>
      <c r="E17" s="114"/>
      <c r="F17" s="161"/>
    </row>
  </sheetData>
  <sheetProtection algorithmName="SHA-512" hashValue="Qc30aNYBDc+o+mXpcgfiXh9Kjt2M57ta5e+qTjRdLzQv+uDuntrTPYUzUH+tLxMeVGalEUK4nAbTgZyMK+KJzg==" saltValue="U4sWTMJZT4kvqMVFkhxK3Q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4"/>
  <sheetViews>
    <sheetView showGridLines="0" zoomScale="80" zoomScaleNormal="80" workbookViewId="0">
      <selection activeCell="H14" sqref="H14:I14"/>
    </sheetView>
  </sheetViews>
  <sheetFormatPr defaultRowHeight="15"/>
  <cols>
    <col min="1" max="1" width="4.140625" customWidth="1"/>
    <col min="2" max="2" width="3.85546875" customWidth="1"/>
    <col min="3" max="3" width="34.85546875" customWidth="1"/>
    <col min="4" max="9" width="15.7109375" customWidth="1"/>
  </cols>
  <sheetData>
    <row r="1" spans="2:9" ht="120" customHeight="1">
      <c r="E1" s="162" t="s">
        <v>166</v>
      </c>
    </row>
    <row r="2" spans="2:9">
      <c r="B2" s="236" t="s">
        <v>35</v>
      </c>
      <c r="C2" s="236"/>
      <c r="D2" s="236"/>
      <c r="E2" s="236"/>
      <c r="F2" s="236"/>
      <c r="G2" s="236"/>
      <c r="H2" s="236"/>
      <c r="I2" s="236"/>
    </row>
    <row r="3" spans="2:9" ht="15.75" thickBot="1">
      <c r="B3" s="5"/>
      <c r="C3" s="5"/>
      <c r="D3" s="6"/>
      <c r="E3" s="6"/>
      <c r="F3" s="6"/>
    </row>
    <row r="4" spans="2:9" ht="45" customHeight="1" thickBot="1">
      <c r="B4" s="117"/>
      <c r="C4" s="96" t="s">
        <v>25</v>
      </c>
      <c r="D4" s="227" t="s">
        <v>9</v>
      </c>
      <c r="E4" s="227"/>
      <c r="F4" s="227" t="s">
        <v>10</v>
      </c>
      <c r="G4" s="227"/>
      <c r="H4" s="227" t="s">
        <v>11</v>
      </c>
      <c r="I4" s="228"/>
    </row>
    <row r="5" spans="2:9" ht="24.95" customHeight="1" thickTop="1">
      <c r="B5" s="115"/>
      <c r="C5" s="107" t="s">
        <v>26</v>
      </c>
      <c r="D5" s="237">
        <v>0</v>
      </c>
      <c r="E5" s="237"/>
      <c r="F5" s="237"/>
      <c r="G5" s="237"/>
      <c r="H5" s="229"/>
      <c r="I5" s="230"/>
    </row>
    <row r="6" spans="2:9" ht="24.95" customHeight="1">
      <c r="B6" s="115"/>
      <c r="C6" s="107" t="s">
        <v>27</v>
      </c>
      <c r="D6" s="237">
        <v>2</v>
      </c>
      <c r="E6" s="237"/>
      <c r="F6" s="237">
        <v>0</v>
      </c>
      <c r="G6" s="237"/>
      <c r="H6" s="231"/>
      <c r="I6" s="232"/>
    </row>
    <row r="7" spans="2:9" ht="24.95" customHeight="1" thickBot="1">
      <c r="B7" s="116"/>
      <c r="C7" s="113" t="s">
        <v>28</v>
      </c>
      <c r="D7" s="235">
        <v>7</v>
      </c>
      <c r="E7" s="235"/>
      <c r="F7" s="235">
        <v>0</v>
      </c>
      <c r="G7" s="235"/>
      <c r="H7" s="233"/>
      <c r="I7" s="234"/>
    </row>
    <row r="10" spans="2:9">
      <c r="B10" s="236" t="s">
        <v>36</v>
      </c>
      <c r="C10" s="236"/>
      <c r="D10" s="236"/>
      <c r="E10" s="236"/>
      <c r="F10" s="236"/>
      <c r="G10" s="236"/>
      <c r="H10" s="236"/>
      <c r="I10" s="236"/>
    </row>
    <row r="11" spans="2:9" ht="15.75" thickBot="1">
      <c r="B11" s="5"/>
      <c r="C11" s="5"/>
      <c r="D11" s="6"/>
      <c r="E11" s="6"/>
      <c r="F11" s="6"/>
    </row>
    <row r="12" spans="2:9" ht="45" customHeight="1" thickBot="1">
      <c r="B12" s="118"/>
      <c r="C12" s="96" t="s">
        <v>25</v>
      </c>
      <c r="D12" s="227" t="s">
        <v>9</v>
      </c>
      <c r="E12" s="227"/>
      <c r="F12" s="227" t="s">
        <v>10</v>
      </c>
      <c r="G12" s="227"/>
      <c r="H12" s="227" t="s">
        <v>11</v>
      </c>
      <c r="I12" s="228"/>
    </row>
    <row r="13" spans="2:9" ht="24.95" customHeight="1" thickTop="1">
      <c r="B13" s="115"/>
      <c r="C13" s="107" t="s">
        <v>31</v>
      </c>
      <c r="D13" s="237">
        <v>4</v>
      </c>
      <c r="E13" s="237"/>
      <c r="F13" s="237">
        <v>0</v>
      </c>
      <c r="G13" s="237"/>
      <c r="H13" s="223"/>
      <c r="I13" s="224"/>
    </row>
    <row r="14" spans="2:9" ht="24.95" customHeight="1" thickBot="1">
      <c r="B14" s="116"/>
      <c r="C14" s="113" t="s">
        <v>28</v>
      </c>
      <c r="D14" s="235">
        <v>4</v>
      </c>
      <c r="E14" s="235"/>
      <c r="F14" s="235">
        <v>0</v>
      </c>
      <c r="G14" s="235"/>
      <c r="H14" s="225"/>
      <c r="I14" s="226"/>
    </row>
  </sheetData>
  <sheetProtection algorithmName="SHA-512" hashValue="clYK2IKeJt4elm8E94klmzVWTE9tv37TvxNQ1xq1Nkogs2o66sMyL6mlYofD9drCZ7MlTxE6WZ6X8jPRpo5eVQ==" saltValue="Er06hahir7PydpkluEY/iA==" spinCount="100000" sheet="1" objects="1" scenarios="1"/>
  <mergeCells count="23">
    <mergeCell ref="D12:E12"/>
    <mergeCell ref="F12:G12"/>
    <mergeCell ref="H12:I12"/>
    <mergeCell ref="F14:G14"/>
    <mergeCell ref="B2:I2"/>
    <mergeCell ref="B10:I10"/>
    <mergeCell ref="D13:E13"/>
    <mergeCell ref="F13:G13"/>
    <mergeCell ref="D14:E14"/>
    <mergeCell ref="D5:E5"/>
    <mergeCell ref="D6:E6"/>
    <mergeCell ref="D7:E7"/>
    <mergeCell ref="F5:G5"/>
    <mergeCell ref="F6:G6"/>
    <mergeCell ref="F7:G7"/>
    <mergeCell ref="D4:E4"/>
    <mergeCell ref="H13:I13"/>
    <mergeCell ref="H14:I14"/>
    <mergeCell ref="F4:G4"/>
    <mergeCell ref="H4:I4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Z8"/>
  <sheetViews>
    <sheetView showGridLines="0" zoomScale="80" zoomScaleNormal="80" workbookViewId="0">
      <selection activeCell="D13" sqref="D13"/>
    </sheetView>
  </sheetViews>
  <sheetFormatPr defaultRowHeight="15"/>
  <cols>
    <col min="1" max="2" width="3" customWidth="1"/>
    <col min="3" max="3" width="26.85546875" customWidth="1"/>
    <col min="4" max="42" width="15.7109375" customWidth="1"/>
  </cols>
  <sheetData>
    <row r="1" spans="2:26" ht="120.75" customHeight="1">
      <c r="D1" s="2"/>
      <c r="E1" s="2"/>
      <c r="F1" s="162" t="s">
        <v>166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t="15.75">
      <c r="B2" s="20" t="s">
        <v>63</v>
      </c>
      <c r="C2" s="5"/>
      <c r="D2" s="6"/>
      <c r="E2" s="6"/>
      <c r="F2" s="6"/>
      <c r="G2" s="22"/>
      <c r="H2" s="2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2:26" ht="15.75" thickBot="1">
      <c r="B3" s="5"/>
      <c r="C3" s="5"/>
      <c r="D3" s="6"/>
      <c r="E3" s="6"/>
      <c r="F3" s="6"/>
      <c r="G3" s="6"/>
      <c r="H3" s="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26" ht="45" customHeight="1" thickBot="1">
      <c r="B4" s="117"/>
      <c r="C4" s="96" t="s">
        <v>25</v>
      </c>
      <c r="D4" s="227" t="s">
        <v>9</v>
      </c>
      <c r="E4" s="227"/>
      <c r="F4" s="227" t="s">
        <v>10</v>
      </c>
      <c r="G4" s="227"/>
      <c r="H4" s="227" t="s">
        <v>11</v>
      </c>
      <c r="I4" s="22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2:26" ht="24.95" customHeight="1" thickTop="1">
      <c r="B5" s="115"/>
      <c r="C5" s="107" t="s">
        <v>64</v>
      </c>
      <c r="D5" s="237">
        <v>0</v>
      </c>
      <c r="E5" s="237"/>
      <c r="F5" s="237"/>
      <c r="G5" s="237"/>
      <c r="H5" s="229"/>
      <c r="I5" s="230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6" ht="24.95" customHeight="1">
      <c r="B6" s="115"/>
      <c r="C6" s="107" t="s">
        <v>65</v>
      </c>
      <c r="D6" s="237">
        <v>1</v>
      </c>
      <c r="E6" s="237"/>
      <c r="F6" s="237">
        <v>0</v>
      </c>
      <c r="G6" s="237"/>
      <c r="H6" s="231"/>
      <c r="I6" s="23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26" ht="24.95" customHeight="1" thickBot="1">
      <c r="B7" s="116"/>
      <c r="C7" s="113" t="s">
        <v>28</v>
      </c>
      <c r="D7" s="235">
        <v>0</v>
      </c>
      <c r="E7" s="235"/>
      <c r="F7" s="235"/>
      <c r="G7" s="235"/>
      <c r="H7" s="233"/>
      <c r="I7" s="23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2:26">
      <c r="B8" s="5"/>
      <c r="C8" s="5"/>
      <c r="D8" s="6"/>
      <c r="E8" s="6"/>
      <c r="F8" s="6"/>
      <c r="G8" s="6"/>
      <c r="H8" s="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</sheetData>
  <sheetProtection algorithmName="SHA-512" hashValue="wDnNQ44su1hKUBf5Az7Vv7NoLN4YzYgFf8JEdT92+JL3Kx2OYoll3ZTJ0N08oV8YlTWXDpeOybIJTJZV5HnPTA==" saltValue="QsCwCQTj1R2Ln4k0o/uGyw==" spinCount="100000" sheet="1" objects="1" scenarios="1"/>
  <mergeCells count="12">
    <mergeCell ref="D7:E7"/>
    <mergeCell ref="F7:G7"/>
    <mergeCell ref="D4:E4"/>
    <mergeCell ref="F4:G4"/>
    <mergeCell ref="H4:I4"/>
    <mergeCell ref="D5:E5"/>
    <mergeCell ref="F5:G5"/>
    <mergeCell ref="D6:E6"/>
    <mergeCell ref="F6:G6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Nedodržení deklarovaných znaků</vt:lpstr>
      <vt:lpstr>Nedodržení limitů nežádoucích l</vt:lpstr>
      <vt:lpstr>Krmné suroviny</vt:lpstr>
      <vt:lpstr>PAP, GMO</vt:lpstr>
      <vt:lpstr>Mykotoxiny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61073</dc:creator>
  <cp:lastModifiedBy>Hlavová Zora</cp:lastModifiedBy>
  <dcterms:created xsi:type="dcterms:W3CDTF">2013-10-10T11:46:21Z</dcterms:created>
  <dcterms:modified xsi:type="dcterms:W3CDTF">2025-07-08T08:30:44Z</dcterms:modified>
</cp:coreProperties>
</file>