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kzuz-my.sharepoint.com/personal/10796_ukzuz_cz/Documents/Documents/Od Ivy/Filtrování/2025/"/>
    </mc:Choice>
  </mc:AlternateContent>
  <xr:revisionPtr revIDLastSave="3890" documentId="8_{C32CF015-8293-49ED-B02F-2427946D2033}" xr6:coauthVersionLast="47" xr6:coauthVersionMax="47" xr10:uidLastSave="{8A830892-006B-4E72-9639-AD9F637F6D24}"/>
  <workbookProtection workbookAlgorithmName="SHA-512" workbookHashValue="zUfo8jgB8+T2PLwM7adLJnka4rMz4ncHi26KvHJi4BAtsZncy7YbQSeCQh9WHAxyLwmAamXkYKZ0SWDfaw1VVg==" workbookSaltValue="OfHJCStYO4/np/fYDR3XZQ==" workbookSpinCount="100000" lockStructure="1"/>
  <bookViews>
    <workbookView xWindow="-120" yWindow="-120" windowWidth="24240" windowHeight="13020" xr2:uid="{00000000-000D-0000-FFFF-FFFF00000000}"/>
  </bookViews>
  <sheets>
    <sheet name="Nedodržení deklarovaných znaků" sheetId="1" r:id="rId1"/>
    <sheet name="Nedodržení limitů nežádoucích l" sheetId="2" r:id="rId2"/>
    <sheet name="Krmné suroviny" sheetId="3" r:id="rId3"/>
    <sheet name="PAP, GMO" sheetId="4" r:id="rId4"/>
    <sheet name="Mykotoxiny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76" i="2" l="1"/>
  <c r="M77" i="2"/>
  <c r="M78" i="2"/>
  <c r="N58" i="1"/>
  <c r="N59" i="1"/>
  <c r="N60" i="1"/>
  <c r="C68" i="2"/>
  <c r="C69" i="2"/>
  <c r="C70" i="2"/>
  <c r="U41" i="2"/>
  <c r="X41" i="2"/>
  <c r="U42" i="2"/>
  <c r="X42" i="2"/>
  <c r="U43" i="2"/>
  <c r="X43" i="2"/>
  <c r="H41" i="2"/>
  <c r="I41" i="2"/>
  <c r="J41" i="2"/>
  <c r="K41" i="2"/>
  <c r="H42" i="2"/>
  <c r="I42" i="2"/>
  <c r="J42" i="2"/>
  <c r="K42" i="2"/>
  <c r="H43" i="2"/>
  <c r="I43" i="2"/>
  <c r="J43" i="2"/>
  <c r="K43" i="2"/>
  <c r="Q25" i="1"/>
  <c r="R25" i="1"/>
  <c r="Q26" i="1"/>
  <c r="R26" i="1"/>
  <c r="Q27" i="1"/>
  <c r="R27" i="1"/>
  <c r="AB27" i="2"/>
  <c r="AA27" i="2"/>
  <c r="AB26" i="2"/>
  <c r="AA26" i="2"/>
  <c r="AB25" i="2"/>
  <c r="AA25" i="2"/>
  <c r="K13" i="1"/>
  <c r="L13" i="1"/>
  <c r="M13" i="1"/>
  <c r="N13" i="1"/>
  <c r="O13" i="1"/>
  <c r="P13" i="1"/>
  <c r="Q13" i="1"/>
  <c r="S13" i="1"/>
  <c r="T13" i="1"/>
  <c r="K14" i="1"/>
  <c r="L14" i="1"/>
  <c r="M14" i="1"/>
  <c r="N14" i="1"/>
  <c r="O14" i="1"/>
  <c r="P14" i="1"/>
  <c r="Q14" i="1"/>
  <c r="S14" i="1"/>
  <c r="T14" i="1"/>
  <c r="K15" i="1"/>
  <c r="L15" i="1"/>
  <c r="M15" i="1"/>
  <c r="N15" i="1"/>
  <c r="O15" i="1"/>
  <c r="P15" i="1"/>
  <c r="Q15" i="1"/>
  <c r="S15" i="1"/>
  <c r="T15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G41" i="2"/>
  <c r="G42" i="2"/>
  <c r="G43" i="2"/>
  <c r="C47" i="1" l="1"/>
  <c r="D47" i="1"/>
  <c r="E47" i="1"/>
  <c r="F47" i="1"/>
  <c r="G47" i="1"/>
  <c r="H47" i="1"/>
  <c r="I47" i="1"/>
  <c r="J47" i="1"/>
  <c r="K47" i="1"/>
  <c r="L47" i="1"/>
  <c r="M47" i="1"/>
  <c r="N47" i="1"/>
  <c r="P47" i="1"/>
  <c r="Q47" i="1"/>
  <c r="R47" i="1"/>
  <c r="S47" i="1"/>
  <c r="C48" i="1"/>
  <c r="D48" i="1"/>
  <c r="E48" i="1"/>
  <c r="F48" i="1"/>
  <c r="G48" i="1"/>
  <c r="H48" i="1"/>
  <c r="I48" i="1"/>
  <c r="J48" i="1"/>
  <c r="K48" i="1"/>
  <c r="L48" i="1"/>
  <c r="M48" i="1"/>
  <c r="N48" i="1"/>
  <c r="P48" i="1"/>
  <c r="Q48" i="1"/>
  <c r="R48" i="1"/>
  <c r="S48" i="1"/>
  <c r="C49" i="1"/>
  <c r="D49" i="1"/>
  <c r="E49" i="1"/>
  <c r="F49" i="1"/>
  <c r="G49" i="1"/>
  <c r="H49" i="1"/>
  <c r="I49" i="1"/>
  <c r="J49" i="1"/>
  <c r="K49" i="1"/>
  <c r="L49" i="1"/>
  <c r="M49" i="1"/>
  <c r="N49" i="1"/>
  <c r="P49" i="1"/>
  <c r="Q49" i="1"/>
  <c r="R49" i="1"/>
  <c r="S49" i="1"/>
  <c r="F58" i="1" l="1"/>
  <c r="G58" i="1"/>
  <c r="H58" i="1"/>
  <c r="I58" i="1"/>
  <c r="F59" i="1"/>
  <c r="G59" i="1"/>
  <c r="H59" i="1"/>
  <c r="I59" i="1"/>
  <c r="F60" i="1"/>
  <c r="G60" i="1"/>
  <c r="H60" i="1"/>
  <c r="I60" i="1"/>
  <c r="E58" i="1"/>
  <c r="E59" i="1"/>
  <c r="E60" i="1"/>
  <c r="M37" i="1"/>
  <c r="N37" i="1"/>
  <c r="O37" i="1"/>
  <c r="M38" i="1"/>
  <c r="N38" i="1"/>
  <c r="O38" i="1"/>
  <c r="M39" i="1"/>
  <c r="N39" i="1"/>
  <c r="O39" i="1"/>
  <c r="J37" i="1"/>
  <c r="K37" i="1"/>
  <c r="J38" i="1"/>
  <c r="K38" i="1"/>
  <c r="J39" i="1"/>
  <c r="K39" i="1"/>
  <c r="E37" i="1"/>
  <c r="E38" i="1"/>
  <c r="E39" i="1"/>
  <c r="N25" i="1"/>
  <c r="N26" i="1"/>
  <c r="N27" i="1"/>
  <c r="K25" i="1"/>
  <c r="K26" i="1"/>
  <c r="K27" i="1"/>
  <c r="H25" i="1"/>
  <c r="H26" i="1"/>
  <c r="H27" i="1"/>
  <c r="L88" i="2"/>
  <c r="L89" i="2"/>
  <c r="L90" i="2"/>
  <c r="H88" i="2"/>
  <c r="H89" i="2"/>
  <c r="H90" i="2"/>
  <c r="C76" i="2"/>
  <c r="C77" i="2"/>
  <c r="C78" i="2"/>
  <c r="C54" i="2"/>
  <c r="O54" i="2"/>
  <c r="P54" i="2"/>
  <c r="Q54" i="2"/>
  <c r="R54" i="2"/>
  <c r="S54" i="2"/>
  <c r="C55" i="2"/>
  <c r="O55" i="2"/>
  <c r="P55" i="2"/>
  <c r="Q55" i="2"/>
  <c r="R55" i="2"/>
  <c r="S55" i="2"/>
  <c r="C56" i="2"/>
  <c r="O56" i="2"/>
  <c r="P56" i="2"/>
  <c r="Q56" i="2"/>
  <c r="R56" i="2"/>
  <c r="S56" i="2"/>
  <c r="C41" i="2"/>
  <c r="D41" i="2"/>
  <c r="E41" i="2"/>
  <c r="F41" i="2"/>
  <c r="C42" i="2"/>
  <c r="D42" i="2"/>
  <c r="E42" i="2"/>
  <c r="F42" i="2"/>
  <c r="C43" i="2"/>
  <c r="D43" i="2"/>
  <c r="E43" i="2"/>
  <c r="F43" i="2"/>
  <c r="D25" i="2"/>
  <c r="E25" i="2"/>
  <c r="F25" i="2"/>
  <c r="G25" i="2"/>
  <c r="H25" i="2"/>
  <c r="I25" i="2"/>
  <c r="J25" i="2"/>
  <c r="K25" i="2"/>
  <c r="R25" i="2"/>
  <c r="W25" i="2"/>
  <c r="X25" i="2"/>
  <c r="D26" i="2"/>
  <c r="E26" i="2"/>
  <c r="F26" i="2"/>
  <c r="G26" i="2"/>
  <c r="H26" i="2"/>
  <c r="I26" i="2"/>
  <c r="J26" i="2"/>
  <c r="K26" i="2"/>
  <c r="R26" i="2"/>
  <c r="W26" i="2"/>
  <c r="X26" i="2"/>
  <c r="D27" i="2"/>
  <c r="E27" i="2"/>
  <c r="F27" i="2"/>
  <c r="G27" i="2"/>
  <c r="H27" i="2"/>
  <c r="I27" i="2"/>
  <c r="J27" i="2"/>
  <c r="K27" i="2"/>
  <c r="R27" i="2"/>
  <c r="W27" i="2"/>
  <c r="X27" i="2"/>
  <c r="C25" i="2"/>
  <c r="C26" i="2"/>
  <c r="C27" i="2"/>
  <c r="C88" i="2" l="1"/>
  <c r="I88" i="2"/>
  <c r="J88" i="2"/>
  <c r="C89" i="2"/>
  <c r="I89" i="2"/>
  <c r="J89" i="2"/>
  <c r="C90" i="2"/>
  <c r="I90" i="2"/>
  <c r="J90" i="2"/>
  <c r="M58" i="1" l="1"/>
  <c r="M59" i="1"/>
  <c r="M60" i="1"/>
  <c r="I37" i="1"/>
  <c r="L37" i="1"/>
  <c r="I38" i="1"/>
  <c r="L38" i="1"/>
  <c r="I39" i="1"/>
  <c r="L39" i="1"/>
  <c r="J58" i="1" l="1"/>
  <c r="K58" i="1"/>
  <c r="L58" i="1"/>
  <c r="J59" i="1"/>
  <c r="K59" i="1"/>
  <c r="L59" i="1"/>
  <c r="J60" i="1"/>
  <c r="K60" i="1"/>
  <c r="L60" i="1"/>
  <c r="F37" i="1"/>
  <c r="G37" i="1"/>
  <c r="F38" i="1"/>
  <c r="G38" i="1"/>
  <c r="F39" i="1"/>
  <c r="G39" i="1"/>
  <c r="O25" i="1"/>
  <c r="O26" i="1"/>
  <c r="O27" i="1"/>
  <c r="M25" i="1"/>
  <c r="M26" i="1"/>
  <c r="M27" i="1"/>
  <c r="J25" i="1"/>
  <c r="J26" i="1"/>
  <c r="J27" i="1"/>
  <c r="G25" i="1"/>
  <c r="G26" i="1"/>
  <c r="G27" i="1"/>
  <c r="K88" i="2" l="1"/>
  <c r="K89" i="2"/>
  <c r="K90" i="2"/>
  <c r="L25" i="1" l="1"/>
  <c r="L26" i="1"/>
  <c r="L27" i="1"/>
  <c r="C58" i="1" l="1"/>
  <c r="D58" i="1"/>
  <c r="C59" i="1"/>
  <c r="D59" i="1"/>
  <c r="C60" i="1"/>
  <c r="D60" i="1"/>
  <c r="C37" i="1"/>
  <c r="D37" i="1"/>
  <c r="H37" i="1"/>
  <c r="C38" i="1"/>
  <c r="D38" i="1"/>
  <c r="H38" i="1"/>
  <c r="C39" i="1"/>
  <c r="D39" i="1"/>
  <c r="H39" i="1"/>
  <c r="C25" i="1"/>
  <c r="D25" i="1"/>
  <c r="E25" i="1"/>
  <c r="F25" i="1"/>
  <c r="I25" i="1"/>
  <c r="C26" i="1"/>
  <c r="D26" i="1"/>
  <c r="E26" i="1"/>
  <c r="F26" i="1"/>
  <c r="I26" i="1"/>
  <c r="C27" i="1"/>
  <c r="D27" i="1"/>
  <c r="E27" i="1"/>
  <c r="F27" i="1"/>
  <c r="I27" i="1"/>
</calcChain>
</file>

<file path=xl/sharedStrings.xml><?xml version="1.0" encoding="utf-8"?>
<sst xmlns="http://schemas.openxmlformats.org/spreadsheetml/2006/main" count="612" uniqueCount="193">
  <si>
    <t>Minimum</t>
  </si>
  <si>
    <t>Maximum</t>
  </si>
  <si>
    <t>Medián</t>
  </si>
  <si>
    <t>Číslo PoKZ</t>
  </si>
  <si>
    <t>SKOT</t>
  </si>
  <si>
    <t>DRŮBEŽ</t>
  </si>
  <si>
    <t>PRASATA</t>
  </si>
  <si>
    <t>DOPLŇKOVÉ LÁTKY, PREMIXY</t>
  </si>
  <si>
    <t xml:space="preserve">Kategorie </t>
  </si>
  <si>
    <t>Počet analyzovaných vzorků</t>
  </si>
  <si>
    <t>Počet nevyhovujících vzorků</t>
  </si>
  <si>
    <t>Podíl nevyhovujících vzorků</t>
  </si>
  <si>
    <t>Zrna obilovin a výrobky z nich získané</t>
  </si>
  <si>
    <t>Olejnatá semena, olejnaté plody a výrobky z nich získané</t>
  </si>
  <si>
    <t>Semena luskovin a výrobky z nich získané</t>
  </si>
  <si>
    <t>Hlízy, kořeny a výrobky z nich získané</t>
  </si>
  <si>
    <t>Ostatní semena a plody a výrobky z nich získané</t>
  </si>
  <si>
    <t>Pícniny, objemná krmiva a výrobky z nich získané</t>
  </si>
  <si>
    <t>Ostatní rostliny, řasy a výrobky z nich získané</t>
  </si>
  <si>
    <t>Mlečné výrobky a výrobky z nich získané</t>
  </si>
  <si>
    <t>Výrobky ze suchozemských zvířat a výrobky z nich získané</t>
  </si>
  <si>
    <t>Ryby, ostatní vodní živočichové a výrobky z nich získané</t>
  </si>
  <si>
    <t>Minerální látky a výrobky z nich získané</t>
  </si>
  <si>
    <t xml:space="preserve">(Vedlejší) výrobky z fermentace mikroorganismů </t>
  </si>
  <si>
    <t>Různé</t>
  </si>
  <si>
    <t>Komodita</t>
  </si>
  <si>
    <t>Krmné suroviny mimo rybí moučku</t>
  </si>
  <si>
    <t>Rybí moučka</t>
  </si>
  <si>
    <t>Krmné směsi</t>
  </si>
  <si>
    <t>VÝSLEDKY KONTROLY DODRŽOVÁNÍ DEKLAROVANÝCH JAKOSTNÍCH ZNAKŮ KRMNÝCH PRODUKTŮ</t>
  </si>
  <si>
    <t>VÝSLEDKY KONTROLY DODRŽOVÁNÍ MAXIMÁLNÍCH POVOLENÝCH LIMITŮ NEŽÁDOUCÍCH LÁTEK V KRMIVECH</t>
  </si>
  <si>
    <t>Krmné suroviny</t>
  </si>
  <si>
    <t>VÝSLEDKY KONTROLY DODRŽOVÁNÍ BEZPEČNOSTI A JAKOSTI KRMNÝCH SUROVIN</t>
  </si>
  <si>
    <t>Pozn: červeně označeny nevyhovující vzorky a hodnoty parametrů</t>
  </si>
  <si>
    <t>PoKZ - protokol o kontrolním zjištění ÚKZÚZ</t>
  </si>
  <si>
    <t>VÝSLEDKY KONTROLY PŘÍTOMNOSTI NEPOVOLENÝCH ZPRACOVANÝCH ŽIVOČIŠNÝCH BÍLKOVIN V KRMIVECH</t>
  </si>
  <si>
    <t>VÝSLEDKY KONTROLY PŘÍTOMNOSTI NEPOVOLENÝCH GENETICKY MODIFIKOVANÝCH ORGANISMŮ V KRMIVECH</t>
  </si>
  <si>
    <r>
      <t xml:space="preserve">Měď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</si>
  <si>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Zinek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</si>
  <si>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</si>
  <si>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Mangan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</si>
  <si>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Selen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</si>
  <si>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Lasalocid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</si>
  <si>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Monensin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</si>
  <si>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Narasin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</si>
  <si>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Nikarbazin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</si>
  <si>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Robenidin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</si>
  <si>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Salinomycin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</si>
  <si>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Semduramicin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</si>
  <si>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A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</si>
  <si>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Olovo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</si>
  <si>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Kadmium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</si>
  <si>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Rtuť      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</si>
  <si>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Arsen  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</si>
  <si>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Sušina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</si>
  <si>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Protein                        </t>
    </r>
    <r>
      <rPr>
        <sz val="11"/>
        <rFont val="Calibri"/>
        <family val="2"/>
        <charset val="238"/>
        <scheme val="minor"/>
      </rPr>
      <t xml:space="preserve">  (%)</t>
    </r>
  </si>
  <si>
    <r>
      <t xml:space="preserve">Popel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</si>
  <si>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Vláknina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</si>
  <si>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Vápník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</si>
  <si>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Fosfor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</si>
  <si>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Sodík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</si>
  <si>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Hořčík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</si>
  <si>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VÝSLEDKY VÝSKYTU MYKOTOXINŮ V KRMNÝCH PRODUKTECH</t>
  </si>
  <si>
    <t>Obiloviny</t>
  </si>
  <si>
    <t>Ostatní krmné suroviny</t>
  </si>
  <si>
    <t>KRMNÉ SUROVINY</t>
  </si>
  <si>
    <r>
      <t xml:space="preserve">Vitamin E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</si>
  <si>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Lysin                    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</si>
  <si>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Methionin 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</si>
  <si>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OVCE, KOZY, KRÁLÍCI, KONĚ, RYBY</t>
  </si>
  <si>
    <r>
      <t xml:space="preserve">Tuk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</si>
  <si>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t>Komponenty suchozemských živočichů</t>
  </si>
  <si>
    <t>Komponenty ryb</t>
  </si>
  <si>
    <r>
      <t xml:space="preserve">Aflatoxin B1         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sz val="11"/>
        <color theme="1"/>
        <rFont val="Calibri"/>
        <family val="2"/>
        <charset val="238"/>
      </rPr>
      <t>µg.kg</t>
    </r>
    <r>
      <rPr>
        <vertAlign val="superscript"/>
        <sz val="11"/>
        <color theme="1"/>
        <rFont val="Calibri"/>
        <family val="2"/>
        <charset val="238"/>
      </rPr>
      <t>-1</t>
    </r>
    <r>
      <rPr>
        <sz val="11"/>
        <color theme="1"/>
        <rFont val="Calibri"/>
        <family val="2"/>
        <charset val="238"/>
      </rPr>
      <t>)</t>
    </r>
  </si>
  <si>
    <r>
      <t xml:space="preserve">Aflatoxin B2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</si>
  <si>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G1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</si>
  <si>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Zearalenon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</si>
  <si>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              </t>
    </r>
    <r>
      <rPr>
        <sz val="11"/>
        <color theme="1"/>
        <rFont val="Calibri"/>
        <family val="2"/>
        <charset val="238"/>
        <scheme val="minor"/>
      </rPr>
      <t xml:space="preserve">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</si>
  <si>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</si>
  <si>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Fumonisin B1+B2   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</si>
  <si>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Ochratoxin A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</si>
  <si>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Deoxynivalenol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</si>
  <si>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T2-toxin 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</si>
  <si>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HT2-toxin  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</si>
  <si>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T2 + HT2 toxin             </t>
    </r>
    <r>
      <rPr>
        <sz val="11"/>
        <color theme="1"/>
        <rFont val="Calibri"/>
        <family val="2"/>
        <charset val="238"/>
        <scheme val="minor"/>
      </rPr>
      <t>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</si>
  <si>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Beauvericin  </t>
    </r>
    <r>
      <rPr>
        <sz val="11"/>
        <color theme="1"/>
        <rFont val="Calibri"/>
        <family val="2"/>
        <charset val="238"/>
        <scheme val="minor"/>
      </rPr>
      <t xml:space="preserve">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</si>
  <si>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</si>
  <si>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A1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</si>
  <si>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 xml:space="preserve">Enniatin B  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</si>
  <si>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Enniatin B1</t>
    </r>
    <r>
      <rPr>
        <sz val="11"/>
        <color theme="1"/>
        <rFont val="Calibri"/>
        <family val="2"/>
        <charset val="238"/>
        <scheme val="minor"/>
      </rPr>
      <t xml:space="preserve">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</si>
  <si>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rPr>
        <b/>
        <sz val="11"/>
        <color theme="1"/>
        <rFont val="Calibri"/>
        <family val="2"/>
        <charset val="238"/>
        <scheme val="minor"/>
      </rPr>
      <t>Nivalenol</t>
    </r>
    <r>
      <rPr>
        <sz val="11"/>
        <color theme="1"/>
        <rFont val="Calibri"/>
        <family val="2"/>
        <charset val="238"/>
        <scheme val="minor"/>
      </rPr>
      <t xml:space="preserve">                 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</si>
  <si>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Tuk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</si>
  <si>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Železo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</si>
  <si>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D3          </t>
    </r>
    <r>
      <rPr>
        <sz val="11"/>
        <color theme="1"/>
        <rFont val="Calibri"/>
        <family val="2"/>
        <charset val="238"/>
        <scheme val="minor"/>
      </rPr>
      <t>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</si>
  <si>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Diclazuril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</si>
  <si>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Halofuginon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</si>
  <si>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Aflatoxin G2               </t>
    </r>
    <r>
      <rPr>
        <sz val="11"/>
        <color theme="1"/>
        <rFont val="Calibri"/>
        <family val="2"/>
        <charset val="238"/>
        <scheme val="minor"/>
      </rPr>
      <t xml:space="preserve"> (µg.kg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</si>
  <si>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Amprolium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</si>
  <si>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Močovina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</si>
  <si>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Železo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</si>
  <si>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         </t>
    </r>
    <r>
      <rPr>
        <sz val="11"/>
        <color theme="1"/>
        <rFont val="Calibri"/>
        <family val="2"/>
        <charset val="238"/>
        <scheme val="minor"/>
      </rPr>
      <t xml:space="preserve"> (mj.kg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</si>
  <si>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Theobromin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</si>
  <si>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DOMÁCÍ A OSTATNÍ ZVÍŘATA</t>
  </si>
  <si>
    <r>
      <t xml:space="preserve">Jod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</si>
  <si>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Nikl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</si>
  <si>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Vitamin E jako </t>
    </r>
    <r>
      <rPr>
        <b/>
        <sz val="11"/>
        <color theme="1"/>
        <rFont val="Calibri"/>
        <family val="2"/>
        <charset val="238"/>
      </rPr>
      <t>α</t>
    </r>
    <r>
      <rPr>
        <b/>
        <sz val="8.8000000000000007"/>
        <color theme="1"/>
        <rFont val="Calibri"/>
        <family val="2"/>
        <charset val="238"/>
      </rPr>
      <t>-</t>
    </r>
    <r>
      <rPr>
        <b/>
        <sz val="11"/>
        <color theme="1"/>
        <rFont val="Calibri"/>
        <family val="2"/>
        <charset val="238"/>
      </rPr>
      <t>tokoferol acetát</t>
    </r>
    <r>
      <rPr>
        <b/>
        <sz val="11"/>
        <color theme="1"/>
        <rFont val="Calibri"/>
        <family val="2"/>
        <charset val="238"/>
        <scheme val="minor"/>
      </rPr>
      <t xml:space="preserve">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</si>
  <si>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Theobromin 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</si>
  <si>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Obsah vody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</si>
  <si>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Glycerol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</si>
  <si>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MONG                     </t>
    </r>
    <r>
      <rPr>
        <sz val="11"/>
        <color theme="1"/>
        <rFont val="Calibri"/>
        <family val="2"/>
        <charset val="238"/>
        <scheme val="minor"/>
      </rPr>
      <t xml:space="preserve"> (%)</t>
    </r>
  </si>
  <si>
    <r>
      <t xml:space="preserve">Methanol      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</si>
  <si>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Dioxiny                </t>
    </r>
    <r>
      <rPr>
        <b/>
        <sz val="9"/>
        <color theme="1"/>
        <rFont val="Calibri"/>
        <family val="2"/>
        <charset val="238"/>
        <scheme val="minor"/>
      </rPr>
      <t>suma PCDD a PCDF</t>
    </r>
    <r>
      <rPr>
        <b/>
        <sz val="10"/>
        <color theme="1"/>
        <rFont val="Calibri"/>
        <family val="2"/>
        <charset val="238"/>
        <scheme val="minor"/>
      </rPr>
      <t xml:space="preserve">       </t>
    </r>
    <r>
      <rPr>
        <sz val="10"/>
        <color theme="1"/>
        <rFont val="Calibri"/>
        <family val="2"/>
        <charset val="238"/>
        <scheme val="minor"/>
      </rPr>
      <t>(ng WHO-TEQ/kg)</t>
    </r>
  </si>
  <si>
    <r>
      <t>PCB s diox. efektem</t>
    </r>
    <r>
      <rPr>
        <b/>
        <sz val="10"/>
        <color theme="1"/>
        <rFont val="Calibri"/>
        <family val="2"/>
        <charset val="238"/>
        <scheme val="minor"/>
      </rPr>
      <t xml:space="preserve">                </t>
    </r>
    <r>
      <rPr>
        <sz val="10"/>
        <color theme="1"/>
        <rFont val="Calibri"/>
        <family val="2"/>
        <charset val="238"/>
        <scheme val="minor"/>
      </rPr>
      <t xml:space="preserve"> (ng WHO-TEQ/kg)</t>
    </r>
  </si>
  <si>
    <r>
      <t>Dioxiny + PCB       s diox. efektem</t>
    </r>
    <r>
      <rPr>
        <b/>
        <sz val="10"/>
        <color theme="1"/>
        <rFont val="Calibri"/>
        <family val="2"/>
        <charset val="238"/>
        <scheme val="minor"/>
      </rPr>
      <t xml:space="preserve">      </t>
    </r>
    <r>
      <rPr>
        <sz val="10"/>
        <color theme="1"/>
        <rFont val="Calibri"/>
        <family val="2"/>
        <charset val="238"/>
        <scheme val="minor"/>
      </rPr>
      <t xml:space="preserve"> (ng WHO-TEQ/kg)</t>
    </r>
  </si>
  <si>
    <r>
      <t xml:space="preserve">Kyselina benzoová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</si>
  <si>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Komp. z ryb</t>
  </si>
  <si>
    <r>
      <t xml:space="preserve">Cukry                    </t>
    </r>
    <r>
      <rPr>
        <sz val="11"/>
        <color theme="1"/>
        <rFont val="Calibri"/>
        <family val="2"/>
        <charset val="238"/>
        <scheme val="minor"/>
      </rPr>
      <t>(%)</t>
    </r>
  </si>
  <si>
    <r>
      <t xml:space="preserve">Taurin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</si>
  <si>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Hydroxyanalog methioninu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</si>
  <si>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Suma methioninu a hydroxyanalogu             </t>
    </r>
    <r>
      <rPr>
        <sz val="11"/>
        <color theme="1"/>
        <rFont val="Calibri"/>
        <family val="2"/>
        <charset val="238"/>
        <scheme val="minor"/>
      </rPr>
      <t>(g.kg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</si>
  <si>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Tiamulin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</si>
  <si>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Zpracovala: Ing. Zora Hlavová/červenec 2025</t>
  </si>
  <si>
    <t>Zpracovala: Ing. Zora Hlavová /červenec 2025</t>
  </si>
  <si>
    <t>Škůdci</t>
  </si>
  <si>
    <t>Doplňková krmná směs pro odchov prasat</t>
  </si>
  <si>
    <t>bez škůdců</t>
  </si>
  <si>
    <t>&lt;0,2000</t>
  </si>
  <si>
    <t>Kompletní krmná směs pro výkrm prasat - dokrm (A 3)</t>
  </si>
  <si>
    <t>vyhovuje</t>
  </si>
  <si>
    <t>Kompletní krmná směs pro předvýkrm prasat - do 35 ž.h. (A 1)</t>
  </si>
  <si>
    <t>Kompletní krmná směs pro selata (ČOS)</t>
  </si>
  <si>
    <t>Kompletní krmná směs pro výkrm prasat (A 2)</t>
  </si>
  <si>
    <r>
      <t xml:space="preserve">Amoxicilin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</si>
  <si>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nenalezeny</t>
  </si>
  <si>
    <t>Kompletní krmná směs pro chov prasat</t>
  </si>
  <si>
    <t>&lt;3</t>
  </si>
  <si>
    <t>&lt;0,1000</t>
  </si>
  <si>
    <t>&lt;0,009000</t>
  </si>
  <si>
    <t>&lt;0,01500</t>
  </si>
  <si>
    <t>&lt;0,05000</t>
  </si>
  <si>
    <t>&lt;0,02000</t>
  </si>
  <si>
    <t>&lt;0,050</t>
  </si>
  <si>
    <t>Kompletní krmná směs pro odchov prasat</t>
  </si>
  <si>
    <r>
      <t xml:space="preserve">Dekochinát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</si>
  <si>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Amoxicilin 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</si>
  <si>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Chlortetracyklin            </t>
    </r>
    <r>
      <rPr>
        <sz val="11"/>
        <color theme="1"/>
        <rFont val="Calibri"/>
        <family val="2"/>
        <charset val="238"/>
        <scheme val="minor"/>
      </rPr>
      <t xml:space="preserve"> 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</si>
  <si>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Kompletní krmná směs pro užitkové nosnice</t>
  </si>
  <si>
    <t>Kompletní krmná směs pro odchov kuřat a kuřic od 16 týdnů stáří</t>
  </si>
  <si>
    <t>Kompletní krmná směs pro plemenné nosnice</t>
  </si>
  <si>
    <t>Kompletní krmná směs pro výkrm kuřat v období ochranné lhůty - dokrm</t>
  </si>
  <si>
    <t>Kompletní krmná směs pro výkrm kuřat nad 14 dnů stáří</t>
  </si>
  <si>
    <t>&lt;0,600</t>
  </si>
  <si>
    <t>Doplňková krmná směs pro telata</t>
  </si>
  <si>
    <t>Doplňková krmná směs pro dojnice</t>
  </si>
  <si>
    <t>Doplňková krmná směs pro odchov skotu</t>
  </si>
  <si>
    <t>Kompletní krmná dávka pro dojnice</t>
  </si>
  <si>
    <t>Kompletní krmná směs pro výkrm králíků</t>
  </si>
  <si>
    <t>Kompletní krmná směs pro chov králíků</t>
  </si>
  <si>
    <t>Kompletní krmná směs pro hlodavce</t>
  </si>
  <si>
    <t>Kompletní krmná směs pro psy</t>
  </si>
  <si>
    <t>Kompletní krmná směs pro kočky</t>
  </si>
  <si>
    <t>Premix pro drůbež</t>
  </si>
  <si>
    <t>Premix pro prasata</t>
  </si>
  <si>
    <t>Premix pro skot</t>
  </si>
  <si>
    <r>
      <t xml:space="preserve">Selen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</si>
  <si>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Jod                                  </t>
    </r>
    <r>
      <rPr>
        <sz val="11"/>
        <color theme="1"/>
        <rFont val="Calibri"/>
        <family val="2"/>
        <charset val="238"/>
        <scheme val="minor"/>
      </rPr>
      <t>(mg.kg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)</t>
    </r>
  </si>
  <si>
    <t>Mikroskopie nález</t>
  </si>
  <si>
    <t>Botanická čistota</t>
  </si>
  <si>
    <t>Nečistoty</t>
  </si>
  <si>
    <t>Jiné druhy kult.plod</t>
  </si>
  <si>
    <t>Nečistoty škodlivé</t>
  </si>
  <si>
    <t>Neč.škodl.-Ambrosia</t>
  </si>
  <si>
    <t>Glycerin surový (glycerol surový)</t>
  </si>
  <si>
    <t>Uhličitan vápenatý (vápenec)</t>
  </si>
  <si>
    <t>Tráva, byliny, luskoviny (zelená píce) - čerstvé, senáž, siláž nebo sušené seno</t>
  </si>
  <si>
    <t>Tráva přirozeně sušená (seno)</t>
  </si>
  <si>
    <t>Slunečnicové semeno</t>
  </si>
  <si>
    <t>&lt;0,010</t>
  </si>
  <si>
    <t>&lt;0,005</t>
  </si>
  <si>
    <t>&lt;50,0</t>
  </si>
  <si>
    <t>&lt;1,000</t>
  </si>
  <si>
    <t>&lt;2,500</t>
  </si>
  <si>
    <t>&lt;20,00</t>
  </si>
  <si>
    <t>&lt;10,00</t>
  </si>
  <si>
    <t>&lt;5,000</t>
  </si>
  <si>
    <t>&lt;50,00</t>
  </si>
  <si>
    <t>&lt;5,00</t>
  </si>
  <si>
    <t>&lt;80,00</t>
  </si>
  <si>
    <t>Kvasnice (pivovarské kvasnice)</t>
  </si>
  <si>
    <t>&lt;0,186</t>
  </si>
  <si>
    <t>&lt;0,0114</t>
  </si>
  <si>
    <t>&lt;0,198</t>
  </si>
  <si>
    <t>Suma PCB 28,52,101, 138,153,180 (µg.kg-1)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</si>
</sst>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-* #,##0.00\ _K_č_-;\-* #,##0.00\ _K_č_-;_-* &quot;-&quot;??\ _K_č_-;_-@_-"/>
    <numFmt numFmtId="165" formatCode="#0"/>
    <numFmt numFmtId="166" formatCode="#0.00"/>
    <numFmt numFmtId="167" formatCode="#0.0000"/>
    <numFmt numFmtId="168" formatCode="#0.000"/>
    <numFmt numFmtId="169" formatCode="#0.0"/>
    <numFmt numFmtId="170" formatCode="#0.00000"/>
    <numFmt numFmtId="171" formatCode="0.0"/>
    <numFmt numFmtId="172" formatCode="0.000"/>
    <numFmt numFmtId="173" formatCode="#0.000000"/>
    <numFmt numFmtId="174" formatCode="0.0000"/>
    <numFmt numFmtId="175" formatCode="0.0%"/>
    <numFmt numFmtId="176" formatCode="0.00000"/>
    <numFmt numFmtId="180" formatCode="#,##0.000_ ;\-#,##0.000\ "/>
  </numFmts>
  <fonts count="1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 Unicode MS"/>
      <family val="2"/>
      <charset val="238"/>
    </font>
    <font>
      <b/>
      <sz val="11"/>
      <color theme="1"/>
      <name val="Arial Unicode MS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1"/>
      <color theme="1"/>
      <name val="Calibri"/>
      <family val="2"/>
      <charset val="238"/>
    </font>
    <font>
      <i/>
      <sz val="1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8.8000000000000007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1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/>
    <xf numFmtId="2" fontId="0" fillId="0" borderId="0" xfId="0" applyNumberFormat="1" applyAlignment="1">
      <alignment horizontal="center"/>
    </xf>
    <xf numFmtId="49" fontId="0" fillId="0" borderId="0" xfId="0" applyNumberFormat="1" applyFont="1" applyFill="1" applyBorder="1"/>
    <xf numFmtId="49" fontId="0" fillId="0" borderId="0" xfId="0" applyNumberFormat="1"/>
    <xf numFmtId="165" fontId="0" fillId="0" borderId="0" xfId="0" applyNumberFormat="1"/>
    <xf numFmtId="49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49" fontId="1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166" fontId="0" fillId="0" borderId="0" xfId="0" applyNumberFormat="1" applyFill="1" applyBorder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72" fontId="0" fillId="0" borderId="0" xfId="0" applyNumberFormat="1" applyAlignment="1">
      <alignment horizontal="center"/>
    </xf>
    <xf numFmtId="49" fontId="0" fillId="2" borderId="0" xfId="0" applyNumberFormat="1" applyFill="1" applyBorder="1"/>
    <xf numFmtId="49" fontId="0" fillId="2" borderId="0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6" fontId="0" fillId="2" borderId="0" xfId="0" applyNumberFormat="1" applyFill="1" applyBorder="1" applyAlignment="1">
      <alignment horizontal="center"/>
    </xf>
    <xf numFmtId="168" fontId="0" fillId="2" borderId="0" xfId="0" applyNumberFormat="1" applyFill="1" applyBorder="1" applyAlignment="1">
      <alignment horizontal="center"/>
    </xf>
    <xf numFmtId="169" fontId="0" fillId="2" borderId="0" xfId="0" applyNumberFormat="1" applyFill="1" applyBorder="1" applyAlignment="1">
      <alignment horizontal="center"/>
    </xf>
    <xf numFmtId="169" fontId="0" fillId="2" borderId="0" xfId="0" applyNumberFormat="1" applyFill="1" applyAlignment="1">
      <alignment horizontal="center"/>
    </xf>
    <xf numFmtId="16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68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70" fontId="0" fillId="2" borderId="0" xfId="0" applyNumberFormat="1" applyFill="1" applyBorder="1" applyAlignment="1">
      <alignment horizontal="center"/>
    </xf>
    <xf numFmtId="167" fontId="0" fillId="2" borderId="0" xfId="0" applyNumberFormat="1" applyFill="1" applyBorder="1" applyAlignment="1">
      <alignment horizontal="center"/>
    </xf>
    <xf numFmtId="49" fontId="1" fillId="3" borderId="18" xfId="0" applyNumberFormat="1" applyFont="1" applyFill="1" applyBorder="1" applyAlignment="1">
      <alignment horizontal="left" vertical="center"/>
    </xf>
    <xf numFmtId="49" fontId="1" fillId="3" borderId="18" xfId="0" applyNumberFormat="1" applyFont="1" applyFill="1" applyBorder="1" applyAlignment="1">
      <alignment horizontal="center" vertical="center"/>
    </xf>
    <xf numFmtId="49" fontId="1" fillId="3" borderId="18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2" fontId="1" fillId="4" borderId="7" xfId="0" applyNumberFormat="1" applyFont="1" applyFill="1" applyBorder="1" applyAlignment="1">
      <alignment horizontal="center"/>
    </xf>
    <xf numFmtId="2" fontId="1" fillId="4" borderId="0" xfId="0" applyNumberFormat="1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2" xfId="0" applyFont="1" applyFill="1" applyBorder="1" applyAlignment="1">
      <alignment horizontal="center"/>
    </xf>
    <xf numFmtId="2" fontId="1" fillId="4" borderId="12" xfId="0" applyNumberFormat="1" applyFon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/>
    </xf>
    <xf numFmtId="49" fontId="1" fillId="4" borderId="7" xfId="0" applyNumberFormat="1" applyFont="1" applyFill="1" applyBorder="1"/>
    <xf numFmtId="49" fontId="1" fillId="4" borderId="7" xfId="0" applyNumberFormat="1" applyFont="1" applyFill="1" applyBorder="1" applyAlignment="1">
      <alignment horizontal="center"/>
    </xf>
    <xf numFmtId="49" fontId="1" fillId="4" borderId="0" xfId="0" applyNumberFormat="1" applyFont="1" applyFill="1" applyBorder="1"/>
    <xf numFmtId="49" fontId="1" fillId="4" borderId="0" xfId="0" applyNumberFormat="1" applyFont="1" applyFill="1" applyBorder="1" applyAlignment="1">
      <alignment horizontal="center"/>
    </xf>
    <xf numFmtId="49" fontId="1" fillId="4" borderId="12" xfId="0" applyNumberFormat="1" applyFont="1" applyFill="1" applyBorder="1"/>
    <xf numFmtId="49" fontId="1" fillId="4" borderId="12" xfId="0" applyNumberFormat="1" applyFont="1" applyFill="1" applyBorder="1" applyAlignment="1">
      <alignment horizontal="center"/>
    </xf>
    <xf numFmtId="173" fontId="0" fillId="2" borderId="0" xfId="0" applyNumberFormat="1" applyFill="1" applyAlignment="1">
      <alignment horizontal="center"/>
    </xf>
    <xf numFmtId="2" fontId="1" fillId="3" borderId="18" xfId="0" applyNumberFormat="1" applyFont="1" applyFill="1" applyBorder="1" applyAlignment="1">
      <alignment horizontal="center" vertical="center" wrapText="1"/>
    </xf>
    <xf numFmtId="2" fontId="2" fillId="3" borderId="18" xfId="0" applyNumberFormat="1" applyFont="1" applyFill="1" applyBorder="1" applyAlignment="1">
      <alignment horizontal="center" vertical="center" wrapText="1"/>
    </xf>
    <xf numFmtId="172" fontId="1" fillId="3" borderId="18" xfId="0" applyNumberFormat="1" applyFont="1" applyFill="1" applyBorder="1" applyAlignment="1">
      <alignment horizontal="center" vertical="center" wrapText="1"/>
    </xf>
    <xf numFmtId="49" fontId="1" fillId="3" borderId="18" xfId="0" applyNumberFormat="1" applyFont="1" applyFill="1" applyBorder="1" applyAlignment="1">
      <alignment vertical="center"/>
    </xf>
    <xf numFmtId="0" fontId="0" fillId="4" borderId="7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2" fontId="0" fillId="4" borderId="12" xfId="0" applyNumberFormat="1" applyFill="1" applyBorder="1" applyAlignment="1">
      <alignment horizontal="center"/>
    </xf>
    <xf numFmtId="1" fontId="0" fillId="4" borderId="12" xfId="0" applyNumberFormat="1" applyFill="1" applyBorder="1" applyAlignment="1">
      <alignment horizontal="center"/>
    </xf>
    <xf numFmtId="171" fontId="0" fillId="4" borderId="12" xfId="0" applyNumberFormat="1" applyFill="1" applyBorder="1" applyAlignment="1">
      <alignment horizontal="center"/>
    </xf>
    <xf numFmtId="170" fontId="0" fillId="2" borderId="0" xfId="0" applyNumberFormat="1" applyFill="1" applyAlignment="1">
      <alignment horizontal="center"/>
    </xf>
    <xf numFmtId="165" fontId="0" fillId="4" borderId="7" xfId="0" applyNumberFormat="1" applyFill="1" applyBorder="1" applyAlignment="1">
      <alignment horizontal="center"/>
    </xf>
    <xf numFmtId="2" fontId="0" fillId="4" borderId="7" xfId="0" applyNumberFormat="1" applyFill="1" applyBorder="1" applyAlignment="1">
      <alignment horizontal="center"/>
    </xf>
    <xf numFmtId="174" fontId="0" fillId="4" borderId="7" xfId="0" applyNumberFormat="1" applyFill="1" applyBorder="1" applyAlignment="1">
      <alignment horizontal="center"/>
    </xf>
    <xf numFmtId="166" fontId="0" fillId="4" borderId="7" xfId="0" applyNumberForma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2" fontId="0" fillId="4" borderId="0" xfId="0" applyNumberFormat="1" applyFill="1" applyBorder="1" applyAlignment="1">
      <alignment horizontal="center"/>
    </xf>
    <xf numFmtId="174" fontId="0" fillId="4" borderId="0" xfId="0" applyNumberFormat="1" applyFill="1" applyBorder="1" applyAlignment="1">
      <alignment horizontal="center"/>
    </xf>
    <xf numFmtId="171" fontId="0" fillId="4" borderId="0" xfId="0" applyNumberFormat="1" applyFill="1" applyBorder="1" applyAlignment="1">
      <alignment horizontal="center"/>
    </xf>
    <xf numFmtId="167" fontId="0" fillId="4" borderId="0" xfId="0" applyNumberFormat="1" applyFill="1" applyBorder="1" applyAlignment="1">
      <alignment horizontal="center"/>
    </xf>
    <xf numFmtId="166" fontId="0" fillId="4" borderId="0" xfId="0" applyNumberFormat="1" applyFill="1" applyBorder="1" applyAlignment="1">
      <alignment horizontal="center"/>
    </xf>
    <xf numFmtId="169" fontId="0" fillId="4" borderId="0" xfId="0" applyNumberFormat="1" applyFill="1" applyBorder="1" applyAlignment="1">
      <alignment horizontal="center"/>
    </xf>
    <xf numFmtId="174" fontId="0" fillId="4" borderId="12" xfId="0" applyNumberFormat="1" applyFill="1" applyBorder="1" applyAlignment="1">
      <alignment horizontal="center"/>
    </xf>
    <xf numFmtId="167" fontId="0" fillId="4" borderId="12" xfId="0" applyNumberFormat="1" applyFill="1" applyBorder="1" applyAlignment="1">
      <alignment horizontal="center"/>
    </xf>
    <xf numFmtId="166" fontId="0" fillId="4" borderId="12" xfId="0" applyNumberFormat="1" applyFill="1" applyBorder="1" applyAlignment="1">
      <alignment horizontal="center"/>
    </xf>
    <xf numFmtId="168" fontId="0" fillId="4" borderId="7" xfId="0" applyNumberFormat="1" applyFill="1" applyBorder="1" applyAlignment="1">
      <alignment horizontal="center"/>
    </xf>
    <xf numFmtId="49" fontId="0" fillId="3" borderId="18" xfId="0" applyNumberFormat="1" applyFill="1" applyBorder="1" applyAlignment="1">
      <alignment horizontal="center" vertical="center" wrapText="1"/>
    </xf>
    <xf numFmtId="168" fontId="0" fillId="4" borderId="0" xfId="0" applyNumberFormat="1" applyFill="1" applyBorder="1" applyAlignment="1">
      <alignment horizontal="center"/>
    </xf>
    <xf numFmtId="168" fontId="0" fillId="4" borderId="12" xfId="0" applyNumberFormat="1" applyFill="1" applyBorder="1" applyAlignment="1">
      <alignment horizontal="center"/>
    </xf>
    <xf numFmtId="49" fontId="0" fillId="2" borderId="0" xfId="0" applyNumberFormat="1" applyFont="1" applyFill="1" applyBorder="1"/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169" fontId="0" fillId="2" borderId="0" xfId="0" applyNumberFormat="1" applyFill="1" applyAlignment="1">
      <alignment horizontal="center" vertical="center"/>
    </xf>
    <xf numFmtId="1" fontId="0" fillId="4" borderId="7" xfId="0" applyNumberFormat="1" applyFill="1" applyBorder="1" applyAlignment="1">
      <alignment horizontal="center"/>
    </xf>
    <xf numFmtId="1" fontId="0" fillId="4" borderId="0" xfId="0" applyNumberFormat="1" applyFill="1" applyBorder="1" applyAlignment="1">
      <alignment horizontal="center"/>
    </xf>
    <xf numFmtId="0" fontId="0" fillId="3" borderId="14" xfId="0" applyFill="1" applyBorder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15" xfId="0" applyFill="1" applyBorder="1"/>
    <xf numFmtId="0" fontId="0" fillId="2" borderId="3" xfId="0" applyFont="1" applyFill="1" applyBorder="1" applyAlignment="1">
      <alignment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7" xfId="0" applyFill="1" applyBorder="1"/>
    <xf numFmtId="0" fontId="0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175" fontId="0" fillId="2" borderId="6" xfId="1" applyNumberFormat="1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16" xfId="0" applyFill="1" applyBorder="1"/>
    <xf numFmtId="0" fontId="0" fillId="2" borderId="12" xfId="0" applyFont="1" applyFill="1" applyBorder="1" applyAlignment="1">
      <alignment vertical="center"/>
    </xf>
    <xf numFmtId="0" fontId="0" fillId="2" borderId="1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7" fillId="3" borderId="14" xfId="0" applyFont="1" applyFill="1" applyBorder="1"/>
    <xf numFmtId="0" fontId="4" fillId="3" borderId="14" xfId="0" applyFont="1" applyFill="1" applyBorder="1"/>
    <xf numFmtId="166" fontId="0" fillId="2" borderId="0" xfId="0" applyNumberFormat="1" applyFill="1" applyAlignment="1">
      <alignment horizontal="center" vertical="center"/>
    </xf>
    <xf numFmtId="168" fontId="0" fillId="2" borderId="0" xfId="0" applyNumberFormat="1" applyFill="1" applyAlignment="1">
      <alignment horizontal="center" vertical="center"/>
    </xf>
    <xf numFmtId="172" fontId="0" fillId="4" borderId="7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72" fontId="0" fillId="4" borderId="0" xfId="0" applyNumberFormat="1" applyFill="1" applyBorder="1" applyAlignment="1">
      <alignment horizontal="center"/>
    </xf>
    <xf numFmtId="172" fontId="0" fillId="4" borderId="12" xfId="0" applyNumberFormat="1" applyFill="1" applyBorder="1" applyAlignment="1">
      <alignment horizontal="center"/>
    </xf>
    <xf numFmtId="169" fontId="0" fillId="4" borderId="12" xfId="0" applyNumberFormat="1" applyFill="1" applyBorder="1" applyAlignment="1">
      <alignment horizontal="center"/>
    </xf>
    <xf numFmtId="167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/>
    </xf>
    <xf numFmtId="49" fontId="1" fillId="0" borderId="18" xfId="0" applyNumberFormat="1" applyFont="1" applyFill="1" applyBorder="1" applyAlignment="1">
      <alignment horizontal="center" vertical="center" wrapText="1"/>
    </xf>
    <xf numFmtId="171" fontId="1" fillId="4" borderId="0" xfId="0" applyNumberFormat="1" applyFont="1" applyFill="1" applyBorder="1" applyAlignment="1">
      <alignment horizontal="center"/>
    </xf>
    <xf numFmtId="1" fontId="1" fillId="4" borderId="0" xfId="0" applyNumberFormat="1" applyFont="1" applyFill="1" applyBorder="1" applyAlignment="1">
      <alignment horizontal="center"/>
    </xf>
    <xf numFmtId="171" fontId="1" fillId="4" borderId="12" xfId="0" applyNumberFormat="1" applyFont="1" applyFill="1" applyBorder="1" applyAlignment="1">
      <alignment horizontal="center"/>
    </xf>
    <xf numFmtId="172" fontId="1" fillId="4" borderId="7" xfId="0" applyNumberFormat="1" applyFont="1" applyFill="1" applyBorder="1" applyAlignment="1">
      <alignment horizontal="center"/>
    </xf>
    <xf numFmtId="172" fontId="1" fillId="4" borderId="0" xfId="0" applyNumberFormat="1" applyFont="1" applyFill="1" applyBorder="1" applyAlignment="1">
      <alignment horizontal="center"/>
    </xf>
    <xf numFmtId="172" fontId="1" fillId="4" borderId="12" xfId="0" applyNumberFormat="1" applyFont="1" applyFill="1" applyBorder="1" applyAlignment="1">
      <alignment horizontal="center"/>
    </xf>
    <xf numFmtId="171" fontId="1" fillId="4" borderId="7" xfId="0" applyNumberFormat="1" applyFont="1" applyFill="1" applyBorder="1" applyAlignment="1">
      <alignment horizontal="center"/>
    </xf>
    <xf numFmtId="1" fontId="1" fillId="4" borderId="7" xfId="0" applyNumberFormat="1" applyFont="1" applyFill="1" applyBorder="1" applyAlignment="1">
      <alignment horizontal="center"/>
    </xf>
    <xf numFmtId="1" fontId="1" fillId="4" borderId="12" xfId="0" applyNumberFormat="1" applyFont="1" applyFill="1" applyBorder="1" applyAlignment="1">
      <alignment horizontal="center"/>
    </xf>
    <xf numFmtId="167" fontId="0" fillId="4" borderId="7" xfId="0" applyNumberFormat="1" applyFill="1" applyBorder="1" applyAlignment="1">
      <alignment horizontal="center"/>
    </xf>
    <xf numFmtId="166" fontId="1" fillId="4" borderId="7" xfId="0" applyNumberFormat="1" applyFont="1" applyFill="1" applyBorder="1" applyAlignment="1">
      <alignment horizontal="center"/>
    </xf>
    <xf numFmtId="166" fontId="1" fillId="4" borderId="12" xfId="0" applyNumberFormat="1" applyFont="1" applyFill="1" applyBorder="1" applyAlignment="1">
      <alignment horizontal="center"/>
    </xf>
    <xf numFmtId="176" fontId="0" fillId="4" borderId="7" xfId="0" applyNumberFormat="1" applyFill="1" applyBorder="1" applyAlignment="1">
      <alignment horizontal="center"/>
    </xf>
    <xf numFmtId="176" fontId="0" fillId="4" borderId="0" xfId="0" applyNumberFormat="1" applyFill="1" applyBorder="1" applyAlignment="1">
      <alignment horizontal="center"/>
    </xf>
    <xf numFmtId="176" fontId="0" fillId="4" borderId="12" xfId="0" applyNumberFormat="1" applyFill="1" applyBorder="1" applyAlignment="1">
      <alignment horizontal="center"/>
    </xf>
    <xf numFmtId="170" fontId="0" fillId="4" borderId="7" xfId="0" applyNumberFormat="1" applyFill="1" applyBorder="1" applyAlignment="1">
      <alignment horizontal="center"/>
    </xf>
    <xf numFmtId="170" fontId="0" fillId="4" borderId="0" xfId="0" applyNumberFormat="1" applyFill="1" applyBorder="1" applyAlignment="1">
      <alignment horizontal="center"/>
    </xf>
    <xf numFmtId="170" fontId="0" fillId="4" borderId="12" xfId="0" applyNumberFormat="1" applyFill="1" applyBorder="1" applyAlignment="1">
      <alignment horizontal="center"/>
    </xf>
    <xf numFmtId="172" fontId="0" fillId="2" borderId="0" xfId="0" applyNumberFormat="1" applyFill="1" applyAlignment="1">
      <alignment horizontal="center"/>
    </xf>
    <xf numFmtId="174" fontId="1" fillId="4" borderId="7" xfId="0" applyNumberFormat="1" applyFont="1" applyFill="1" applyBorder="1" applyAlignment="1">
      <alignment horizontal="center"/>
    </xf>
    <xf numFmtId="174" fontId="1" fillId="4" borderId="12" xfId="0" applyNumberFormat="1" applyFont="1" applyFill="1" applyBorder="1" applyAlignment="1">
      <alignment horizontal="center"/>
    </xf>
    <xf numFmtId="166" fontId="1" fillId="4" borderId="0" xfId="0" applyNumberFormat="1" applyFont="1" applyFill="1" applyBorder="1" applyAlignment="1">
      <alignment horizontal="center"/>
    </xf>
    <xf numFmtId="175" fontId="0" fillId="2" borderId="4" xfId="1" applyNumberFormat="1" applyFont="1" applyFill="1" applyBorder="1" applyAlignment="1">
      <alignment horizontal="center" vertical="center"/>
    </xf>
    <xf numFmtId="175" fontId="0" fillId="2" borderId="8" xfId="1" applyNumberFormat="1" applyFont="1" applyFill="1" applyBorder="1" applyAlignment="1">
      <alignment horizontal="center" vertical="center"/>
    </xf>
    <xf numFmtId="175" fontId="0" fillId="2" borderId="9" xfId="1" applyNumberFormat="1" applyFont="1" applyFill="1" applyBorder="1" applyAlignment="1">
      <alignment horizontal="center" vertical="center"/>
    </xf>
    <xf numFmtId="175" fontId="0" fillId="2" borderId="11" xfId="1" applyNumberFormat="1" applyFont="1" applyFill="1" applyBorder="1" applyAlignment="1">
      <alignment horizontal="center" vertical="center"/>
    </xf>
    <xf numFmtId="175" fontId="0" fillId="2" borderId="13" xfId="1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0" fillId="2" borderId="0" xfId="0" applyNumberFormat="1" applyFill="1" applyAlignment="1">
      <alignment horizontal="left"/>
    </xf>
    <xf numFmtId="165" fontId="0" fillId="2" borderId="0" xfId="0" applyNumberFormat="1" applyFill="1" applyAlignment="1">
      <alignment horizontal="left"/>
    </xf>
    <xf numFmtId="168" fontId="1" fillId="4" borderId="7" xfId="0" applyNumberFormat="1" applyFont="1" applyFill="1" applyBorder="1" applyAlignment="1">
      <alignment horizontal="center"/>
    </xf>
    <xf numFmtId="168" fontId="1" fillId="4" borderId="12" xfId="0" applyNumberFormat="1" applyFont="1" applyFill="1" applyBorder="1" applyAlignment="1">
      <alignment horizontal="center"/>
    </xf>
    <xf numFmtId="167" fontId="1" fillId="4" borderId="7" xfId="0" applyNumberFormat="1" applyFont="1" applyFill="1" applyBorder="1" applyAlignment="1">
      <alignment horizontal="center"/>
    </xf>
    <xf numFmtId="167" fontId="1" fillId="4" borderId="12" xfId="0" applyNumberFormat="1" applyFont="1" applyFill="1" applyBorder="1" applyAlignment="1">
      <alignment horizontal="center"/>
    </xf>
    <xf numFmtId="169" fontId="1" fillId="4" borderId="7" xfId="0" applyNumberFormat="1" applyFont="1" applyFill="1" applyBorder="1" applyAlignment="1">
      <alignment horizontal="center"/>
    </xf>
    <xf numFmtId="169" fontId="1" fillId="4" borderId="12" xfId="0" applyNumberFormat="1" applyFont="1" applyFill="1" applyBorder="1" applyAlignment="1">
      <alignment horizontal="center"/>
    </xf>
    <xf numFmtId="165" fontId="1" fillId="4" borderId="7" xfId="0" applyNumberFormat="1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166" fontId="1" fillId="4" borderId="0" xfId="0" applyNumberFormat="1" applyFont="1" applyFill="1" applyAlignment="1">
      <alignment horizontal="center"/>
    </xf>
    <xf numFmtId="168" fontId="1" fillId="4" borderId="0" xfId="0" applyNumberFormat="1" applyFont="1" applyFill="1" applyAlignment="1">
      <alignment horizontal="center"/>
    </xf>
    <xf numFmtId="169" fontId="1" fillId="4" borderId="0" xfId="0" applyNumberFormat="1" applyFont="1" applyFill="1" applyAlignment="1">
      <alignment horizontal="center"/>
    </xf>
    <xf numFmtId="167" fontId="1" fillId="4" borderId="0" xfId="0" applyNumberFormat="1" applyFont="1" applyFill="1" applyAlignment="1">
      <alignment horizontal="center"/>
    </xf>
    <xf numFmtId="165" fontId="1" fillId="4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/>
    </xf>
    <xf numFmtId="0" fontId="6" fillId="0" borderId="0" xfId="0" applyFont="1"/>
    <xf numFmtId="0" fontId="0" fillId="2" borderId="0" xfId="0" applyFont="1" applyFill="1" applyBorder="1" applyAlignment="1">
      <alignment horizontal="center" vertical="center"/>
    </xf>
    <xf numFmtId="164" fontId="0" fillId="2" borderId="19" xfId="1" applyFont="1" applyFill="1" applyBorder="1" applyAlignment="1">
      <alignment horizontal="center" vertical="center"/>
    </xf>
    <xf numFmtId="164" fontId="0" fillId="2" borderId="20" xfId="1" applyFont="1" applyFill="1" applyBorder="1" applyAlignment="1">
      <alignment horizontal="center" vertical="center"/>
    </xf>
    <xf numFmtId="164" fontId="0" fillId="2" borderId="12" xfId="1" applyFont="1" applyFill="1" applyBorder="1" applyAlignment="1">
      <alignment horizontal="center" vertical="center"/>
    </xf>
    <xf numFmtId="164" fontId="0" fillId="2" borderId="13" xfId="1" applyFont="1" applyFill="1" applyBorder="1" applyAlignment="1">
      <alignment horizontal="center" vertical="center"/>
    </xf>
    <xf numFmtId="10" fontId="0" fillId="2" borderId="19" xfId="1" applyNumberFormat="1" applyFont="1" applyFill="1" applyBorder="1" applyAlignment="1">
      <alignment horizontal="center" vertical="center"/>
    </xf>
    <xf numFmtId="10" fontId="0" fillId="2" borderId="20" xfId="1" applyNumberFormat="1" applyFont="1" applyFill="1" applyBorder="1" applyAlignment="1">
      <alignment horizontal="center" vertical="center"/>
    </xf>
    <xf numFmtId="10" fontId="0" fillId="2" borderId="0" xfId="1" applyNumberFormat="1" applyFont="1" applyFill="1" applyBorder="1" applyAlignment="1">
      <alignment horizontal="center" vertical="center"/>
    </xf>
    <xf numFmtId="10" fontId="0" fillId="2" borderId="9" xfId="1" applyNumberFormat="1" applyFont="1" applyFill="1" applyBorder="1" applyAlignment="1">
      <alignment horizontal="center" vertical="center"/>
    </xf>
    <xf numFmtId="10" fontId="0" fillId="2" borderId="12" xfId="1" applyNumberFormat="1" applyFont="1" applyFill="1" applyBorder="1" applyAlignment="1">
      <alignment horizontal="center" vertical="center"/>
    </xf>
    <xf numFmtId="10" fontId="0" fillId="2" borderId="13" xfId="1" applyNumberFormat="1" applyFont="1" applyFill="1" applyBorder="1" applyAlignment="1">
      <alignment horizontal="center" vertical="center"/>
    </xf>
    <xf numFmtId="167" fontId="0" fillId="0" borderId="0" xfId="0" applyNumberFormat="1" applyAlignment="1">
      <alignment horizontal="center"/>
    </xf>
    <xf numFmtId="172" fontId="1" fillId="4" borderId="0" xfId="0" applyNumberFormat="1" applyFont="1" applyFill="1" applyAlignment="1">
      <alignment horizontal="center"/>
    </xf>
    <xf numFmtId="174" fontId="1" fillId="4" borderId="0" xfId="0" applyNumberFormat="1" applyFont="1" applyFill="1" applyAlignment="1">
      <alignment horizontal="center"/>
    </xf>
    <xf numFmtId="49" fontId="0" fillId="5" borderId="0" xfId="0" applyNumberFormat="1" applyFill="1" applyAlignment="1">
      <alignment horizontal="left"/>
    </xf>
    <xf numFmtId="165" fontId="0" fillId="5" borderId="0" xfId="0" applyNumberFormat="1" applyFill="1" applyAlignment="1">
      <alignment horizontal="center"/>
    </xf>
    <xf numFmtId="171" fontId="0" fillId="4" borderId="7" xfId="0" applyNumberFormat="1" applyFill="1" applyBorder="1" applyAlignment="1">
      <alignment horizontal="center"/>
    </xf>
    <xf numFmtId="169" fontId="0" fillId="4" borderId="7" xfId="0" applyNumberFormat="1" applyFill="1" applyBorder="1" applyAlignment="1">
      <alignment horizontal="center"/>
    </xf>
    <xf numFmtId="165" fontId="0" fillId="4" borderId="12" xfId="0" applyNumberFormat="1" applyFill="1" applyBorder="1" applyAlignment="1">
      <alignment horizontal="center"/>
    </xf>
    <xf numFmtId="49" fontId="0" fillId="5" borderId="0" xfId="0" applyNumberFormat="1" applyFill="1" applyBorder="1"/>
    <xf numFmtId="168" fontId="0" fillId="5" borderId="0" xfId="0" applyNumberFormat="1" applyFill="1" applyAlignment="1">
      <alignment horizontal="center"/>
    </xf>
    <xf numFmtId="168" fontId="1" fillId="4" borderId="0" xfId="0" applyNumberFormat="1" applyFont="1" applyFill="1" applyBorder="1" applyAlignment="1">
      <alignment horizontal="center"/>
    </xf>
    <xf numFmtId="167" fontId="1" fillId="4" borderId="0" xfId="0" applyNumberFormat="1" applyFont="1" applyFill="1" applyBorder="1" applyAlignment="1">
      <alignment horizontal="center"/>
    </xf>
    <xf numFmtId="169" fontId="1" fillId="4" borderId="0" xfId="0" applyNumberFormat="1" applyFont="1" applyFill="1" applyBorder="1" applyAlignment="1">
      <alignment horizontal="center"/>
    </xf>
    <xf numFmtId="165" fontId="1" fillId="4" borderId="0" xfId="0" applyNumberFormat="1" applyFont="1" applyFill="1" applyBorder="1" applyAlignment="1">
      <alignment horizontal="center"/>
    </xf>
    <xf numFmtId="169" fontId="0" fillId="5" borderId="0" xfId="0" applyNumberFormat="1" applyFill="1" applyAlignment="1">
      <alignment horizontal="center"/>
    </xf>
    <xf numFmtId="2" fontId="0" fillId="0" borderId="0" xfId="0" applyNumberFormat="1"/>
    <xf numFmtId="167" fontId="0" fillId="5" borderId="0" xfId="0" applyNumberFormat="1" applyFill="1" applyAlignment="1">
      <alignment horizontal="center"/>
    </xf>
    <xf numFmtId="180" fontId="0" fillId="2" borderId="0" xfId="1" applyNumberFormat="1" applyFont="1" applyFill="1" applyAlignment="1">
      <alignment horizontal="center" vertical="center"/>
    </xf>
    <xf numFmtId="173" fontId="0" fillId="4" borderId="7" xfId="0" applyNumberFormat="1" applyFill="1" applyBorder="1" applyAlignment="1">
      <alignment horizontal="center"/>
    </xf>
    <xf numFmtId="173" fontId="0" fillId="4" borderId="0" xfId="0" applyNumberFormat="1" applyFill="1" applyBorder="1" applyAlignment="1">
      <alignment horizontal="center"/>
    </xf>
    <xf numFmtId="173" fontId="0" fillId="4" borderId="12" xfId="0" applyNumberFormat="1" applyFill="1" applyBorder="1" applyAlignment="1">
      <alignment horizontal="center"/>
    </xf>
    <xf numFmtId="165" fontId="0" fillId="5" borderId="0" xfId="0" applyNumberFormat="1" applyFill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1571626</xdr:colOff>
      <xdr:row>0</xdr:row>
      <xdr:rowOff>71438</xdr:rowOff>
    </xdr:from>
    <xdr:to>
      <xdr:col>0</xdr:col>
      <xdr:colOff>3964782</xdr:colOff>
      <xdr:row>0</xdr:row>
      <xdr:rowOff>1347923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6" y="71438"/>
          <a:ext cx="2393156" cy="1276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1726405</xdr:colOff>
      <xdr:row>0</xdr:row>
      <xdr:rowOff>107157</xdr:rowOff>
    </xdr:from>
    <xdr:to>
      <xdr:col>0</xdr:col>
      <xdr:colOff>4122341</xdr:colOff>
      <xdr:row>0</xdr:row>
      <xdr:rowOff>1381331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6405" y="107157"/>
          <a:ext cx="2395936" cy="12741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916781</xdr:colOff>
      <xdr:row>0</xdr:row>
      <xdr:rowOff>130969</xdr:rowOff>
    </xdr:from>
    <xdr:to>
      <xdr:col>2</xdr:col>
      <xdr:colOff>3306620</xdr:colOff>
      <xdr:row>0</xdr:row>
      <xdr:rowOff>1405143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130969"/>
          <a:ext cx="2389839" cy="127417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571500</xdr:colOff>
      <xdr:row>0</xdr:row>
      <xdr:rowOff>59531</xdr:rowOff>
    </xdr:from>
    <xdr:to>
      <xdr:col>3</xdr:col>
      <xdr:colOff>639620</xdr:colOff>
      <xdr:row>0</xdr:row>
      <xdr:rowOff>1339802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281" y="59531"/>
          <a:ext cx="2389839" cy="128027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785812</xdr:colOff>
      <xdr:row>0</xdr:row>
      <xdr:rowOff>71438</xdr:rowOff>
    </xdr:from>
    <xdr:to>
      <xdr:col>4</xdr:col>
      <xdr:colOff>341964</xdr:colOff>
      <xdr:row>0</xdr:row>
      <xdr:rowOff>1345612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625" y="71438"/>
          <a:ext cx="2389839" cy="12741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showGridLines="0" tabSelected="1" zoomScale="80" zoomScaleNormal="80" workbookViewId="0">
      <selection activeCell="A64" sqref="A64:XFD64"/>
    </sheetView>
  </sheetViews>
  <sheetFormatPr defaultRowHeight="15"/>
  <cols>
    <col min="1" max="1" width="75.85546875" customWidth="1"/>
    <col min="2" max="2" width="13.140625" style="2" customWidth="1"/>
    <col min="3" max="29" width="15.7109375" style="2" customWidth="1"/>
    <col min="30" max="34" width="15.7109375" customWidth="1"/>
  </cols>
  <sheetData>
    <row r="1" spans="1:29" ht="120" customHeight="1">
      <c r="B1" s="156" t="s">
        <v>121</v>
      </c>
      <c r="J1" s="127"/>
      <c r="K1" s="128"/>
      <c r="L1" s="128"/>
      <c r="M1" s="128"/>
      <c r="N1" s="128"/>
      <c r="O1" s="128"/>
      <c r="P1" s="128"/>
      <c r="Q1" s="127"/>
    </row>
    <row r="2" spans="1:29" s="11" customFormat="1">
      <c r="A2" s="9" t="s">
        <v>29</v>
      </c>
      <c r="B2" s="10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15.75" thickBot="1"/>
    <row r="4" spans="1:29" s="3" customFormat="1" ht="60" customHeight="1">
      <c r="A4" s="39" t="s">
        <v>6</v>
      </c>
      <c r="B4" s="40" t="s">
        <v>3</v>
      </c>
      <c r="C4" s="41" t="s">
        <v>54</v>
      </c>
      <c r="D4" s="42" t="s">
        <v>55</v>
      </c>
      <c r="E4" s="41" t="s">
        <v>70</v>
      </c>
      <c r="F4" s="41" t="s">
        <v>56</v>
      </c>
      <c r="G4" s="41" t="s">
        <v>57</v>
      </c>
      <c r="H4" s="41" t="s">
        <v>116</v>
      </c>
      <c r="I4" s="41" t="s">
        <v>58</v>
      </c>
      <c r="J4" s="41" t="s">
        <v>59</v>
      </c>
      <c r="K4" s="41" t="s">
        <v>60</v>
      </c>
      <c r="L4" s="41" t="s">
        <v>37</v>
      </c>
      <c r="M4" s="41" t="s">
        <v>38</v>
      </c>
      <c r="N4" s="41" t="s">
        <v>40</v>
      </c>
      <c r="O4" s="41" t="s">
        <v>92</v>
      </c>
      <c r="P4" s="41" t="s">
        <v>67</v>
      </c>
      <c r="Q4" s="41" t="s">
        <v>68</v>
      </c>
      <c r="R4" s="41" t="s">
        <v>118</v>
      </c>
      <c r="S4" s="41" t="s">
        <v>119</v>
      </c>
      <c r="T4" s="41" t="s">
        <v>49</v>
      </c>
      <c r="U4" s="41" t="s">
        <v>66</v>
      </c>
      <c r="V4" s="41" t="s">
        <v>105</v>
      </c>
      <c r="W4" s="41" t="s">
        <v>132</v>
      </c>
    </row>
    <row r="5" spans="1:29" s="2" customFormat="1">
      <c r="A5" s="157" t="s">
        <v>124</v>
      </c>
      <c r="B5" s="158">
        <v>25002559</v>
      </c>
      <c r="C5" s="33">
        <v>88.82</v>
      </c>
      <c r="D5" s="33">
        <v>11.85</v>
      </c>
      <c r="E5" s="35">
        <v>2.5379999999999998</v>
      </c>
      <c r="F5" s="35">
        <v>4.617</v>
      </c>
      <c r="G5" s="35">
        <v>5.7439999999999998</v>
      </c>
      <c r="H5" s="35">
        <v>2.6269999999999998</v>
      </c>
      <c r="I5" s="51">
        <v>0.67500000000000004</v>
      </c>
      <c r="J5" s="51">
        <v>0.46929999999999999</v>
      </c>
      <c r="K5" s="51">
        <v>0.16600000000000001</v>
      </c>
      <c r="L5" s="33">
        <v>17.649999999999999</v>
      </c>
      <c r="M5" s="32">
        <v>120.2</v>
      </c>
      <c r="N5" s="33">
        <v>87.68</v>
      </c>
      <c r="O5" s="32">
        <v>350.3</v>
      </c>
      <c r="P5" s="32"/>
      <c r="Q5" s="35">
        <v>1.702</v>
      </c>
      <c r="R5" s="32" t="s">
        <v>126</v>
      </c>
      <c r="S5" s="35">
        <v>1.9019999999999999</v>
      </c>
      <c r="T5" s="36">
        <v>8272</v>
      </c>
      <c r="U5" s="32"/>
      <c r="V5" s="32"/>
      <c r="W5" s="32"/>
      <c r="X5" s="16"/>
      <c r="Y5" s="16"/>
    </row>
    <row r="6" spans="1:29" s="2" customFormat="1">
      <c r="A6" s="157" t="s">
        <v>129</v>
      </c>
      <c r="B6" s="158">
        <v>25002136</v>
      </c>
      <c r="C6" s="33">
        <v>87.19</v>
      </c>
      <c r="D6" s="33">
        <v>16.940000000000001</v>
      </c>
      <c r="E6" s="35">
        <v>2.6930000000000001</v>
      </c>
      <c r="F6" s="35">
        <v>4.0389999999999997</v>
      </c>
      <c r="G6" s="35">
        <v>4.3449999999999998</v>
      </c>
      <c r="H6" s="35">
        <v>3.3540000000000001</v>
      </c>
      <c r="I6" s="51">
        <v>0.48599999999999999</v>
      </c>
      <c r="J6" s="51">
        <v>0.43030000000000002</v>
      </c>
      <c r="K6" s="51">
        <v>0.17699999999999999</v>
      </c>
      <c r="L6" s="33">
        <v>19.170000000000002</v>
      </c>
      <c r="M6" s="32">
        <v>111.5</v>
      </c>
      <c r="N6" s="33">
        <v>87.86</v>
      </c>
      <c r="O6" s="32">
        <v>234.3</v>
      </c>
      <c r="P6" s="33">
        <v>10.199999999999999</v>
      </c>
      <c r="Q6" s="35"/>
      <c r="R6" s="51"/>
      <c r="S6" s="35"/>
      <c r="T6" s="36">
        <v>6024</v>
      </c>
      <c r="U6" s="32"/>
      <c r="V6" s="32"/>
      <c r="W6" s="32"/>
      <c r="X6" s="16"/>
      <c r="Y6" s="16"/>
    </row>
    <row r="7" spans="1:29" s="2" customFormat="1">
      <c r="A7" s="157" t="s">
        <v>130</v>
      </c>
      <c r="B7" s="158">
        <v>25002049</v>
      </c>
      <c r="C7" s="33">
        <v>90.35</v>
      </c>
      <c r="D7" s="33">
        <v>15.66</v>
      </c>
      <c r="E7" s="35">
        <v>4.843</v>
      </c>
      <c r="F7" s="35">
        <v>5.83</v>
      </c>
      <c r="G7" s="35">
        <v>5.1219999999999999</v>
      </c>
      <c r="H7" s="32"/>
      <c r="I7" s="51">
        <v>0.73699999999999999</v>
      </c>
      <c r="J7" s="51">
        <v>0.51090000000000002</v>
      </c>
      <c r="K7" s="51">
        <v>0.35199999999999998</v>
      </c>
      <c r="L7" s="33">
        <v>73.78</v>
      </c>
      <c r="M7" s="32">
        <v>137.9</v>
      </c>
      <c r="N7" s="33">
        <v>71.86</v>
      </c>
      <c r="O7" s="32">
        <v>335.7</v>
      </c>
      <c r="P7" s="33">
        <v>12.75</v>
      </c>
      <c r="Q7" s="35"/>
      <c r="R7" s="51"/>
      <c r="S7" s="35"/>
      <c r="T7" s="36">
        <v>9946</v>
      </c>
      <c r="U7" s="36">
        <v>99.96</v>
      </c>
      <c r="V7" s="36">
        <v>110</v>
      </c>
      <c r="W7" s="32">
        <v>448.4</v>
      </c>
      <c r="X7" s="16"/>
      <c r="Y7" s="16"/>
    </row>
    <row r="8" spans="1:29" s="2" customFormat="1">
      <c r="A8" s="192" t="s">
        <v>130</v>
      </c>
      <c r="B8" s="158">
        <v>25002053</v>
      </c>
      <c r="C8" s="33">
        <v>89.53</v>
      </c>
      <c r="D8" s="33">
        <v>20.82</v>
      </c>
      <c r="E8" s="35">
        <v>5.032</v>
      </c>
      <c r="F8" s="35">
        <v>5.5979999999999999</v>
      </c>
      <c r="G8" s="35">
        <v>4.4450000000000003</v>
      </c>
      <c r="H8" s="32"/>
      <c r="I8" s="51">
        <v>0.84119999999999995</v>
      </c>
      <c r="J8" s="51">
        <v>0.50039999999999996</v>
      </c>
      <c r="K8" s="51">
        <v>0.2011</v>
      </c>
      <c r="L8" s="33">
        <v>21.58</v>
      </c>
      <c r="M8" s="32">
        <v>98.75</v>
      </c>
      <c r="N8" s="33">
        <v>52.58</v>
      </c>
      <c r="O8" s="32">
        <v>185</v>
      </c>
      <c r="P8" s="33">
        <v>12.72</v>
      </c>
      <c r="Q8" s="35"/>
      <c r="R8" s="51"/>
      <c r="S8" s="35"/>
      <c r="T8" s="193">
        <v>2382</v>
      </c>
      <c r="U8" s="33"/>
      <c r="V8" s="33"/>
      <c r="W8" s="33"/>
      <c r="X8" s="16"/>
      <c r="Y8" s="16"/>
    </row>
    <row r="9" spans="1:29" s="2" customFormat="1">
      <c r="A9" s="157" t="s">
        <v>130</v>
      </c>
      <c r="B9" s="158">
        <v>25001991</v>
      </c>
      <c r="C9" s="33">
        <v>89.43</v>
      </c>
      <c r="D9" s="35"/>
      <c r="E9" s="33"/>
      <c r="F9" s="32"/>
      <c r="G9" s="33"/>
      <c r="H9" s="32"/>
      <c r="I9" s="35"/>
      <c r="J9" s="36"/>
      <c r="K9" s="36"/>
      <c r="L9" s="33">
        <v>125.8</v>
      </c>
      <c r="M9" s="32">
        <v>149.9</v>
      </c>
      <c r="N9" s="33">
        <v>123.2</v>
      </c>
      <c r="O9" s="32">
        <v>252.3</v>
      </c>
      <c r="P9" s="33"/>
      <c r="Q9" s="35"/>
      <c r="R9" s="51"/>
      <c r="S9" s="35"/>
      <c r="T9" s="36">
        <v>12410</v>
      </c>
      <c r="U9" s="32"/>
      <c r="V9" s="32"/>
      <c r="W9" s="32"/>
      <c r="X9" s="16"/>
      <c r="Y9" s="16"/>
    </row>
    <row r="10" spans="1:29" s="2" customFormat="1">
      <c r="A10" s="157" t="s">
        <v>127</v>
      </c>
      <c r="B10" s="158">
        <v>25002202</v>
      </c>
      <c r="C10" s="33">
        <v>87.91</v>
      </c>
      <c r="D10" s="33">
        <v>14.87</v>
      </c>
      <c r="E10" s="35">
        <v>3.1680000000000001</v>
      </c>
      <c r="F10" s="35">
        <v>3.7989999999999999</v>
      </c>
      <c r="G10" s="35">
        <v>3.4849999999999999</v>
      </c>
      <c r="H10" s="32"/>
      <c r="I10" s="51">
        <v>0.46329999999999999</v>
      </c>
      <c r="J10" s="51">
        <v>0.41949999999999998</v>
      </c>
      <c r="K10" s="51">
        <v>0.18559999999999999</v>
      </c>
      <c r="L10" s="33">
        <v>18.05</v>
      </c>
      <c r="M10" s="32">
        <v>101.7</v>
      </c>
      <c r="N10" s="33">
        <v>89.5</v>
      </c>
      <c r="O10" s="32">
        <v>252.8</v>
      </c>
      <c r="P10" s="33">
        <v>8.9149999999999991</v>
      </c>
      <c r="Q10" s="35">
        <v>2.327</v>
      </c>
      <c r="R10" s="51">
        <v>0.50880000000000003</v>
      </c>
      <c r="S10" s="35">
        <v>2.8359999999999999</v>
      </c>
      <c r="T10" s="36">
        <v>6166</v>
      </c>
      <c r="U10" s="32"/>
      <c r="V10" s="32"/>
      <c r="W10" s="32"/>
      <c r="X10" s="16"/>
      <c r="Y10" s="16"/>
    </row>
    <row r="11" spans="1:29" s="2" customFormat="1">
      <c r="A11" s="157" t="s">
        <v>127</v>
      </c>
      <c r="B11" s="158">
        <v>25002176</v>
      </c>
      <c r="C11" s="33">
        <v>86.95</v>
      </c>
      <c r="D11" s="33">
        <v>14.01</v>
      </c>
      <c r="E11" s="35">
        <v>2.8090000000000002</v>
      </c>
      <c r="F11" s="35">
        <v>3.839</v>
      </c>
      <c r="G11" s="35">
        <v>3.6120000000000001</v>
      </c>
      <c r="H11" s="35">
        <v>2.5129999999999999</v>
      </c>
      <c r="I11" s="51">
        <v>0.61699999999999999</v>
      </c>
      <c r="J11" s="51">
        <v>0.36969999999999997</v>
      </c>
      <c r="K11" s="51">
        <v>0.17499999999999999</v>
      </c>
      <c r="L11" s="33">
        <v>21.05</v>
      </c>
      <c r="M11" s="32">
        <v>111.4</v>
      </c>
      <c r="N11" s="33">
        <v>79.56</v>
      </c>
      <c r="O11" s="32">
        <v>180.7</v>
      </c>
      <c r="P11" s="33">
        <v>9.6310000000000002</v>
      </c>
      <c r="Q11" s="35"/>
      <c r="R11" s="51"/>
      <c r="S11" s="35"/>
      <c r="T11" s="36">
        <v>6284</v>
      </c>
      <c r="U11" s="32"/>
      <c r="V11" s="32"/>
      <c r="W11" s="32"/>
      <c r="X11" s="16"/>
      <c r="Y11" s="16"/>
    </row>
    <row r="12" spans="1:29" s="2" customFormat="1">
      <c r="A12" s="157" t="s">
        <v>131</v>
      </c>
      <c r="B12" s="158">
        <v>25002019</v>
      </c>
      <c r="C12" s="33">
        <v>89.17</v>
      </c>
      <c r="D12" s="35"/>
      <c r="E12" s="33"/>
      <c r="F12" s="32"/>
      <c r="G12" s="33"/>
      <c r="H12" s="32"/>
      <c r="I12" s="35"/>
      <c r="J12" s="36"/>
      <c r="K12" s="36"/>
      <c r="L12" s="33">
        <v>17.989999999999998</v>
      </c>
      <c r="M12" s="32">
        <v>107.7</v>
      </c>
      <c r="N12" s="33">
        <v>71.08</v>
      </c>
      <c r="O12" s="32">
        <v>204.4</v>
      </c>
      <c r="P12" s="33"/>
      <c r="Q12" s="35"/>
      <c r="R12" s="51"/>
      <c r="S12" s="35"/>
      <c r="T12" s="36">
        <v>4529</v>
      </c>
      <c r="U12" s="32"/>
      <c r="V12" s="32"/>
      <c r="W12" s="32"/>
      <c r="X12" s="16"/>
      <c r="Y12" s="16"/>
    </row>
    <row r="13" spans="1:29" s="1" customFormat="1">
      <c r="A13" s="43" t="s">
        <v>0</v>
      </c>
      <c r="B13" s="44"/>
      <c r="C13" s="139">
        <f>MIN(C5:C12)</f>
        <v>86.95</v>
      </c>
      <c r="D13" s="139">
        <f>MIN(D5:D12)</f>
        <v>11.85</v>
      </c>
      <c r="E13" s="132">
        <f>MIN(E5:E12)</f>
        <v>2.5379999999999998</v>
      </c>
      <c r="F13" s="159">
        <f>MIN(F5:F12)</f>
        <v>3.7989999999999999</v>
      </c>
      <c r="G13" s="132">
        <f>MIN(G5:G12)</f>
        <v>3.4849999999999999</v>
      </c>
      <c r="H13" s="132">
        <f>MIN(H5:H12)</f>
        <v>2.5129999999999999</v>
      </c>
      <c r="I13" s="161">
        <f>MIN(I5:I12)</f>
        <v>0.46329999999999999</v>
      </c>
      <c r="J13" s="148">
        <f>MIN(J5:J12)</f>
        <v>0.36969999999999997</v>
      </c>
      <c r="K13" s="148">
        <f>MIN(K5:K12)</f>
        <v>0.16600000000000001</v>
      </c>
      <c r="L13" s="139">
        <f>MIN(L5:L12)</f>
        <v>17.649999999999999</v>
      </c>
      <c r="M13" s="163">
        <f>MIN(M5:M12)</f>
        <v>98.75</v>
      </c>
      <c r="N13" s="139">
        <f>MIN(N5:N12)</f>
        <v>52.58</v>
      </c>
      <c r="O13" s="163">
        <f>MIN(O5:O12)</f>
        <v>180.7</v>
      </c>
      <c r="P13" s="139">
        <f>MIN(P5:P12)</f>
        <v>8.9149999999999991</v>
      </c>
      <c r="Q13" s="159">
        <f>MIN(Q5:Q12)</f>
        <v>1.702</v>
      </c>
      <c r="R13" s="161"/>
      <c r="S13" s="159">
        <f>MIN(S5:S12)</f>
        <v>1.9019999999999999</v>
      </c>
      <c r="T13" s="165">
        <f>MIN(T5:T12)</f>
        <v>2382</v>
      </c>
      <c r="U13" s="148"/>
      <c r="V13" s="148"/>
      <c r="W13" s="148"/>
    </row>
    <row r="14" spans="1:29" s="1" customFormat="1">
      <c r="A14" s="167" t="s">
        <v>1</v>
      </c>
      <c r="B14" s="168"/>
      <c r="C14" s="169">
        <f>MAX(C5:C12)</f>
        <v>90.35</v>
      </c>
      <c r="D14" s="169">
        <f>MAX(D5:D12)</f>
        <v>20.82</v>
      </c>
      <c r="E14" s="190">
        <f>MAX(E5:E12)</f>
        <v>5.032</v>
      </c>
      <c r="F14" s="170">
        <f>MAX(F5:F12)</f>
        <v>5.83</v>
      </c>
      <c r="G14" s="190">
        <f>MAX(G5:G12)</f>
        <v>5.7439999999999998</v>
      </c>
      <c r="H14" s="190">
        <f>MAX(H5:H12)</f>
        <v>3.3540000000000001</v>
      </c>
      <c r="I14" s="172">
        <f>MAX(I5:I12)</f>
        <v>0.84119999999999995</v>
      </c>
      <c r="J14" s="191">
        <f>MAX(J5:J12)</f>
        <v>0.51090000000000002</v>
      </c>
      <c r="K14" s="191">
        <f>MAX(K5:K12)</f>
        <v>0.35199999999999998</v>
      </c>
      <c r="L14" s="169">
        <f>MAX(L5:L12)</f>
        <v>125.8</v>
      </c>
      <c r="M14" s="171">
        <f>MAX(M5:M12)</f>
        <v>149.9</v>
      </c>
      <c r="N14" s="169">
        <f>MAX(N5:N12)</f>
        <v>123.2</v>
      </c>
      <c r="O14" s="171">
        <f>MAX(O5:O12)</f>
        <v>350.3</v>
      </c>
      <c r="P14" s="169">
        <f>MAX(P5:P12)</f>
        <v>12.75</v>
      </c>
      <c r="Q14" s="170">
        <f>MAX(Q5:Q12)</f>
        <v>2.327</v>
      </c>
      <c r="R14" s="172"/>
      <c r="S14" s="170">
        <f>MAX(S5:S12)</f>
        <v>2.8359999999999999</v>
      </c>
      <c r="T14" s="173">
        <f>MAX(T5:T12)</f>
        <v>12410</v>
      </c>
      <c r="U14" s="191"/>
      <c r="V14" s="191"/>
      <c r="W14" s="191"/>
    </row>
    <row r="15" spans="1:29" s="1" customFormat="1" ht="15.75" thickBot="1">
      <c r="A15" s="47" t="s">
        <v>2</v>
      </c>
      <c r="B15" s="48"/>
      <c r="C15" s="140">
        <f>MEDIAN(C5:C12)</f>
        <v>88.995000000000005</v>
      </c>
      <c r="D15" s="140">
        <f>MEDIAN(D5:D12)</f>
        <v>15.265000000000001</v>
      </c>
      <c r="E15" s="134">
        <f>MEDIAN(E5:E12)</f>
        <v>2.9885000000000002</v>
      </c>
      <c r="F15" s="160">
        <f>MEDIAN(F5:F12)</f>
        <v>4.3279999999999994</v>
      </c>
      <c r="G15" s="134">
        <f>MEDIAN(G5:G12)</f>
        <v>4.3949999999999996</v>
      </c>
      <c r="H15" s="134">
        <f>MEDIAN(H5:H12)</f>
        <v>2.6269999999999998</v>
      </c>
      <c r="I15" s="162">
        <f>MEDIAN(I5:I12)</f>
        <v>0.64600000000000002</v>
      </c>
      <c r="J15" s="149">
        <f>MEDIAN(J5:J12)</f>
        <v>0.44979999999999998</v>
      </c>
      <c r="K15" s="149">
        <f>MEDIAN(K5:K12)</f>
        <v>0.18129999999999999</v>
      </c>
      <c r="L15" s="140">
        <f>MEDIAN(L5:L12)</f>
        <v>20.11</v>
      </c>
      <c r="M15" s="164">
        <f>MEDIAN(M5:M12)</f>
        <v>111.45</v>
      </c>
      <c r="N15" s="140">
        <f>MEDIAN(N5:N12)</f>
        <v>83.62</v>
      </c>
      <c r="O15" s="164">
        <f>MEDIAN(O5:O12)</f>
        <v>243.3</v>
      </c>
      <c r="P15" s="140">
        <f>MEDIAN(P5:P12)</f>
        <v>10.199999999999999</v>
      </c>
      <c r="Q15" s="160">
        <f>MEDIAN(Q5:Q12)</f>
        <v>2.0145</v>
      </c>
      <c r="R15" s="162"/>
      <c r="S15" s="160">
        <f>MEDIAN(S5:S12)</f>
        <v>2.3689999999999998</v>
      </c>
      <c r="T15" s="166">
        <f>MEDIAN(T5:T12)</f>
        <v>6225</v>
      </c>
      <c r="U15" s="149"/>
      <c r="V15" s="149"/>
      <c r="W15" s="149"/>
    </row>
    <row r="17" spans="1:30" ht="15.75" thickBot="1">
      <c r="C17" s="12"/>
      <c r="D17" s="12"/>
      <c r="E17" s="12"/>
      <c r="F17" s="12"/>
      <c r="G17" s="12"/>
      <c r="H17" s="24"/>
      <c r="I17" s="24"/>
      <c r="J17" s="24"/>
      <c r="AC17"/>
    </row>
    <row r="18" spans="1:30" ht="60" customHeight="1">
      <c r="A18" s="39" t="s">
        <v>5</v>
      </c>
      <c r="B18" s="40" t="s">
        <v>3</v>
      </c>
      <c r="C18" s="41" t="s">
        <v>54</v>
      </c>
      <c r="D18" s="42" t="s">
        <v>55</v>
      </c>
      <c r="E18" s="41" t="s">
        <v>70</v>
      </c>
      <c r="F18" s="41" t="s">
        <v>56</v>
      </c>
      <c r="G18" s="41" t="s">
        <v>57</v>
      </c>
      <c r="H18" s="41" t="s">
        <v>58</v>
      </c>
      <c r="I18" s="41" t="s">
        <v>59</v>
      </c>
      <c r="J18" s="41" t="s">
        <v>60</v>
      </c>
      <c r="K18" s="41" t="s">
        <v>37</v>
      </c>
      <c r="L18" s="41" t="s">
        <v>38</v>
      </c>
      <c r="M18" s="41" t="s">
        <v>40</v>
      </c>
      <c r="N18" s="41" t="s">
        <v>92</v>
      </c>
      <c r="O18" s="41" t="s">
        <v>68</v>
      </c>
      <c r="P18" s="41" t="s">
        <v>118</v>
      </c>
      <c r="Q18" s="41" t="s">
        <v>119</v>
      </c>
      <c r="R18" s="41" t="s">
        <v>49</v>
      </c>
      <c r="S18" s="41" t="s">
        <v>97</v>
      </c>
      <c r="T18" s="41" t="s">
        <v>143</v>
      </c>
      <c r="U18" s="41" t="s">
        <v>94</v>
      </c>
      <c r="V18" s="41" t="s">
        <v>95</v>
      </c>
      <c r="W18" s="41" t="s">
        <v>42</v>
      </c>
      <c r="X18" s="41" t="s">
        <v>43</v>
      </c>
      <c r="Y18" s="41" t="s">
        <v>44</v>
      </c>
      <c r="Z18" s="41" t="s">
        <v>45</v>
      </c>
      <c r="AA18" s="41" t="s">
        <v>46</v>
      </c>
      <c r="AB18" s="41" t="s">
        <v>47</v>
      </c>
      <c r="AC18" s="41" t="s">
        <v>48</v>
      </c>
      <c r="AD18" s="41" t="s">
        <v>114</v>
      </c>
    </row>
    <row r="19" spans="1:30">
      <c r="A19" s="25" t="s">
        <v>147</v>
      </c>
      <c r="B19" s="28">
        <v>25002203</v>
      </c>
      <c r="C19" s="29">
        <v>89.99</v>
      </c>
      <c r="D19" s="29">
        <v>14.75</v>
      </c>
      <c r="E19" s="30">
        <v>3.0739999999999998</v>
      </c>
      <c r="F19" s="29">
        <v>5.4029999999999996</v>
      </c>
      <c r="G19" s="33">
        <v>5.63</v>
      </c>
      <c r="H19" s="35">
        <v>1.0369999999999999</v>
      </c>
      <c r="I19" s="51">
        <v>0.61729999999999996</v>
      </c>
      <c r="J19" s="51">
        <v>8.276E-2</v>
      </c>
      <c r="K19" s="32">
        <v>13</v>
      </c>
      <c r="L19" s="33">
        <v>77.73</v>
      </c>
      <c r="M19" s="32">
        <v>106.5</v>
      </c>
      <c r="N19" s="32">
        <v>203.6</v>
      </c>
      <c r="O19" s="35">
        <v>3.5529999999999999</v>
      </c>
      <c r="P19" s="35"/>
      <c r="Q19" s="35"/>
      <c r="R19" s="36">
        <v>6842</v>
      </c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</row>
    <row r="20" spans="1:30">
      <c r="A20" s="197" t="s">
        <v>148</v>
      </c>
      <c r="B20" s="28">
        <v>25002202</v>
      </c>
      <c r="C20" s="29">
        <v>86.55</v>
      </c>
      <c r="D20" s="29">
        <v>15.44</v>
      </c>
      <c r="E20" s="30">
        <v>5.524</v>
      </c>
      <c r="F20" s="29">
        <v>10.84</v>
      </c>
      <c r="G20" s="33">
        <v>3.02</v>
      </c>
      <c r="H20" s="35">
        <v>3.1760000000000002</v>
      </c>
      <c r="I20" s="51">
        <v>0.4919</v>
      </c>
      <c r="J20" s="51">
        <v>0.17519999999999999</v>
      </c>
      <c r="K20" s="32">
        <v>24.2</v>
      </c>
      <c r="L20" s="33">
        <v>134.1</v>
      </c>
      <c r="M20" s="203">
        <v>177.7</v>
      </c>
      <c r="N20" s="32">
        <v>434.2</v>
      </c>
      <c r="O20" s="35">
        <v>3.3929999999999998</v>
      </c>
      <c r="P20" s="35" t="s">
        <v>126</v>
      </c>
      <c r="Q20" s="35">
        <v>3.593</v>
      </c>
      <c r="R20" s="36">
        <v>9465</v>
      </c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203">
        <v>474.3</v>
      </c>
    </row>
    <row r="21" spans="1:30">
      <c r="A21" s="25" t="s">
        <v>146</v>
      </c>
      <c r="B21" s="28">
        <v>25002559</v>
      </c>
      <c r="C21" s="29">
        <v>89.16</v>
      </c>
      <c r="D21" s="29">
        <v>14.68</v>
      </c>
      <c r="E21" s="30">
        <v>4.9349999999999996</v>
      </c>
      <c r="F21" s="29">
        <v>12.82</v>
      </c>
      <c r="G21" s="33">
        <v>4.9800000000000004</v>
      </c>
      <c r="H21" s="35">
        <v>3.6320000000000001</v>
      </c>
      <c r="I21" s="51">
        <v>0.49969999999999998</v>
      </c>
      <c r="J21" s="51">
        <v>0.189</v>
      </c>
      <c r="K21" s="32">
        <v>13.61</v>
      </c>
      <c r="L21" s="33">
        <v>91</v>
      </c>
      <c r="M21" s="32">
        <v>128.19999999999999</v>
      </c>
      <c r="N21" s="32">
        <v>261</v>
      </c>
      <c r="O21" s="35">
        <v>2.4159999999999999</v>
      </c>
      <c r="P21" s="35">
        <v>0.91549999999999998</v>
      </c>
      <c r="Q21" s="35">
        <v>3.3319999999999999</v>
      </c>
      <c r="R21" s="36">
        <v>12280</v>
      </c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</row>
    <row r="22" spans="1:30">
      <c r="A22" s="25" t="s">
        <v>146</v>
      </c>
      <c r="B22" s="28">
        <v>25002317</v>
      </c>
      <c r="C22" s="29">
        <v>90.02</v>
      </c>
      <c r="D22" s="29"/>
      <c r="E22" s="31"/>
      <c r="F22" s="29"/>
      <c r="G22" s="33"/>
      <c r="H22" s="35"/>
      <c r="I22" s="51"/>
      <c r="J22" s="51"/>
      <c r="K22" s="32"/>
      <c r="L22" s="33"/>
      <c r="M22" s="34"/>
      <c r="N22" s="27"/>
      <c r="O22" s="27"/>
      <c r="P22" s="27"/>
      <c r="Q22" s="27"/>
      <c r="R22" s="36"/>
      <c r="S22" s="27" t="s">
        <v>126</v>
      </c>
      <c r="T22" s="27" t="s">
        <v>136</v>
      </c>
      <c r="U22" s="27" t="s">
        <v>137</v>
      </c>
      <c r="V22" s="27" t="s">
        <v>138</v>
      </c>
      <c r="W22" s="27" t="s">
        <v>136</v>
      </c>
      <c r="X22" s="27" t="s">
        <v>136</v>
      </c>
      <c r="Y22" s="27" t="s">
        <v>139</v>
      </c>
      <c r="Z22" s="27" t="s">
        <v>136</v>
      </c>
      <c r="AA22" s="27" t="s">
        <v>136</v>
      </c>
      <c r="AB22" s="27" t="s">
        <v>139</v>
      </c>
      <c r="AC22" s="27" t="s">
        <v>140</v>
      </c>
      <c r="AD22" s="27"/>
    </row>
    <row r="23" spans="1:30">
      <c r="A23" s="25" t="s">
        <v>146</v>
      </c>
      <c r="B23" s="28">
        <v>25002317</v>
      </c>
      <c r="C23" s="29">
        <v>89.52</v>
      </c>
      <c r="D23" s="29"/>
      <c r="E23" s="31"/>
      <c r="F23" s="29"/>
      <c r="G23" s="33"/>
      <c r="H23" s="35"/>
      <c r="I23" s="51"/>
      <c r="J23" s="51"/>
      <c r="K23" s="32"/>
      <c r="L23" s="33"/>
      <c r="M23" s="34"/>
      <c r="N23" s="27"/>
      <c r="O23" s="27"/>
      <c r="P23" s="27"/>
      <c r="Q23" s="27"/>
      <c r="R23" s="36"/>
      <c r="S23" s="27" t="s">
        <v>126</v>
      </c>
      <c r="T23" s="27" t="s">
        <v>136</v>
      </c>
      <c r="U23" s="27" t="s">
        <v>137</v>
      </c>
      <c r="V23" s="27" t="s">
        <v>138</v>
      </c>
      <c r="W23" s="27" t="s">
        <v>136</v>
      </c>
      <c r="X23" s="27" t="s">
        <v>136</v>
      </c>
      <c r="Y23" s="27" t="s">
        <v>139</v>
      </c>
      <c r="Z23" s="27" t="s">
        <v>136</v>
      </c>
      <c r="AA23" s="27" t="s">
        <v>136</v>
      </c>
      <c r="AB23" s="27" t="s">
        <v>139</v>
      </c>
      <c r="AC23" s="27" t="s">
        <v>140</v>
      </c>
      <c r="AD23" s="27"/>
    </row>
    <row r="24" spans="1:30">
      <c r="A24" s="25" t="s">
        <v>146</v>
      </c>
      <c r="B24" s="28">
        <v>25001927</v>
      </c>
      <c r="C24" s="29">
        <v>87.74</v>
      </c>
      <c r="D24" s="29">
        <v>13.74</v>
      </c>
      <c r="E24" s="30">
        <v>3.09</v>
      </c>
      <c r="F24" s="29">
        <v>11.66</v>
      </c>
      <c r="G24" s="33">
        <v>2.524</v>
      </c>
      <c r="H24" s="35">
        <v>3.59</v>
      </c>
      <c r="I24" s="51">
        <v>0.44569999999999999</v>
      </c>
      <c r="J24" s="51">
        <v>0.16339999999999999</v>
      </c>
      <c r="K24" s="32">
        <v>9.67</v>
      </c>
      <c r="L24" s="33">
        <v>72.239999999999995</v>
      </c>
      <c r="M24" s="32">
        <v>102.5</v>
      </c>
      <c r="N24" s="32">
        <v>181.4</v>
      </c>
      <c r="O24" s="35">
        <v>3.161</v>
      </c>
      <c r="P24" s="35"/>
      <c r="Q24" s="35"/>
      <c r="R24" s="36">
        <v>8964</v>
      </c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</row>
    <row r="25" spans="1:30">
      <c r="A25" s="52" t="s">
        <v>0</v>
      </c>
      <c r="B25" s="53"/>
      <c r="C25" s="45">
        <f>MIN(C19:C24)</f>
        <v>86.55</v>
      </c>
      <c r="D25" s="45">
        <f>MIN(D19:D24)</f>
        <v>13.74</v>
      </c>
      <c r="E25" s="132">
        <f>MIN(E19:E24)</f>
        <v>3.0739999999999998</v>
      </c>
      <c r="F25" s="139">
        <f>MIN(F19:F24)</f>
        <v>5.4029999999999996</v>
      </c>
      <c r="G25" s="139">
        <f>MIN(G19:G24)</f>
        <v>2.524</v>
      </c>
      <c r="H25" s="159">
        <f>MIN(H19:H24)</f>
        <v>1.0369999999999999</v>
      </c>
      <c r="I25" s="161">
        <f>MIN(I19:I24)</f>
        <v>0.44569999999999999</v>
      </c>
      <c r="J25" s="161">
        <f>MIN(J19:J24)</f>
        <v>8.276E-2</v>
      </c>
      <c r="K25" s="163">
        <f>MIN(K19:K24)</f>
        <v>9.67</v>
      </c>
      <c r="L25" s="139">
        <f>MIN(L19:L24)</f>
        <v>72.239999999999995</v>
      </c>
      <c r="M25" s="135">
        <f>MIN(M19:M24)</f>
        <v>102.5</v>
      </c>
      <c r="N25" s="135">
        <f>MIN(N19:N24)</f>
        <v>181.4</v>
      </c>
      <c r="O25" s="132">
        <f>MIN(O19:O24)</f>
        <v>2.4159999999999999</v>
      </c>
      <c r="P25" s="132"/>
      <c r="Q25" s="132">
        <f>MIN(Q19:Q24)</f>
        <v>3.3319999999999999</v>
      </c>
      <c r="R25" s="165">
        <f>MIN(R19:R24)</f>
        <v>6842</v>
      </c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</row>
    <row r="26" spans="1:30">
      <c r="A26" s="54" t="s">
        <v>1</v>
      </c>
      <c r="B26" s="55"/>
      <c r="C26" s="46">
        <f>MAX(C19:C24)</f>
        <v>90.02</v>
      </c>
      <c r="D26" s="46">
        <f>MAX(D19:D24)</f>
        <v>15.44</v>
      </c>
      <c r="E26" s="133">
        <f>MAX(E19:E24)</f>
        <v>5.524</v>
      </c>
      <c r="F26" s="150">
        <f>MAX(F19:F24)</f>
        <v>12.82</v>
      </c>
      <c r="G26" s="150">
        <f>MAX(G19:G24)</f>
        <v>5.63</v>
      </c>
      <c r="H26" s="199">
        <f>MAX(H19:H24)</f>
        <v>3.6320000000000001</v>
      </c>
      <c r="I26" s="200">
        <f>MAX(I19:I24)</f>
        <v>0.61729999999999996</v>
      </c>
      <c r="J26" s="200">
        <f>MAX(J19:J24)</f>
        <v>0.189</v>
      </c>
      <c r="K26" s="201">
        <f>MAX(K19:K24)</f>
        <v>24.2</v>
      </c>
      <c r="L26" s="150">
        <f>MAX(L19:L24)</f>
        <v>134.1</v>
      </c>
      <c r="M26" s="129">
        <f>MAX(M19:M24)</f>
        <v>177.7</v>
      </c>
      <c r="N26" s="129">
        <f>MAX(N19:N24)</f>
        <v>434.2</v>
      </c>
      <c r="O26" s="133">
        <f>MAX(O19:O24)</f>
        <v>3.5529999999999999</v>
      </c>
      <c r="P26" s="133"/>
      <c r="Q26" s="133">
        <f>MAX(Q19:Q24)</f>
        <v>3.593</v>
      </c>
      <c r="R26" s="202">
        <f>MAX(R19:R24)</f>
        <v>12280</v>
      </c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</row>
    <row r="27" spans="1:30" ht="15.75" thickBot="1">
      <c r="A27" s="56" t="s">
        <v>2</v>
      </c>
      <c r="B27" s="57"/>
      <c r="C27" s="49">
        <f>MEDIAN(C19:C24)</f>
        <v>89.34</v>
      </c>
      <c r="D27" s="49">
        <f>MEDIAN(D19:D24)</f>
        <v>14.715</v>
      </c>
      <c r="E27" s="134">
        <f>MEDIAN(E19:E24)</f>
        <v>4.0124999999999993</v>
      </c>
      <c r="F27" s="140">
        <f>MEDIAN(F19:F24)</f>
        <v>11.25</v>
      </c>
      <c r="G27" s="140">
        <f>MEDIAN(G19:G24)</f>
        <v>4</v>
      </c>
      <c r="H27" s="160">
        <f>MEDIAN(H19:H24)</f>
        <v>3.383</v>
      </c>
      <c r="I27" s="162">
        <f>MEDIAN(I19:I24)</f>
        <v>0.49580000000000002</v>
      </c>
      <c r="J27" s="162">
        <f>MEDIAN(J19:J24)</f>
        <v>0.16930000000000001</v>
      </c>
      <c r="K27" s="164">
        <f>MEDIAN(K19:K24)</f>
        <v>13.305</v>
      </c>
      <c r="L27" s="140">
        <f>MEDIAN(L19:L24)</f>
        <v>84.365000000000009</v>
      </c>
      <c r="M27" s="131">
        <f>MEDIAN(M19:M24)</f>
        <v>117.35</v>
      </c>
      <c r="N27" s="131">
        <f>MEDIAN(N19:N24)</f>
        <v>232.3</v>
      </c>
      <c r="O27" s="134">
        <f>MEDIAN(O19:O24)</f>
        <v>3.2770000000000001</v>
      </c>
      <c r="P27" s="134"/>
      <c r="Q27" s="134">
        <f>MEDIAN(Q19:Q24)</f>
        <v>3.4624999999999999</v>
      </c>
      <c r="R27" s="166">
        <f>MEDIAN(R19:R24)</f>
        <v>9214.5</v>
      </c>
      <c r="S27" s="134"/>
      <c r="T27" s="134"/>
      <c r="U27" s="134"/>
      <c r="V27" s="134"/>
      <c r="W27" s="134"/>
      <c r="X27" s="134"/>
      <c r="Y27" s="134"/>
      <c r="Z27" s="134"/>
      <c r="AA27" s="134"/>
      <c r="AB27" s="134"/>
      <c r="AC27" s="134"/>
      <c r="AD27" s="134"/>
    </row>
    <row r="28" spans="1:30">
      <c r="C28" s="12"/>
      <c r="D28" s="12"/>
      <c r="E28" s="12"/>
      <c r="F28" s="12"/>
      <c r="G28" s="12"/>
      <c r="H28" s="24"/>
      <c r="I28" s="24"/>
      <c r="J28" s="24"/>
      <c r="AC28"/>
    </row>
    <row r="29" spans="1:30" ht="15.75" thickBot="1">
      <c r="C29" s="12"/>
      <c r="D29" s="12"/>
      <c r="E29" s="12"/>
      <c r="F29" s="12"/>
      <c r="G29" s="12"/>
      <c r="H29" s="24"/>
      <c r="I29" s="24"/>
      <c r="J29" s="24"/>
      <c r="AC29"/>
    </row>
    <row r="30" spans="1:30" s="4" customFormat="1" ht="60" customHeight="1">
      <c r="A30" s="39" t="s">
        <v>4</v>
      </c>
      <c r="B30" s="40" t="s">
        <v>3</v>
      </c>
      <c r="C30" s="59" t="s">
        <v>54</v>
      </c>
      <c r="D30" s="60" t="s">
        <v>55</v>
      </c>
      <c r="E30" s="41" t="s">
        <v>70</v>
      </c>
      <c r="F30" s="41" t="s">
        <v>56</v>
      </c>
      <c r="G30" s="41" t="s">
        <v>57</v>
      </c>
      <c r="H30" s="61" t="s">
        <v>58</v>
      </c>
      <c r="I30" s="61" t="s">
        <v>59</v>
      </c>
      <c r="J30" s="61" t="s">
        <v>60</v>
      </c>
      <c r="K30" s="41" t="s">
        <v>61</v>
      </c>
      <c r="L30" s="41" t="s">
        <v>37</v>
      </c>
      <c r="M30" s="41" t="s">
        <v>38</v>
      </c>
      <c r="N30" s="41" t="s">
        <v>40</v>
      </c>
      <c r="O30" s="41" t="s">
        <v>49</v>
      </c>
      <c r="P30" s="41" t="s">
        <v>71</v>
      </c>
      <c r="Q30" s="41" t="s">
        <v>72</v>
      </c>
    </row>
    <row r="31" spans="1:30">
      <c r="A31" s="25" t="s">
        <v>152</v>
      </c>
      <c r="B31" s="28">
        <v>25002556</v>
      </c>
      <c r="C31" s="29">
        <v>89.64</v>
      </c>
      <c r="D31" s="33">
        <v>16.93</v>
      </c>
      <c r="E31" s="35">
        <v>2.7770000000000001</v>
      </c>
      <c r="F31" s="35">
        <v>5.9649999999999999</v>
      </c>
      <c r="G31" s="35">
        <v>5.149</v>
      </c>
      <c r="H31" s="35">
        <v>0.82499999999999996</v>
      </c>
      <c r="I31" s="51">
        <v>0.61639999999999995</v>
      </c>
      <c r="J31" s="206">
        <v>0.23699999999999999</v>
      </c>
      <c r="K31" s="35">
        <v>0.255</v>
      </c>
      <c r="L31" s="33">
        <v>15.92</v>
      </c>
      <c r="M31" s="32">
        <v>109.3</v>
      </c>
      <c r="N31" s="33">
        <v>72.58</v>
      </c>
      <c r="O31" s="36">
        <v>11980</v>
      </c>
      <c r="P31" s="26" t="s">
        <v>133</v>
      </c>
      <c r="Q31" s="26" t="s">
        <v>133</v>
      </c>
      <c r="R31"/>
      <c r="S31"/>
      <c r="T31"/>
      <c r="U31"/>
      <c r="V31"/>
      <c r="W31"/>
      <c r="X31"/>
      <c r="Y31"/>
      <c r="Z31"/>
      <c r="AA31"/>
      <c r="AB31"/>
      <c r="AC31"/>
    </row>
    <row r="32" spans="1:30">
      <c r="C32" s="12"/>
      <c r="D32" s="12"/>
      <c r="E32" s="12"/>
      <c r="F32" s="12"/>
      <c r="G32" s="24"/>
      <c r="H32" s="24"/>
      <c r="I32" s="24"/>
      <c r="L32" s="12"/>
      <c r="M32" s="12"/>
      <c r="N32" s="12"/>
      <c r="AC32"/>
    </row>
    <row r="33" spans="1:29" ht="15.75" thickBot="1">
      <c r="C33" s="12"/>
      <c r="D33" s="12"/>
      <c r="E33" s="12"/>
      <c r="F33" s="12"/>
      <c r="G33" s="12"/>
      <c r="H33" s="24"/>
      <c r="I33" s="24"/>
      <c r="J33" s="24"/>
      <c r="M33" s="12"/>
      <c r="N33" s="12"/>
      <c r="O33" s="12"/>
    </row>
    <row r="34" spans="1:29" ht="60" customHeight="1">
      <c r="A34" s="62" t="s">
        <v>69</v>
      </c>
      <c r="B34" s="40" t="s">
        <v>3</v>
      </c>
      <c r="C34" s="41" t="s">
        <v>54</v>
      </c>
      <c r="D34" s="42" t="s">
        <v>55</v>
      </c>
      <c r="E34" s="41" t="s">
        <v>91</v>
      </c>
      <c r="F34" s="41" t="s">
        <v>56</v>
      </c>
      <c r="G34" s="41" t="s">
        <v>57</v>
      </c>
      <c r="H34" s="41" t="s">
        <v>58</v>
      </c>
      <c r="I34" s="41" t="s">
        <v>59</v>
      </c>
      <c r="J34" s="41" t="s">
        <v>60</v>
      </c>
      <c r="K34" s="41" t="s">
        <v>37</v>
      </c>
      <c r="L34" s="41" t="s">
        <v>38</v>
      </c>
      <c r="M34" s="41" t="s">
        <v>40</v>
      </c>
      <c r="N34" s="41" t="s">
        <v>99</v>
      </c>
      <c r="O34" s="41" t="s">
        <v>49</v>
      </c>
      <c r="P34" s="41" t="s">
        <v>66</v>
      </c>
      <c r="Q34" s="41" t="s">
        <v>105</v>
      </c>
      <c r="R34"/>
      <c r="S34"/>
      <c r="T34"/>
      <c r="U34"/>
      <c r="V34"/>
      <c r="W34"/>
      <c r="X34"/>
      <c r="Y34"/>
      <c r="Z34"/>
      <c r="AA34"/>
      <c r="AB34"/>
      <c r="AC34"/>
    </row>
    <row r="35" spans="1:29">
      <c r="A35" s="25" t="s">
        <v>157</v>
      </c>
      <c r="B35" s="28">
        <v>25002103</v>
      </c>
      <c r="C35" s="29">
        <v>89.38</v>
      </c>
      <c r="D35" s="33">
        <v>17.82</v>
      </c>
      <c r="E35" s="35">
        <v>5.0869999999999997</v>
      </c>
      <c r="F35" s="35">
        <v>8.3949999999999996</v>
      </c>
      <c r="G35" s="33">
        <v>17.170000000000002</v>
      </c>
      <c r="H35" s="35">
        <v>1.054</v>
      </c>
      <c r="I35" s="51">
        <v>0.68130000000000002</v>
      </c>
      <c r="J35" s="51">
        <v>0.20610000000000001</v>
      </c>
      <c r="K35" s="33">
        <v>19.649999999999999</v>
      </c>
      <c r="L35" s="32">
        <v>128.19999999999999</v>
      </c>
      <c r="M35" s="33">
        <v>156.19999999999999</v>
      </c>
      <c r="N35" s="32">
        <v>519</v>
      </c>
      <c r="O35" s="36">
        <v>6669</v>
      </c>
      <c r="P35" s="34"/>
      <c r="Q35" s="34"/>
      <c r="R35"/>
      <c r="S35"/>
      <c r="T35"/>
      <c r="U35"/>
      <c r="V35"/>
      <c r="W35"/>
      <c r="X35"/>
      <c r="Y35"/>
      <c r="Z35"/>
      <c r="AA35"/>
      <c r="AB35"/>
      <c r="AC35"/>
    </row>
    <row r="36" spans="1:29">
      <c r="A36" s="25" t="s">
        <v>156</v>
      </c>
      <c r="B36" s="28">
        <v>25002158</v>
      </c>
      <c r="C36" s="29">
        <v>89.57</v>
      </c>
      <c r="D36" s="33">
        <v>16.71</v>
      </c>
      <c r="E36" s="35">
        <v>3.9340000000000002</v>
      </c>
      <c r="F36" s="35">
        <v>5.9349999999999996</v>
      </c>
      <c r="G36" s="33">
        <v>10.02</v>
      </c>
      <c r="H36" s="35">
        <v>0.73499999999999999</v>
      </c>
      <c r="I36" s="51">
        <v>0.49159999999999998</v>
      </c>
      <c r="J36" s="51">
        <v>0.1464</v>
      </c>
      <c r="K36" s="33">
        <v>13.84</v>
      </c>
      <c r="L36" s="32">
        <v>103.1</v>
      </c>
      <c r="M36" s="33">
        <v>96.95</v>
      </c>
      <c r="N36" s="32">
        <v>276</v>
      </c>
      <c r="O36" s="36">
        <v>17510</v>
      </c>
      <c r="P36" s="33">
        <v>93.51</v>
      </c>
      <c r="Q36" s="33">
        <v>102.9</v>
      </c>
      <c r="R36"/>
      <c r="S36"/>
      <c r="T36"/>
      <c r="U36"/>
      <c r="V36"/>
      <c r="W36"/>
      <c r="X36"/>
      <c r="Y36"/>
      <c r="Z36"/>
      <c r="AA36"/>
      <c r="AB36"/>
      <c r="AC36"/>
    </row>
    <row r="37" spans="1:29">
      <c r="A37" s="52" t="s">
        <v>0</v>
      </c>
      <c r="B37" s="63"/>
      <c r="C37" s="45">
        <f>MIN(C35:C36)</f>
        <v>89.38</v>
      </c>
      <c r="D37" s="45">
        <f>MIN(D35:D36)</f>
        <v>16.71</v>
      </c>
      <c r="E37" s="159">
        <f>MIN(E35:E36)</f>
        <v>3.9340000000000002</v>
      </c>
      <c r="F37" s="159">
        <f>MIN(F35:F36)</f>
        <v>5.9349999999999996</v>
      </c>
      <c r="G37" s="139">
        <f>MIN(G35:G36)</f>
        <v>10.02</v>
      </c>
      <c r="H37" s="159">
        <f>MIN(H35:H36)</f>
        <v>0.73499999999999999</v>
      </c>
      <c r="I37" s="161">
        <f>MIN(I35:I36)</f>
        <v>0.49159999999999998</v>
      </c>
      <c r="J37" s="161">
        <f>MIN(J35:J36)</f>
        <v>0.1464</v>
      </c>
      <c r="K37" s="45">
        <f>MIN(K35:K36)</f>
        <v>13.84</v>
      </c>
      <c r="L37" s="163">
        <f>MIN(L35:L36)</f>
        <v>103.1</v>
      </c>
      <c r="M37" s="139">
        <f>MIN(M35:M36)</f>
        <v>96.95</v>
      </c>
      <c r="N37" s="163">
        <f>MIN(N35:N36)</f>
        <v>276</v>
      </c>
      <c r="O37" s="136">
        <f>MIN(O35:O36)</f>
        <v>6669</v>
      </c>
      <c r="P37" s="132"/>
      <c r="Q37" s="132"/>
      <c r="R37"/>
      <c r="S37"/>
      <c r="T37"/>
      <c r="U37"/>
      <c r="V37"/>
      <c r="W37"/>
      <c r="X37"/>
      <c r="Y37"/>
      <c r="Z37"/>
      <c r="AA37"/>
      <c r="AB37"/>
      <c r="AC37"/>
    </row>
    <row r="38" spans="1:29">
      <c r="A38" s="54" t="s">
        <v>1</v>
      </c>
      <c r="B38" s="64"/>
      <c r="C38" s="46">
        <f>MAX(C35:C36)</f>
        <v>89.57</v>
      </c>
      <c r="D38" s="46">
        <f>MAX(D35:D36)</f>
        <v>17.82</v>
      </c>
      <c r="E38" s="199">
        <f>MAX(E35:E36)</f>
        <v>5.0869999999999997</v>
      </c>
      <c r="F38" s="199">
        <f>MAX(F35:F36)</f>
        <v>8.3949999999999996</v>
      </c>
      <c r="G38" s="150">
        <f>MAX(G35:G36)</f>
        <v>17.170000000000002</v>
      </c>
      <c r="H38" s="199">
        <f>MAX(H35:H36)</f>
        <v>1.054</v>
      </c>
      <c r="I38" s="200">
        <f>MAX(I35:I36)</f>
        <v>0.68130000000000002</v>
      </c>
      <c r="J38" s="200">
        <f>MAX(J35:J36)</f>
        <v>0.20610000000000001</v>
      </c>
      <c r="K38" s="46">
        <f>MAX(K35:K36)</f>
        <v>19.649999999999999</v>
      </c>
      <c r="L38" s="201">
        <f>MAX(L35:L36)</f>
        <v>128.19999999999999</v>
      </c>
      <c r="M38" s="150">
        <f>MAX(M35:M36)</f>
        <v>156.19999999999999</v>
      </c>
      <c r="N38" s="201">
        <f>MAX(N35:N36)</f>
        <v>519</v>
      </c>
      <c r="O38" s="130">
        <f>MAX(O35:O36)</f>
        <v>17510</v>
      </c>
      <c r="P38" s="133"/>
      <c r="Q38" s="133"/>
      <c r="R38"/>
      <c r="S38"/>
      <c r="T38"/>
      <c r="U38"/>
      <c r="V38"/>
      <c r="W38"/>
      <c r="X38"/>
      <c r="Y38"/>
      <c r="Z38"/>
      <c r="AA38"/>
      <c r="AB38"/>
      <c r="AC38"/>
    </row>
    <row r="39" spans="1:29" ht="15.75" thickBot="1">
      <c r="A39" s="56" t="s">
        <v>2</v>
      </c>
      <c r="B39" s="65"/>
      <c r="C39" s="49">
        <f>MEDIAN(C35:C36)</f>
        <v>89.474999999999994</v>
      </c>
      <c r="D39" s="49">
        <f>MEDIAN(D35:D36)</f>
        <v>17.265000000000001</v>
      </c>
      <c r="E39" s="160">
        <f>MEDIAN(E35:E36)</f>
        <v>4.5105000000000004</v>
      </c>
      <c r="F39" s="160">
        <f>MEDIAN(F35:F36)</f>
        <v>7.1649999999999991</v>
      </c>
      <c r="G39" s="140">
        <f>MEDIAN(G35:G36)</f>
        <v>13.595000000000001</v>
      </c>
      <c r="H39" s="160">
        <f>MEDIAN(H35:H36)</f>
        <v>0.89450000000000007</v>
      </c>
      <c r="I39" s="162">
        <f>MEDIAN(I35:I36)</f>
        <v>0.58645000000000003</v>
      </c>
      <c r="J39" s="162">
        <f>MEDIAN(J35:J36)</f>
        <v>0.17625000000000002</v>
      </c>
      <c r="K39" s="49">
        <f>MEDIAN(K35:K36)</f>
        <v>16.744999999999997</v>
      </c>
      <c r="L39" s="164">
        <f>MEDIAN(L35:L36)</f>
        <v>115.64999999999999</v>
      </c>
      <c r="M39" s="140">
        <f>MEDIAN(M35:M36)</f>
        <v>126.57499999999999</v>
      </c>
      <c r="N39" s="164">
        <f>MEDIAN(N35:N36)</f>
        <v>397.5</v>
      </c>
      <c r="O39" s="137">
        <f>MEDIAN(O35:O36)</f>
        <v>12089.5</v>
      </c>
      <c r="P39" s="134"/>
      <c r="Q39" s="134"/>
      <c r="R39"/>
      <c r="S39"/>
      <c r="T39"/>
      <c r="U39"/>
      <c r="V39"/>
      <c r="W39"/>
      <c r="X39"/>
      <c r="Y39"/>
      <c r="Z39"/>
      <c r="AA39"/>
      <c r="AB39"/>
      <c r="AC39"/>
    </row>
    <row r="40" spans="1:29">
      <c r="C40" s="12"/>
      <c r="D40" s="12"/>
      <c r="E40" s="12"/>
      <c r="F40" s="12"/>
      <c r="G40" s="12"/>
      <c r="H40" s="24"/>
      <c r="I40" s="24"/>
      <c r="J40" s="24"/>
      <c r="M40" s="12"/>
      <c r="N40" s="12"/>
      <c r="O40" s="121"/>
      <c r="T40"/>
      <c r="U40"/>
      <c r="V40"/>
      <c r="W40"/>
      <c r="X40"/>
      <c r="Y40"/>
      <c r="Z40"/>
      <c r="AA40"/>
      <c r="AB40"/>
      <c r="AC40"/>
    </row>
    <row r="41" spans="1:29" ht="15.75" thickBot="1">
      <c r="C41" s="12"/>
      <c r="D41" s="12"/>
      <c r="E41" s="12"/>
      <c r="F41" s="12"/>
      <c r="G41" s="12"/>
      <c r="H41" s="24"/>
      <c r="I41" s="24"/>
      <c r="J41" s="24"/>
      <c r="M41" s="12"/>
      <c r="N41" s="12"/>
      <c r="O41" s="12"/>
      <c r="T41"/>
      <c r="U41"/>
      <c r="V41"/>
      <c r="W41"/>
      <c r="X41"/>
      <c r="Y41"/>
      <c r="Z41"/>
      <c r="AA41"/>
      <c r="AB41"/>
      <c r="AC41"/>
    </row>
    <row r="42" spans="1:29" ht="60" customHeight="1">
      <c r="A42" s="62" t="s">
        <v>102</v>
      </c>
      <c r="B42" s="40" t="s">
        <v>3</v>
      </c>
      <c r="C42" s="41" t="s">
        <v>54</v>
      </c>
      <c r="D42" s="42" t="s">
        <v>55</v>
      </c>
      <c r="E42" s="41" t="s">
        <v>91</v>
      </c>
      <c r="F42" s="41" t="s">
        <v>56</v>
      </c>
      <c r="G42" s="41" t="s">
        <v>57</v>
      </c>
      <c r="H42" s="41" t="s">
        <v>58</v>
      </c>
      <c r="I42" s="41" t="s">
        <v>59</v>
      </c>
      <c r="J42" s="41" t="s">
        <v>60</v>
      </c>
      <c r="K42" s="41" t="s">
        <v>37</v>
      </c>
      <c r="L42" s="41" t="s">
        <v>38</v>
      </c>
      <c r="M42" s="41" t="s">
        <v>40</v>
      </c>
      <c r="N42" s="41" t="s">
        <v>99</v>
      </c>
      <c r="O42" s="41" t="s">
        <v>67</v>
      </c>
      <c r="P42" s="41" t="s">
        <v>117</v>
      </c>
      <c r="Q42" s="41" t="s">
        <v>49</v>
      </c>
      <c r="R42" s="41" t="s">
        <v>100</v>
      </c>
      <c r="S42" s="41" t="s">
        <v>105</v>
      </c>
      <c r="U42"/>
      <c r="V42"/>
      <c r="W42"/>
      <c r="X42"/>
      <c r="Y42"/>
      <c r="Z42"/>
      <c r="AA42"/>
      <c r="AB42"/>
      <c r="AC42"/>
    </row>
    <row r="43" spans="1:29">
      <c r="A43" s="25" t="s">
        <v>158</v>
      </c>
      <c r="B43" s="28">
        <v>25002203</v>
      </c>
      <c r="C43" s="33">
        <v>89.64</v>
      </c>
      <c r="D43" s="33">
        <v>15.44</v>
      </c>
      <c r="E43" s="35">
        <v>3.4460000000000002</v>
      </c>
      <c r="F43" s="33">
        <v>6.0880000000000001</v>
      </c>
      <c r="G43" s="35">
        <v>4.5750000000000002</v>
      </c>
      <c r="H43" s="35">
        <v>1.119</v>
      </c>
      <c r="I43" s="35">
        <v>0.7248</v>
      </c>
      <c r="J43" s="35">
        <v>0.1845</v>
      </c>
      <c r="K43" s="33">
        <v>12.48</v>
      </c>
      <c r="L43" s="32">
        <v>63.1</v>
      </c>
      <c r="M43" s="33">
        <v>61.15</v>
      </c>
      <c r="N43" s="32">
        <v>235.3</v>
      </c>
      <c r="O43" s="35">
        <v>9.0719999999999992</v>
      </c>
      <c r="P43" s="27"/>
      <c r="Q43" s="36">
        <v>10690</v>
      </c>
      <c r="R43" s="27"/>
      <c r="S43" s="27"/>
      <c r="T43"/>
      <c r="U43"/>
      <c r="V43"/>
      <c r="W43"/>
      <c r="X43"/>
      <c r="Y43"/>
      <c r="Z43"/>
      <c r="AA43"/>
      <c r="AB43"/>
      <c r="AC43"/>
    </row>
    <row r="44" spans="1:29">
      <c r="A44" s="25" t="s">
        <v>159</v>
      </c>
      <c r="B44" s="28">
        <v>25002267</v>
      </c>
      <c r="C44" s="33">
        <v>23.08</v>
      </c>
      <c r="D44" s="33">
        <v>7.9279999999999999</v>
      </c>
      <c r="E44" s="35">
        <v>7.2320000000000002</v>
      </c>
      <c r="F44" s="33">
        <v>2</v>
      </c>
      <c r="G44" s="35">
        <v>0.82299999999999995</v>
      </c>
      <c r="H44" s="35"/>
      <c r="I44" s="35"/>
      <c r="J44" s="35"/>
      <c r="K44" s="33">
        <v>3.3610000000000002</v>
      </c>
      <c r="L44" s="32">
        <v>32.65</v>
      </c>
      <c r="M44" s="33">
        <v>6.0030000000000001</v>
      </c>
      <c r="N44" s="32"/>
      <c r="O44" s="27"/>
      <c r="P44" s="36">
        <v>1056</v>
      </c>
      <c r="Q44" s="36">
        <v>1144</v>
      </c>
      <c r="R44" s="32">
        <v>132.30000000000001</v>
      </c>
      <c r="S44" s="32">
        <v>145.5</v>
      </c>
      <c r="T44"/>
      <c r="U44"/>
      <c r="V44"/>
      <c r="W44"/>
      <c r="X44"/>
      <c r="Y44"/>
      <c r="Z44"/>
      <c r="AA44"/>
      <c r="AB44"/>
      <c r="AC44"/>
    </row>
    <row r="45" spans="1:29">
      <c r="A45" s="25" t="s">
        <v>159</v>
      </c>
      <c r="B45" s="28">
        <v>25002074</v>
      </c>
      <c r="C45" s="33">
        <v>94.06</v>
      </c>
      <c r="D45" s="33">
        <v>27.72</v>
      </c>
      <c r="E45" s="35">
        <v>12.8</v>
      </c>
      <c r="F45" s="33">
        <v>7.07</v>
      </c>
      <c r="G45" s="35">
        <v>5.9119999999999999</v>
      </c>
      <c r="H45" s="35"/>
      <c r="I45" s="35"/>
      <c r="J45" s="35"/>
      <c r="K45" s="33">
        <v>16.34</v>
      </c>
      <c r="L45" s="32">
        <v>160.30000000000001</v>
      </c>
      <c r="M45" s="33">
        <v>67.680000000000007</v>
      </c>
      <c r="N45" s="32">
        <v>308.10000000000002</v>
      </c>
      <c r="O45" s="27"/>
      <c r="P45" s="27"/>
      <c r="Q45" s="36">
        <v>17650</v>
      </c>
      <c r="R45" s="32">
        <v>109.6</v>
      </c>
      <c r="S45" s="32">
        <v>120.6</v>
      </c>
      <c r="T45"/>
      <c r="U45"/>
      <c r="V45"/>
      <c r="W45"/>
      <c r="X45"/>
      <c r="Y45"/>
      <c r="Z45"/>
      <c r="AA45"/>
      <c r="AB45"/>
      <c r="AC45"/>
    </row>
    <row r="46" spans="1:29">
      <c r="A46" s="25" t="s">
        <v>159</v>
      </c>
      <c r="B46" s="28">
        <v>25002042</v>
      </c>
      <c r="C46" s="33">
        <v>92.87</v>
      </c>
      <c r="D46" s="33">
        <v>28.33</v>
      </c>
      <c r="E46" s="35">
        <v>13.24</v>
      </c>
      <c r="F46" s="33">
        <v>6.5380000000000003</v>
      </c>
      <c r="G46" s="35">
        <v>3.0569999999999999</v>
      </c>
      <c r="H46" s="35">
        <v>1.5369999999999999</v>
      </c>
      <c r="I46" s="35">
        <v>1.006</v>
      </c>
      <c r="J46" s="35">
        <v>0.27200000000000002</v>
      </c>
      <c r="K46" s="33">
        <v>19.22</v>
      </c>
      <c r="L46" s="32">
        <v>139.30000000000001</v>
      </c>
      <c r="M46" s="33">
        <v>52.29</v>
      </c>
      <c r="N46" s="32">
        <v>161.19999999999999</v>
      </c>
      <c r="O46" s="27"/>
      <c r="P46" s="36">
        <v>1695</v>
      </c>
      <c r="Q46" s="36">
        <v>44190</v>
      </c>
      <c r="R46" s="27"/>
      <c r="S46" s="27"/>
      <c r="T46"/>
      <c r="U46"/>
      <c r="V46"/>
      <c r="W46"/>
      <c r="X46"/>
      <c r="Y46"/>
      <c r="Z46"/>
      <c r="AA46"/>
      <c r="AB46"/>
      <c r="AC46"/>
    </row>
    <row r="47" spans="1:29">
      <c r="A47" s="52" t="s">
        <v>0</v>
      </c>
      <c r="B47" s="63"/>
      <c r="C47" s="45">
        <f>MIN(C43:C46)</f>
        <v>23.08</v>
      </c>
      <c r="D47" s="139">
        <f>MIN(D43:D46)</f>
        <v>7.9279999999999999</v>
      </c>
      <c r="E47" s="159">
        <f>MIN(E43:E46)</f>
        <v>3.4460000000000002</v>
      </c>
      <c r="F47" s="139">
        <f>MIN(F43:F46)</f>
        <v>2</v>
      </c>
      <c r="G47" s="159">
        <f>MIN(G43:G46)</f>
        <v>0.82299999999999995</v>
      </c>
      <c r="H47" s="159">
        <f>MIN(H43:H46)</f>
        <v>1.119</v>
      </c>
      <c r="I47" s="159">
        <f>MIN(I43:I46)</f>
        <v>0.7248</v>
      </c>
      <c r="J47" s="159">
        <f>MIN(J43:J46)</f>
        <v>0.1845</v>
      </c>
      <c r="K47" s="139">
        <f>MIN(K43:K46)</f>
        <v>3.3610000000000002</v>
      </c>
      <c r="L47" s="163">
        <f>MIN(L43:L46)</f>
        <v>32.65</v>
      </c>
      <c r="M47" s="139">
        <f>MIN(M43:M46)</f>
        <v>6.0030000000000001</v>
      </c>
      <c r="N47" s="163">
        <f>MIN(N43:N46)</f>
        <v>161.19999999999999</v>
      </c>
      <c r="O47" s="45"/>
      <c r="P47" s="136">
        <f>MIN(P43:P46)</f>
        <v>1056</v>
      </c>
      <c r="Q47" s="136">
        <f>MIN(Q43:Q46)</f>
        <v>1144</v>
      </c>
      <c r="R47" s="135">
        <f>MIN(R43:R46)</f>
        <v>109.6</v>
      </c>
      <c r="S47" s="135">
        <f>MIN(S43:S46)</f>
        <v>120.6</v>
      </c>
      <c r="T47"/>
      <c r="U47"/>
      <c r="V47"/>
      <c r="W47"/>
      <c r="X47"/>
      <c r="Y47"/>
      <c r="Z47"/>
      <c r="AA47"/>
      <c r="AB47"/>
      <c r="AC47"/>
    </row>
    <row r="48" spans="1:29">
      <c r="A48" s="54" t="s">
        <v>1</v>
      </c>
      <c r="B48" s="64"/>
      <c r="C48" s="46">
        <f>MAX(C43:C46)</f>
        <v>94.06</v>
      </c>
      <c r="D48" s="150">
        <f>MAX(D43:D46)</f>
        <v>28.33</v>
      </c>
      <c r="E48" s="199">
        <f>MAX(E43:E46)</f>
        <v>13.24</v>
      </c>
      <c r="F48" s="150">
        <f>MAX(F43:F46)</f>
        <v>7.07</v>
      </c>
      <c r="G48" s="199">
        <f>MAX(G43:G46)</f>
        <v>5.9119999999999999</v>
      </c>
      <c r="H48" s="199">
        <f>MAX(H43:H46)</f>
        <v>1.5369999999999999</v>
      </c>
      <c r="I48" s="199">
        <f>MAX(I43:I46)</f>
        <v>1.006</v>
      </c>
      <c r="J48" s="199">
        <f>MAX(J43:J46)</f>
        <v>0.27200000000000002</v>
      </c>
      <c r="K48" s="150">
        <f>MAX(K43:K46)</f>
        <v>19.22</v>
      </c>
      <c r="L48" s="201">
        <f>MAX(L43:L46)</f>
        <v>160.30000000000001</v>
      </c>
      <c r="M48" s="150">
        <f>MAX(M43:M46)</f>
        <v>67.680000000000007</v>
      </c>
      <c r="N48" s="201">
        <f>MAX(N43:N46)</f>
        <v>308.10000000000002</v>
      </c>
      <c r="O48" s="46"/>
      <c r="P48" s="130">
        <f>MAX(P43:P46)</f>
        <v>1695</v>
      </c>
      <c r="Q48" s="130">
        <f>MAX(Q43:Q46)</f>
        <v>44190</v>
      </c>
      <c r="R48" s="129">
        <f>MAX(R43:R46)</f>
        <v>132.30000000000001</v>
      </c>
      <c r="S48" s="129">
        <f>MAX(S43:S46)</f>
        <v>145.5</v>
      </c>
      <c r="T48"/>
      <c r="U48"/>
      <c r="V48"/>
      <c r="W48"/>
      <c r="X48"/>
      <c r="Y48"/>
      <c r="Z48"/>
      <c r="AA48"/>
      <c r="AB48"/>
      <c r="AC48"/>
    </row>
    <row r="49" spans="1:29" ht="15.75" thickBot="1">
      <c r="A49" s="56" t="s">
        <v>2</v>
      </c>
      <c r="B49" s="65"/>
      <c r="C49" s="49">
        <f>MEDIAN(C43:C46)</f>
        <v>91.254999999999995</v>
      </c>
      <c r="D49" s="140">
        <f>MEDIAN(D43:D46)</f>
        <v>21.58</v>
      </c>
      <c r="E49" s="160">
        <f>MEDIAN(E43:E46)</f>
        <v>10.016</v>
      </c>
      <c r="F49" s="140">
        <f>MEDIAN(F43:F46)</f>
        <v>6.3130000000000006</v>
      </c>
      <c r="G49" s="160">
        <f>MEDIAN(G43:G46)</f>
        <v>3.8159999999999998</v>
      </c>
      <c r="H49" s="160">
        <f>MEDIAN(H43:H46)</f>
        <v>1.3279999999999998</v>
      </c>
      <c r="I49" s="160">
        <f>MEDIAN(I43:I46)</f>
        <v>0.86539999999999995</v>
      </c>
      <c r="J49" s="160">
        <f>MEDIAN(J43:J46)</f>
        <v>0.22825000000000001</v>
      </c>
      <c r="K49" s="140">
        <f>MEDIAN(K43:K46)</f>
        <v>14.41</v>
      </c>
      <c r="L49" s="164">
        <f>MEDIAN(L43:L46)</f>
        <v>101.20000000000002</v>
      </c>
      <c r="M49" s="140">
        <f>MEDIAN(M43:M46)</f>
        <v>56.72</v>
      </c>
      <c r="N49" s="164">
        <f>MEDIAN(N43:N46)</f>
        <v>235.3</v>
      </c>
      <c r="O49" s="49"/>
      <c r="P49" s="137">
        <f>MEDIAN(P43:P46)</f>
        <v>1375.5</v>
      </c>
      <c r="Q49" s="137">
        <f>MEDIAN(Q43:Q46)</f>
        <v>14170</v>
      </c>
      <c r="R49" s="131">
        <f>MEDIAN(R43:R46)</f>
        <v>120.95</v>
      </c>
      <c r="S49" s="131">
        <f>MEDIAN(S43:S46)</f>
        <v>133.05000000000001</v>
      </c>
      <c r="T49"/>
      <c r="U49"/>
      <c r="V49"/>
      <c r="W49"/>
      <c r="X49"/>
      <c r="Y49"/>
      <c r="Z49"/>
      <c r="AA49"/>
      <c r="AB49"/>
      <c r="AC49"/>
    </row>
    <row r="50" spans="1:29">
      <c r="C50" s="12"/>
      <c r="D50" s="12"/>
      <c r="E50" s="12"/>
      <c r="F50" s="12"/>
      <c r="G50" s="12"/>
      <c r="H50" s="24"/>
      <c r="I50" s="24"/>
      <c r="J50" s="24"/>
      <c r="M50" s="12"/>
      <c r="N50" s="12"/>
      <c r="O50" s="12"/>
      <c r="Q50" s="121"/>
    </row>
    <row r="51" spans="1:29" ht="15.75" thickBot="1">
      <c r="C51" s="12"/>
      <c r="D51" s="12"/>
      <c r="E51" s="12"/>
      <c r="F51" s="12"/>
      <c r="G51" s="12"/>
      <c r="H51" s="24"/>
      <c r="I51" s="24"/>
      <c r="J51" s="24"/>
      <c r="M51" s="12"/>
      <c r="N51" s="12"/>
      <c r="O51" s="12"/>
    </row>
    <row r="52" spans="1:29" ht="60" customHeight="1">
      <c r="A52" s="62" t="s">
        <v>7</v>
      </c>
      <c r="B52" s="40" t="s">
        <v>3</v>
      </c>
      <c r="C52" s="41" t="s">
        <v>39</v>
      </c>
      <c r="D52" s="41" t="s">
        <v>58</v>
      </c>
      <c r="E52" s="41" t="s">
        <v>37</v>
      </c>
      <c r="F52" s="41" t="s">
        <v>38</v>
      </c>
      <c r="G52" s="41" t="s">
        <v>40</v>
      </c>
      <c r="H52" s="41" t="s">
        <v>92</v>
      </c>
      <c r="I52" s="41" t="s">
        <v>164</v>
      </c>
      <c r="J52" s="41" t="s">
        <v>165</v>
      </c>
      <c r="K52" s="41" t="s">
        <v>49</v>
      </c>
      <c r="L52" s="41" t="s">
        <v>66</v>
      </c>
      <c r="M52" s="41" t="s">
        <v>105</v>
      </c>
      <c r="N52" s="41" t="s">
        <v>93</v>
      </c>
      <c r="O52" s="41" t="s">
        <v>97</v>
      </c>
      <c r="P52" s="41" t="s">
        <v>143</v>
      </c>
      <c r="Q52" s="41" t="s">
        <v>94</v>
      </c>
      <c r="R52" s="41" t="s">
        <v>95</v>
      </c>
      <c r="S52" s="41" t="s">
        <v>42</v>
      </c>
      <c r="T52" s="41" t="s">
        <v>43</v>
      </c>
      <c r="U52" s="41" t="s">
        <v>44</v>
      </c>
      <c r="V52" s="41" t="s">
        <v>45</v>
      </c>
      <c r="W52" s="41" t="s">
        <v>46</v>
      </c>
      <c r="X52" s="41" t="s">
        <v>47</v>
      </c>
      <c r="Y52" s="41" t="s">
        <v>48</v>
      </c>
      <c r="Z52"/>
      <c r="AA52"/>
      <c r="AB52"/>
      <c r="AC52"/>
    </row>
    <row r="53" spans="1:29">
      <c r="A53" s="25" t="s">
        <v>161</v>
      </c>
      <c r="B53" s="28">
        <v>25002317</v>
      </c>
      <c r="C53" s="29">
        <v>97.94</v>
      </c>
      <c r="D53" s="28"/>
      <c r="E53" s="28"/>
      <c r="F53" s="50"/>
      <c r="G53" s="36"/>
      <c r="H53" s="34"/>
      <c r="I53" s="34"/>
      <c r="J53" s="36"/>
      <c r="K53" s="36"/>
      <c r="L53" s="36"/>
      <c r="M53" s="36"/>
      <c r="N53" s="36"/>
      <c r="O53" s="36" t="s">
        <v>126</v>
      </c>
      <c r="P53" s="36" t="s">
        <v>136</v>
      </c>
      <c r="Q53" s="36" t="s">
        <v>137</v>
      </c>
      <c r="R53" s="36" t="s">
        <v>138</v>
      </c>
      <c r="S53" s="36" t="s">
        <v>136</v>
      </c>
      <c r="T53" s="36" t="s">
        <v>136</v>
      </c>
      <c r="U53" s="36" t="s">
        <v>139</v>
      </c>
      <c r="V53" s="36" t="s">
        <v>136</v>
      </c>
      <c r="W53" s="36" t="s">
        <v>136</v>
      </c>
      <c r="X53" s="36" t="s">
        <v>139</v>
      </c>
      <c r="Y53" s="36" t="s">
        <v>140</v>
      </c>
      <c r="Z53" s="14"/>
      <c r="AA53"/>
      <c r="AB53"/>
      <c r="AC53"/>
    </row>
    <row r="54" spans="1:29">
      <c r="A54" s="197" t="s">
        <v>161</v>
      </c>
      <c r="B54" s="28">
        <v>25002202</v>
      </c>
      <c r="C54" s="29">
        <v>98.73</v>
      </c>
      <c r="D54" s="29">
        <v>20.49</v>
      </c>
      <c r="E54" s="28">
        <v>4776</v>
      </c>
      <c r="F54" s="28">
        <v>31480</v>
      </c>
      <c r="G54" s="36">
        <v>38610</v>
      </c>
      <c r="H54" s="193">
        <v>24120</v>
      </c>
      <c r="I54" s="32">
        <v>111</v>
      </c>
      <c r="J54" s="32">
        <v>670.7</v>
      </c>
      <c r="K54" s="36">
        <v>2510000</v>
      </c>
      <c r="L54" s="36">
        <v>37150</v>
      </c>
      <c r="M54" s="36">
        <v>40870</v>
      </c>
      <c r="N54" s="36">
        <v>459400</v>
      </c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14"/>
      <c r="AA54" s="14"/>
      <c r="AB54" s="14"/>
      <c r="AC54" s="14"/>
    </row>
    <row r="55" spans="1:29">
      <c r="A55" s="197" t="s">
        <v>162</v>
      </c>
      <c r="B55" s="28">
        <v>25002202</v>
      </c>
      <c r="C55" s="29">
        <v>98.63</v>
      </c>
      <c r="D55" s="28"/>
      <c r="E55" s="28">
        <v>6206</v>
      </c>
      <c r="F55" s="210">
        <v>39450</v>
      </c>
      <c r="G55" s="36">
        <v>27850</v>
      </c>
      <c r="H55" s="36">
        <v>56290</v>
      </c>
      <c r="I55" s="32">
        <v>148.30000000000001</v>
      </c>
      <c r="J55" s="32">
        <v>1019</v>
      </c>
      <c r="K55" s="193">
        <v>2742000</v>
      </c>
      <c r="L55" s="193">
        <v>11510</v>
      </c>
      <c r="M55" s="193">
        <v>12660</v>
      </c>
      <c r="N55" s="36">
        <v>787600</v>
      </c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14"/>
      <c r="AA55" s="14"/>
      <c r="AB55" s="14"/>
      <c r="AC55" s="14"/>
    </row>
    <row r="56" spans="1:29">
      <c r="A56" s="197" t="s">
        <v>162</v>
      </c>
      <c r="B56" s="28">
        <v>25001808</v>
      </c>
      <c r="C56" s="29">
        <v>98.75</v>
      </c>
      <c r="D56" s="28"/>
      <c r="E56" s="28">
        <v>3025</v>
      </c>
      <c r="F56" s="28">
        <v>19790</v>
      </c>
      <c r="G56" s="36">
        <v>8728</v>
      </c>
      <c r="H56" s="36">
        <v>30500</v>
      </c>
      <c r="I56" s="32">
        <v>61.66</v>
      </c>
      <c r="J56" s="203">
        <v>756.9</v>
      </c>
      <c r="K56" s="193">
        <v>1914000</v>
      </c>
      <c r="L56" s="36">
        <v>13710</v>
      </c>
      <c r="M56" s="36">
        <v>15080</v>
      </c>
      <c r="N56" s="36">
        <v>422800</v>
      </c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14"/>
      <c r="AA56" s="14"/>
      <c r="AB56" s="14"/>
      <c r="AC56" s="14"/>
    </row>
    <row r="57" spans="1:29">
      <c r="A57" s="197" t="s">
        <v>163</v>
      </c>
      <c r="B57" s="28">
        <v>25001929</v>
      </c>
      <c r="C57" s="29">
        <v>98.55</v>
      </c>
      <c r="D57" s="29">
        <v>30.91</v>
      </c>
      <c r="E57" s="210">
        <v>10640</v>
      </c>
      <c r="F57" s="28">
        <v>39000</v>
      </c>
      <c r="G57" s="36">
        <v>22800</v>
      </c>
      <c r="H57" s="34"/>
      <c r="I57" s="32">
        <v>258.7</v>
      </c>
      <c r="J57" s="32">
        <v>545</v>
      </c>
      <c r="K57" s="193">
        <v>3440000</v>
      </c>
      <c r="L57" s="36">
        <v>21520</v>
      </c>
      <c r="M57" s="36">
        <v>23670</v>
      </c>
      <c r="N57" s="36">
        <v>825400</v>
      </c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14"/>
      <c r="AA57" s="14"/>
      <c r="AB57" s="14"/>
      <c r="AC57" s="14"/>
    </row>
    <row r="58" spans="1:29">
      <c r="A58" s="52" t="s">
        <v>0</v>
      </c>
      <c r="B58" s="63"/>
      <c r="C58" s="45">
        <f>MIN(C53:C57)</f>
        <v>97.94</v>
      </c>
      <c r="D58" s="45">
        <f>MIN(D53:D57)</f>
        <v>20.49</v>
      </c>
      <c r="E58" s="136">
        <f>MIN(E53:E57)</f>
        <v>3025</v>
      </c>
      <c r="F58" s="136">
        <f>MIN(F53:F57)</f>
        <v>19790</v>
      </c>
      <c r="G58" s="136">
        <f>MIN(G53:G57)</f>
        <v>8728</v>
      </c>
      <c r="H58" s="136">
        <f>MIN(H53:H57)</f>
        <v>24120</v>
      </c>
      <c r="I58" s="163">
        <f>MIN(I53:I57)</f>
        <v>61.66</v>
      </c>
      <c r="J58" s="163">
        <f>MIN(J53:J57)</f>
        <v>545</v>
      </c>
      <c r="K58" s="136">
        <f>MIN(K53:K57)</f>
        <v>1914000</v>
      </c>
      <c r="L58" s="136">
        <f>MIN(L53:L57)</f>
        <v>11510</v>
      </c>
      <c r="M58" s="136">
        <f>MIN(M53:M57)</f>
        <v>12660</v>
      </c>
      <c r="N58" s="136">
        <f>MIN(N53:N57)</f>
        <v>422800</v>
      </c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/>
      <c r="AA58"/>
      <c r="AB58"/>
      <c r="AC58"/>
    </row>
    <row r="59" spans="1:29">
      <c r="A59" s="54" t="s">
        <v>1</v>
      </c>
      <c r="B59" s="64"/>
      <c r="C59" s="46">
        <f>MAX(C53:C57)</f>
        <v>98.75</v>
      </c>
      <c r="D59" s="46">
        <f>MAX(D53:D57)</f>
        <v>30.91</v>
      </c>
      <c r="E59" s="130">
        <f>MAX(E53:E57)</f>
        <v>10640</v>
      </c>
      <c r="F59" s="130">
        <f>MAX(F53:F57)</f>
        <v>39450</v>
      </c>
      <c r="G59" s="130">
        <f>MAX(G53:G57)</f>
        <v>38610</v>
      </c>
      <c r="H59" s="130">
        <f>MAX(H53:H57)</f>
        <v>56290</v>
      </c>
      <c r="I59" s="201">
        <f>MAX(I53:I57)</f>
        <v>258.7</v>
      </c>
      <c r="J59" s="201">
        <f>MAX(J53:J57)</f>
        <v>1019</v>
      </c>
      <c r="K59" s="130">
        <f>MAX(K53:K57)</f>
        <v>3440000</v>
      </c>
      <c r="L59" s="130">
        <f>MAX(L53:L57)</f>
        <v>37150</v>
      </c>
      <c r="M59" s="130">
        <f>MAX(M53:M57)</f>
        <v>40870</v>
      </c>
      <c r="N59" s="130">
        <f>MAX(N53:N57)</f>
        <v>825400</v>
      </c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/>
      <c r="AA59"/>
      <c r="AB59"/>
      <c r="AC59"/>
    </row>
    <row r="60" spans="1:29" ht="15.75" thickBot="1">
      <c r="A60" s="56" t="s">
        <v>2</v>
      </c>
      <c r="B60" s="65"/>
      <c r="C60" s="49">
        <f>MEDIAN(C53:C57)</f>
        <v>98.63</v>
      </c>
      <c r="D60" s="49">
        <f>MEDIAN(D53:D57)</f>
        <v>25.7</v>
      </c>
      <c r="E60" s="137">
        <f>MEDIAN(E53:E57)</f>
        <v>5491</v>
      </c>
      <c r="F60" s="137">
        <f>MEDIAN(F53:F57)</f>
        <v>35240</v>
      </c>
      <c r="G60" s="137">
        <f>MEDIAN(G53:G57)</f>
        <v>25325</v>
      </c>
      <c r="H60" s="137">
        <f>MEDIAN(H53:H57)</f>
        <v>30500</v>
      </c>
      <c r="I60" s="164">
        <f>MEDIAN(I53:I57)</f>
        <v>129.65</v>
      </c>
      <c r="J60" s="164">
        <f>MEDIAN(J53:J57)</f>
        <v>713.8</v>
      </c>
      <c r="K60" s="137">
        <f>MEDIAN(K53:K57)</f>
        <v>2626000</v>
      </c>
      <c r="L60" s="137">
        <f>MEDIAN(L53:L57)</f>
        <v>17615</v>
      </c>
      <c r="M60" s="137">
        <f>MEDIAN(M53:M57)</f>
        <v>19375</v>
      </c>
      <c r="N60" s="137">
        <f>MEDIAN(N53:N57)</f>
        <v>623500</v>
      </c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/>
      <c r="AA60"/>
      <c r="AB60"/>
      <c r="AC60"/>
    </row>
    <row r="61" spans="1:29">
      <c r="C61" s="12"/>
      <c r="D61" s="12"/>
      <c r="E61" s="12"/>
      <c r="F61" s="12"/>
      <c r="G61" s="24"/>
      <c r="H61" s="121"/>
      <c r="I61" s="24"/>
      <c r="L61" s="12"/>
      <c r="M61" s="12"/>
      <c r="U61"/>
      <c r="V61"/>
      <c r="W61"/>
      <c r="X61"/>
      <c r="Y61"/>
      <c r="Z61"/>
      <c r="AA61"/>
      <c r="AB61"/>
      <c r="AC61"/>
    </row>
    <row r="62" spans="1:29" ht="15.75" thickBot="1">
      <c r="C62" s="12"/>
      <c r="D62" s="12"/>
      <c r="E62" s="12"/>
      <c r="F62" s="12"/>
      <c r="G62" s="24"/>
      <c r="H62" s="24"/>
      <c r="K62" s="12"/>
      <c r="L62" s="12"/>
      <c r="AA62"/>
      <c r="AB62"/>
      <c r="AC62"/>
    </row>
    <row r="63" spans="1:29" ht="60" customHeight="1">
      <c r="A63" s="62" t="s">
        <v>65</v>
      </c>
      <c r="B63" s="40" t="s">
        <v>3</v>
      </c>
      <c r="C63" s="41" t="s">
        <v>54</v>
      </c>
      <c r="D63" s="42" t="s">
        <v>55</v>
      </c>
      <c r="E63" s="41" t="s">
        <v>91</v>
      </c>
      <c r="F63" s="41" t="s">
        <v>56</v>
      </c>
      <c r="G63" s="41" t="s">
        <v>57</v>
      </c>
      <c r="H63" s="41" t="s">
        <v>98</v>
      </c>
      <c r="I63" s="41" t="s">
        <v>71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</row>
    <row r="64" spans="1:29">
      <c r="A64" s="25" t="s">
        <v>27</v>
      </c>
      <c r="B64" s="28">
        <v>25002136</v>
      </c>
      <c r="C64" s="29">
        <v>95.3</v>
      </c>
      <c r="D64" s="33">
        <v>65.69</v>
      </c>
      <c r="E64" s="35">
        <v>8.34</v>
      </c>
      <c r="F64" s="33">
        <v>19.93</v>
      </c>
      <c r="G64" s="51">
        <v>0.628</v>
      </c>
      <c r="H64" s="69">
        <v>3.3149999999999999E-2</v>
      </c>
      <c r="I64" s="26" t="s">
        <v>133</v>
      </c>
      <c r="J64" s="15"/>
      <c r="K64"/>
      <c r="L64" s="1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</row>
    <row r="65" spans="1:29">
      <c r="S65"/>
      <c r="T65"/>
      <c r="U65"/>
      <c r="V65"/>
      <c r="W65"/>
      <c r="X65"/>
      <c r="Y65"/>
      <c r="Z65"/>
      <c r="AA65"/>
      <c r="AB65"/>
      <c r="AC65"/>
    </row>
    <row r="66" spans="1:29">
      <c r="A66" s="13" t="s">
        <v>33</v>
      </c>
      <c r="S66"/>
      <c r="T66"/>
      <c r="U66"/>
      <c r="V66"/>
      <c r="W66"/>
      <c r="X66"/>
      <c r="Y66"/>
      <c r="Z66"/>
      <c r="AA66"/>
      <c r="AB66"/>
      <c r="AC66"/>
    </row>
    <row r="67" spans="1:29">
      <c r="A67" t="s">
        <v>34</v>
      </c>
    </row>
  </sheetData>
  <sheetProtection algorithmName="SHA-512" hashValue="x+gpzjwRWAg/eaMlJJvEeRLts40lfMHWiibUTUNii/wDu1kVyl3VZeFxeB0dSIsOfYvQFzwEUePK+CO2/AFi4Q==" saltValue="Qe5Clu8QYNWE9C3e1JB+4Q==" spinCount="100000" sheet="1" objects="1" scenarios="1"/>
  <sortState xmlns:xlrd2="http://schemas.microsoft.com/office/spreadsheetml/2017/richdata2" ref="A53:AG57">
    <sortCondition ref="A53:A57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105"/>
  <sheetViews>
    <sheetView showGridLines="0" zoomScale="80" zoomScaleNormal="80" workbookViewId="0">
      <selection activeCell="H82" sqref="A82:XFD82"/>
    </sheetView>
  </sheetViews>
  <sheetFormatPr defaultRowHeight="15"/>
  <cols>
    <col min="1" max="1" width="75.7109375" customWidth="1"/>
    <col min="2" max="9" width="15.7109375" style="2" customWidth="1"/>
    <col min="10" max="10" width="15.85546875" style="2" customWidth="1"/>
    <col min="11" max="23" width="15.7109375" style="2" customWidth="1"/>
    <col min="24" max="24" width="17.5703125" style="2" customWidth="1"/>
    <col min="25" max="29" width="15.7109375" style="2" customWidth="1"/>
    <col min="30" max="30" width="18.140625" style="2" customWidth="1"/>
    <col min="31" max="64" width="15.7109375" style="2" customWidth="1"/>
    <col min="65" max="156" width="15.7109375" customWidth="1"/>
  </cols>
  <sheetData>
    <row r="1" spans="1:64" ht="120" customHeight="1">
      <c r="B1" s="156" t="s">
        <v>122</v>
      </c>
    </row>
    <row r="2" spans="1:64">
      <c r="A2" s="9" t="s">
        <v>30</v>
      </c>
      <c r="BL2"/>
    </row>
    <row r="3" spans="1:64" ht="15.75" thickBot="1">
      <c r="BL3"/>
    </row>
    <row r="4" spans="1:64" s="3" customFormat="1" ht="60" customHeight="1">
      <c r="A4" s="39" t="s">
        <v>6</v>
      </c>
      <c r="B4" s="40" t="s">
        <v>3</v>
      </c>
      <c r="C4" s="41" t="s">
        <v>39</v>
      </c>
      <c r="D4" s="41" t="s">
        <v>37</v>
      </c>
      <c r="E4" s="41" t="s">
        <v>38</v>
      </c>
      <c r="F4" s="41" t="s">
        <v>40</v>
      </c>
      <c r="G4" s="41" t="s">
        <v>92</v>
      </c>
      <c r="H4" s="41" t="s">
        <v>41</v>
      </c>
      <c r="I4" s="41" t="s">
        <v>103</v>
      </c>
      <c r="J4" s="41" t="s">
        <v>49</v>
      </c>
      <c r="K4" s="41" t="s">
        <v>93</v>
      </c>
      <c r="L4" s="41" t="s">
        <v>97</v>
      </c>
      <c r="M4" s="41" t="s">
        <v>143</v>
      </c>
      <c r="N4" s="41" t="s">
        <v>94</v>
      </c>
      <c r="O4" s="41" t="s">
        <v>95</v>
      </c>
      <c r="P4" s="41" t="s">
        <v>42</v>
      </c>
      <c r="Q4" s="41" t="s">
        <v>43</v>
      </c>
      <c r="R4" s="41" t="s">
        <v>44</v>
      </c>
      <c r="S4" s="41" t="s">
        <v>45</v>
      </c>
      <c r="T4" s="41" t="s">
        <v>46</v>
      </c>
      <c r="U4" s="41" t="s">
        <v>47</v>
      </c>
      <c r="V4" s="41" t="s">
        <v>48</v>
      </c>
      <c r="W4" s="41" t="s">
        <v>106</v>
      </c>
      <c r="X4" s="41" t="s">
        <v>144</v>
      </c>
      <c r="Y4" s="41" t="s">
        <v>71</v>
      </c>
      <c r="Z4" s="41" t="s">
        <v>115</v>
      </c>
      <c r="AA4" s="41" t="s">
        <v>145</v>
      </c>
      <c r="AB4" s="41" t="s">
        <v>120</v>
      </c>
    </row>
    <row r="5" spans="1:64">
      <c r="A5" s="25" t="s">
        <v>134</v>
      </c>
      <c r="B5" s="28">
        <v>25002348</v>
      </c>
      <c r="C5" s="29">
        <v>87.83</v>
      </c>
      <c r="D5" s="34"/>
      <c r="E5" s="34"/>
      <c r="F5" s="34"/>
      <c r="G5" s="36"/>
      <c r="H5" s="34"/>
      <c r="I5" s="27"/>
      <c r="J5" s="34"/>
      <c r="K5" s="34"/>
      <c r="L5" s="34"/>
      <c r="M5" s="34"/>
      <c r="N5" s="34"/>
      <c r="O5" s="34"/>
      <c r="P5" s="36"/>
      <c r="Q5" s="34"/>
      <c r="R5" s="34"/>
      <c r="S5" s="34"/>
      <c r="T5" s="36"/>
      <c r="U5" s="34"/>
      <c r="V5" s="34"/>
      <c r="W5" s="27" t="s">
        <v>135</v>
      </c>
      <c r="X5" s="27"/>
      <c r="Y5" s="36"/>
      <c r="Z5" s="34"/>
      <c r="AA5" s="69"/>
      <c r="AB5" s="34"/>
      <c r="AC5" s="14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</row>
    <row r="6" spans="1:64">
      <c r="A6" s="25" t="s">
        <v>142</v>
      </c>
      <c r="B6" s="28">
        <v>25002050</v>
      </c>
      <c r="C6" s="29">
        <v>88.96</v>
      </c>
      <c r="D6" s="33"/>
      <c r="E6" s="33"/>
      <c r="F6" s="34"/>
      <c r="G6" s="34"/>
      <c r="H6" s="51"/>
      <c r="I6" s="51"/>
      <c r="J6" s="36"/>
      <c r="K6" s="36"/>
      <c r="L6" s="34"/>
      <c r="M6" s="34"/>
      <c r="N6" s="34"/>
      <c r="O6" s="34"/>
      <c r="P6" s="34"/>
      <c r="Q6" s="34"/>
      <c r="R6" s="51"/>
      <c r="S6" s="34"/>
      <c r="T6" s="34"/>
      <c r="U6" s="34"/>
      <c r="V6" s="34"/>
      <c r="W6" s="33">
        <v>99.88</v>
      </c>
      <c r="X6" s="33"/>
      <c r="Y6" s="27"/>
      <c r="Z6" s="27"/>
      <c r="AA6" s="35"/>
      <c r="AB6" s="35"/>
      <c r="AC6" s="14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</row>
    <row r="7" spans="1:64">
      <c r="A7" s="25" t="s">
        <v>129</v>
      </c>
      <c r="B7" s="28">
        <v>25002176</v>
      </c>
      <c r="C7" s="29">
        <v>87.77</v>
      </c>
      <c r="D7" s="33"/>
      <c r="E7" s="33"/>
      <c r="F7" s="34"/>
      <c r="G7" s="36"/>
      <c r="H7" s="51"/>
      <c r="I7" s="51"/>
      <c r="J7" s="36"/>
      <c r="K7" s="36"/>
      <c r="L7" s="27" t="s">
        <v>126</v>
      </c>
      <c r="M7" s="27" t="s">
        <v>136</v>
      </c>
      <c r="N7" s="27" t="s">
        <v>137</v>
      </c>
      <c r="O7" s="27" t="s">
        <v>138</v>
      </c>
      <c r="P7" s="27" t="s">
        <v>136</v>
      </c>
      <c r="Q7" s="27" t="s">
        <v>136</v>
      </c>
      <c r="R7" s="51">
        <v>2.6869999999999998</v>
      </c>
      <c r="S7" s="27" t="s">
        <v>136</v>
      </c>
      <c r="T7" s="27" t="s">
        <v>136</v>
      </c>
      <c r="U7" s="27" t="s">
        <v>139</v>
      </c>
      <c r="V7" s="27" t="s">
        <v>140</v>
      </c>
      <c r="W7" s="34"/>
      <c r="X7" s="27"/>
      <c r="Y7" s="36"/>
      <c r="Z7" s="34"/>
      <c r="AA7" s="69"/>
      <c r="AB7" s="34"/>
      <c r="AC7" s="14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</row>
    <row r="8" spans="1:64">
      <c r="A8" s="25" t="s">
        <v>129</v>
      </c>
      <c r="B8" s="28">
        <v>25002176</v>
      </c>
      <c r="C8" s="29">
        <v>87.85</v>
      </c>
      <c r="D8" s="33"/>
      <c r="E8" s="33"/>
      <c r="F8" s="34"/>
      <c r="G8" s="36"/>
      <c r="H8" s="51"/>
      <c r="I8" s="51"/>
      <c r="J8" s="36"/>
      <c r="K8" s="36"/>
      <c r="L8" s="27" t="s">
        <v>126</v>
      </c>
      <c r="M8" s="27" t="s">
        <v>136</v>
      </c>
      <c r="N8" s="27" t="s">
        <v>137</v>
      </c>
      <c r="O8" s="27" t="s">
        <v>138</v>
      </c>
      <c r="P8" s="27" t="s">
        <v>136</v>
      </c>
      <c r="Q8" s="27" t="s">
        <v>136</v>
      </c>
      <c r="R8" s="51">
        <v>0.15160000000000001</v>
      </c>
      <c r="S8" s="27" t="s">
        <v>136</v>
      </c>
      <c r="T8" s="27" t="s">
        <v>136</v>
      </c>
      <c r="U8" s="27" t="s">
        <v>139</v>
      </c>
      <c r="V8" s="27" t="s">
        <v>140</v>
      </c>
      <c r="W8" s="34"/>
      <c r="X8" s="27"/>
      <c r="Y8" s="36"/>
      <c r="Z8" s="34"/>
      <c r="AA8" s="69"/>
      <c r="AB8" s="34"/>
      <c r="AC8" s="14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</row>
    <row r="9" spans="1:64">
      <c r="A9" s="25" t="s">
        <v>129</v>
      </c>
      <c r="B9" s="28">
        <v>25002136</v>
      </c>
      <c r="C9" s="29"/>
      <c r="D9" s="33"/>
      <c r="E9" s="33"/>
      <c r="F9" s="34"/>
      <c r="G9" s="36"/>
      <c r="H9" s="51"/>
      <c r="I9" s="51"/>
      <c r="J9" s="36"/>
      <c r="K9" s="36"/>
      <c r="L9" s="34"/>
      <c r="M9" s="34"/>
      <c r="N9" s="34"/>
      <c r="O9" s="34"/>
      <c r="P9" s="36"/>
      <c r="Q9" s="34"/>
      <c r="R9" s="51"/>
      <c r="S9" s="34"/>
      <c r="T9" s="36"/>
      <c r="U9" s="34"/>
      <c r="V9" s="34"/>
      <c r="W9" s="34"/>
      <c r="X9" s="33"/>
      <c r="Y9" s="36"/>
      <c r="Z9" s="34"/>
      <c r="AA9" s="35">
        <v>0.35599999999999998</v>
      </c>
      <c r="AB9" s="35">
        <v>6.8000000000000005E-2</v>
      </c>
      <c r="AC9" s="14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</row>
    <row r="10" spans="1:64">
      <c r="A10" s="25" t="s">
        <v>129</v>
      </c>
      <c r="B10" s="28">
        <v>25002136</v>
      </c>
      <c r="C10" s="29"/>
      <c r="D10" s="33"/>
      <c r="E10" s="33"/>
      <c r="F10" s="34"/>
      <c r="G10" s="36"/>
      <c r="H10" s="51"/>
      <c r="I10" s="51"/>
      <c r="J10" s="36"/>
      <c r="K10" s="36"/>
      <c r="L10" s="34"/>
      <c r="M10" s="34"/>
      <c r="N10" s="34"/>
      <c r="O10" s="34"/>
      <c r="P10" s="36"/>
      <c r="Q10" s="34"/>
      <c r="R10" s="51"/>
      <c r="S10" s="34"/>
      <c r="T10" s="36"/>
      <c r="U10" s="34"/>
      <c r="V10" s="34"/>
      <c r="W10" s="34"/>
      <c r="X10" s="33"/>
      <c r="Y10" s="36"/>
      <c r="Z10" s="34"/>
      <c r="AA10" s="35">
        <v>0.20799999999999999</v>
      </c>
      <c r="AB10" s="35" t="s">
        <v>141</v>
      </c>
      <c r="AC10" s="14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</row>
    <row r="11" spans="1:64">
      <c r="A11" s="197" t="s">
        <v>129</v>
      </c>
      <c r="B11" s="28">
        <v>25002136</v>
      </c>
      <c r="C11" s="29"/>
      <c r="D11" s="33"/>
      <c r="E11" s="33"/>
      <c r="F11" s="34"/>
      <c r="G11" s="34"/>
      <c r="H11" s="51"/>
      <c r="I11" s="51"/>
      <c r="J11" s="36"/>
      <c r="K11" s="36"/>
      <c r="L11" s="34"/>
      <c r="M11" s="34"/>
      <c r="N11" s="34"/>
      <c r="O11" s="34"/>
      <c r="P11" s="34"/>
      <c r="Q11" s="34"/>
      <c r="R11" s="51"/>
      <c r="S11" s="34"/>
      <c r="T11" s="34"/>
      <c r="U11" s="34"/>
      <c r="V11" s="34"/>
      <c r="W11" s="34"/>
      <c r="X11" s="33"/>
      <c r="Y11" s="34"/>
      <c r="Z11" s="34"/>
      <c r="AA11" s="198">
        <v>218.4</v>
      </c>
      <c r="AB11" s="35">
        <v>93.6</v>
      </c>
      <c r="AC11" s="14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4">
      <c r="A12" s="25" t="s">
        <v>129</v>
      </c>
      <c r="B12" s="28">
        <v>25002049</v>
      </c>
      <c r="C12" s="29">
        <v>89.62</v>
      </c>
      <c r="D12" s="33"/>
      <c r="E12" s="33"/>
      <c r="F12" s="27"/>
      <c r="G12" s="34"/>
      <c r="H12" s="51"/>
      <c r="I12" s="51"/>
      <c r="J12" s="36"/>
      <c r="K12" s="36"/>
      <c r="L12" s="34"/>
      <c r="M12" s="34"/>
      <c r="N12" s="27"/>
      <c r="O12" s="27"/>
      <c r="P12" s="36"/>
      <c r="Q12" s="34"/>
      <c r="R12" s="51"/>
      <c r="S12" s="34"/>
      <c r="T12" s="34"/>
      <c r="U12" s="34"/>
      <c r="V12" s="34"/>
      <c r="W12" s="34"/>
      <c r="X12" s="33">
        <v>1.53</v>
      </c>
      <c r="Y12" s="27"/>
      <c r="Z12" s="27"/>
      <c r="AA12" s="35"/>
      <c r="AB12" s="35"/>
      <c r="AC12" s="14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</row>
    <row r="13" spans="1:64">
      <c r="A13" s="25" t="s">
        <v>129</v>
      </c>
      <c r="B13" s="28">
        <v>25001953</v>
      </c>
      <c r="C13" s="26"/>
      <c r="D13" s="33"/>
      <c r="E13" s="33"/>
      <c r="F13" s="27"/>
      <c r="G13" s="27"/>
      <c r="H13" s="51"/>
      <c r="I13" s="51"/>
      <c r="J13" s="36"/>
      <c r="K13" s="36"/>
      <c r="L13" s="27"/>
      <c r="M13" s="27"/>
      <c r="N13" s="27"/>
      <c r="O13" s="35"/>
      <c r="P13" s="27"/>
      <c r="Q13" s="27"/>
      <c r="R13" s="51"/>
      <c r="S13" s="33"/>
      <c r="T13" s="27"/>
      <c r="U13" s="27"/>
      <c r="V13" s="27"/>
      <c r="W13" s="27"/>
      <c r="X13" s="33"/>
      <c r="Y13" s="34"/>
      <c r="Z13" s="34"/>
      <c r="AA13" s="35">
        <v>0.53500000000000003</v>
      </c>
      <c r="AB13" s="35">
        <v>0.187</v>
      </c>
      <c r="AC13" s="14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</row>
    <row r="14" spans="1:64">
      <c r="A14" s="25" t="s">
        <v>129</v>
      </c>
      <c r="B14" s="28">
        <v>25001953</v>
      </c>
      <c r="C14" s="29"/>
      <c r="D14" s="33"/>
      <c r="E14" s="33"/>
      <c r="F14" s="34"/>
      <c r="G14" s="36"/>
      <c r="H14" s="51"/>
      <c r="I14" s="51"/>
      <c r="J14" s="36"/>
      <c r="K14" s="36"/>
      <c r="L14" s="34"/>
      <c r="M14" s="34"/>
      <c r="N14" s="34"/>
      <c r="O14" s="34"/>
      <c r="P14" s="34"/>
      <c r="Q14" s="34"/>
      <c r="R14" s="51"/>
      <c r="S14" s="34"/>
      <c r="T14" s="34"/>
      <c r="U14" s="34"/>
      <c r="V14" s="34"/>
      <c r="W14" s="34"/>
      <c r="X14" s="33"/>
      <c r="Y14" s="51"/>
      <c r="Z14" s="27"/>
      <c r="AA14" s="35">
        <v>1.8320000000000001</v>
      </c>
      <c r="AB14" s="35">
        <v>0.622</v>
      </c>
      <c r="AC14" s="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</row>
    <row r="15" spans="1:64">
      <c r="A15" s="25" t="s">
        <v>129</v>
      </c>
      <c r="B15" s="28">
        <v>25001957</v>
      </c>
      <c r="C15" s="29"/>
      <c r="D15" s="33"/>
      <c r="E15" s="33"/>
      <c r="F15" s="34"/>
      <c r="G15" s="34"/>
      <c r="H15" s="51"/>
      <c r="I15" s="51"/>
      <c r="J15" s="36"/>
      <c r="K15" s="36"/>
      <c r="L15" s="34"/>
      <c r="M15" s="34"/>
      <c r="N15" s="34"/>
      <c r="O15" s="34"/>
      <c r="P15" s="36"/>
      <c r="Q15" s="36"/>
      <c r="R15" s="51"/>
      <c r="S15" s="36"/>
      <c r="T15" s="34"/>
      <c r="U15" s="34"/>
      <c r="V15" s="34"/>
      <c r="W15" s="34"/>
      <c r="X15" s="33"/>
      <c r="Y15" s="34"/>
      <c r="Z15" s="34"/>
      <c r="AA15" s="35">
        <v>419.4</v>
      </c>
      <c r="AB15" s="35">
        <v>129.19999999999999</v>
      </c>
      <c r="AC15" s="14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</row>
    <row r="16" spans="1:64">
      <c r="A16" s="25" t="s">
        <v>130</v>
      </c>
      <c r="B16" s="28">
        <v>25002064</v>
      </c>
      <c r="C16" s="29"/>
      <c r="D16" s="34"/>
      <c r="E16" s="34"/>
      <c r="F16" s="34"/>
      <c r="G16" s="36"/>
      <c r="H16" s="34"/>
      <c r="I16" s="27"/>
      <c r="J16" s="34"/>
      <c r="K16" s="34"/>
      <c r="L16" s="34"/>
      <c r="M16" s="34"/>
      <c r="N16" s="34"/>
      <c r="O16" s="34"/>
      <c r="P16" s="36"/>
      <c r="Q16" s="34"/>
      <c r="R16" s="34"/>
      <c r="S16" s="34"/>
      <c r="T16" s="36"/>
      <c r="U16" s="34"/>
      <c r="V16" s="34"/>
      <c r="W16" s="34"/>
      <c r="X16" s="27"/>
      <c r="Y16" s="27" t="s">
        <v>133</v>
      </c>
      <c r="Z16" s="27" t="s">
        <v>133</v>
      </c>
      <c r="AA16" s="69"/>
      <c r="AB16" s="34"/>
      <c r="AC16" s="14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</row>
    <row r="17" spans="1:64">
      <c r="A17" s="25" t="s">
        <v>130</v>
      </c>
      <c r="B17" s="28">
        <v>25002110</v>
      </c>
      <c r="C17" s="29">
        <v>90.7</v>
      </c>
      <c r="D17" s="33">
        <v>127.6</v>
      </c>
      <c r="E17" s="33">
        <v>77.349999999999994</v>
      </c>
      <c r="F17" s="33">
        <v>72.900000000000006</v>
      </c>
      <c r="G17" s="32">
        <v>202.9</v>
      </c>
      <c r="H17" s="51">
        <v>0.36459999999999998</v>
      </c>
      <c r="I17" s="51">
        <v>0.47970000000000002</v>
      </c>
      <c r="J17" s="36">
        <v>15160</v>
      </c>
      <c r="K17" s="36">
        <v>1743</v>
      </c>
      <c r="L17" s="34"/>
      <c r="M17" s="34"/>
      <c r="N17" s="34"/>
      <c r="O17" s="34"/>
      <c r="P17" s="36"/>
      <c r="Q17" s="34"/>
      <c r="R17" s="34"/>
      <c r="S17" s="34"/>
      <c r="T17" s="36"/>
      <c r="U17" s="34"/>
      <c r="V17" s="34"/>
      <c r="W17" s="34"/>
      <c r="X17" s="27"/>
      <c r="Y17" s="36"/>
      <c r="Z17" s="34"/>
      <c r="AA17" s="69"/>
      <c r="AB17" s="34"/>
      <c r="AC17" s="14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</row>
    <row r="18" spans="1:64">
      <c r="A18" s="25" t="s">
        <v>130</v>
      </c>
      <c r="B18" s="28">
        <v>25002110</v>
      </c>
      <c r="C18" s="29">
        <v>90.14</v>
      </c>
      <c r="D18" s="33"/>
      <c r="E18" s="33"/>
      <c r="F18" s="34"/>
      <c r="G18" s="36"/>
      <c r="H18" s="51"/>
      <c r="I18" s="51"/>
      <c r="J18" s="36"/>
      <c r="K18" s="36"/>
      <c r="L18" s="34"/>
      <c r="M18" s="34"/>
      <c r="N18" s="34"/>
      <c r="O18" s="34"/>
      <c r="P18" s="36"/>
      <c r="Q18" s="34"/>
      <c r="R18" s="34"/>
      <c r="S18" s="34"/>
      <c r="T18" s="36"/>
      <c r="U18" s="34"/>
      <c r="V18" s="34"/>
      <c r="W18" s="27" t="s">
        <v>135</v>
      </c>
      <c r="X18" s="27"/>
      <c r="Y18" s="36"/>
      <c r="Z18" s="34"/>
      <c r="AA18" s="69"/>
      <c r="AB18" s="34"/>
      <c r="AC18" s="14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64">
      <c r="A19" s="25" t="s">
        <v>130</v>
      </c>
      <c r="B19" s="28">
        <v>25002202</v>
      </c>
      <c r="C19" s="29">
        <v>87.68</v>
      </c>
      <c r="D19" s="33"/>
      <c r="E19" s="33"/>
      <c r="F19" s="34"/>
      <c r="G19" s="36"/>
      <c r="H19" s="51"/>
      <c r="I19" s="51"/>
      <c r="J19" s="36"/>
      <c r="K19" s="36"/>
      <c r="L19" s="34"/>
      <c r="M19" s="34"/>
      <c r="N19" s="34"/>
      <c r="O19" s="34"/>
      <c r="P19" s="36"/>
      <c r="Q19" s="34"/>
      <c r="R19" s="34"/>
      <c r="S19" s="34"/>
      <c r="T19" s="36"/>
      <c r="U19" s="34"/>
      <c r="V19" s="34"/>
      <c r="W19" s="33">
        <v>27.61</v>
      </c>
      <c r="X19" s="27"/>
      <c r="Y19" s="36"/>
      <c r="Z19" s="34"/>
      <c r="AA19" s="69"/>
      <c r="AB19" s="34"/>
      <c r="AC19" s="14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64">
      <c r="A20" s="25" t="s">
        <v>130</v>
      </c>
      <c r="B20" s="28">
        <v>25002138</v>
      </c>
      <c r="C20" s="29">
        <v>89.42</v>
      </c>
      <c r="D20" s="33">
        <v>67.48</v>
      </c>
      <c r="E20" s="33">
        <v>125.4</v>
      </c>
      <c r="F20" s="33">
        <v>78.78</v>
      </c>
      <c r="G20" s="32">
        <v>264.10000000000002</v>
      </c>
      <c r="H20" s="51">
        <v>0.4496</v>
      </c>
      <c r="I20" s="51">
        <v>1.002</v>
      </c>
      <c r="J20" s="36">
        <v>9990</v>
      </c>
      <c r="K20" s="36">
        <v>1107</v>
      </c>
      <c r="L20" s="34"/>
      <c r="M20" s="34"/>
      <c r="N20" s="34"/>
      <c r="O20" s="34"/>
      <c r="P20" s="36"/>
      <c r="Q20" s="34"/>
      <c r="R20" s="51"/>
      <c r="S20" s="34"/>
      <c r="T20" s="36"/>
      <c r="U20" s="34"/>
      <c r="V20" s="34"/>
      <c r="W20" s="34"/>
      <c r="X20" s="27"/>
      <c r="Y20" s="36"/>
      <c r="Z20" s="34"/>
      <c r="AA20" s="69"/>
      <c r="AB20" s="34"/>
      <c r="AC20" s="14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</row>
    <row r="21" spans="1:64">
      <c r="A21" s="25" t="s">
        <v>130</v>
      </c>
      <c r="B21" s="28">
        <v>25002138</v>
      </c>
      <c r="C21" s="29">
        <v>89.49</v>
      </c>
      <c r="D21" s="33"/>
      <c r="E21" s="33"/>
      <c r="F21" s="34"/>
      <c r="G21" s="36"/>
      <c r="H21" s="51"/>
      <c r="I21" s="51"/>
      <c r="J21" s="36"/>
      <c r="K21" s="36"/>
      <c r="L21" s="34"/>
      <c r="M21" s="34"/>
      <c r="N21" s="34"/>
      <c r="O21" s="34"/>
      <c r="P21" s="36"/>
      <c r="Q21" s="34"/>
      <c r="R21" s="51"/>
      <c r="S21" s="34"/>
      <c r="T21" s="36"/>
      <c r="U21" s="34"/>
      <c r="V21" s="34"/>
      <c r="W21" s="34"/>
      <c r="X21" s="33">
        <v>460.9</v>
      </c>
      <c r="Y21" s="36"/>
      <c r="Z21" s="34"/>
      <c r="AA21" s="69"/>
      <c r="AB21" s="34"/>
      <c r="AC21" s="14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</row>
    <row r="22" spans="1:64">
      <c r="A22" s="25" t="s">
        <v>130</v>
      </c>
      <c r="B22" s="28">
        <v>25002049</v>
      </c>
      <c r="C22" s="29">
        <v>90.56</v>
      </c>
      <c r="D22" s="33"/>
      <c r="E22" s="33"/>
      <c r="F22" s="34"/>
      <c r="G22" s="36"/>
      <c r="H22" s="51"/>
      <c r="I22" s="51"/>
      <c r="J22" s="36"/>
      <c r="K22" s="36"/>
      <c r="L22" s="27"/>
      <c r="M22" s="27"/>
      <c r="N22" s="27"/>
      <c r="O22" s="27"/>
      <c r="P22" s="36"/>
      <c r="Q22" s="34"/>
      <c r="R22" s="51"/>
      <c r="S22" s="34"/>
      <c r="T22" s="34"/>
      <c r="U22" s="34"/>
      <c r="V22" s="34"/>
      <c r="W22" s="33">
        <v>14.19</v>
      </c>
      <c r="X22" s="33"/>
      <c r="Y22" s="36"/>
      <c r="Z22" s="34"/>
      <c r="AA22" s="35"/>
      <c r="AB22" s="35"/>
      <c r="AC22" s="14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</row>
    <row r="23" spans="1:64">
      <c r="A23" s="25" t="s">
        <v>127</v>
      </c>
      <c r="B23" s="28">
        <v>25002066</v>
      </c>
      <c r="C23" s="29"/>
      <c r="D23" s="33"/>
      <c r="E23" s="33"/>
      <c r="F23" s="34"/>
      <c r="G23" s="34"/>
      <c r="H23" s="51"/>
      <c r="I23" s="51"/>
      <c r="J23" s="36"/>
      <c r="K23" s="36"/>
      <c r="L23" s="34"/>
      <c r="M23" s="34"/>
      <c r="N23" s="34"/>
      <c r="O23" s="34"/>
      <c r="P23" s="34"/>
      <c r="Q23" s="34"/>
      <c r="R23" s="51"/>
      <c r="S23" s="34"/>
      <c r="T23" s="34"/>
      <c r="U23" s="34"/>
      <c r="V23" s="34"/>
      <c r="W23" s="34"/>
      <c r="X23" s="33"/>
      <c r="Y23" s="27" t="s">
        <v>133</v>
      </c>
      <c r="Z23" s="27" t="s">
        <v>133</v>
      </c>
      <c r="AA23" s="35"/>
      <c r="AB23" s="35"/>
      <c r="AC23" s="14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</row>
    <row r="24" spans="1:64">
      <c r="A24" s="25" t="s">
        <v>127</v>
      </c>
      <c r="B24" s="28">
        <v>25001940</v>
      </c>
      <c r="C24" s="29"/>
      <c r="D24" s="33"/>
      <c r="E24" s="33"/>
      <c r="F24" s="34"/>
      <c r="G24" s="34"/>
      <c r="H24" s="51"/>
      <c r="I24" s="51"/>
      <c r="J24" s="36"/>
      <c r="K24" s="36"/>
      <c r="L24" s="34"/>
      <c r="M24" s="34"/>
      <c r="N24" s="34"/>
      <c r="O24" s="34"/>
      <c r="P24" s="34"/>
      <c r="Q24" s="34"/>
      <c r="R24" s="51"/>
      <c r="S24" s="34"/>
      <c r="T24" s="34"/>
      <c r="U24" s="34"/>
      <c r="V24" s="34"/>
      <c r="W24" s="34"/>
      <c r="X24" s="33"/>
      <c r="Y24" s="27" t="s">
        <v>133</v>
      </c>
      <c r="Z24" s="27" t="s">
        <v>133</v>
      </c>
      <c r="AA24" s="35"/>
      <c r="AB24" s="35"/>
      <c r="AC24" s="1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</row>
    <row r="25" spans="1:64">
      <c r="A25" s="52" t="s">
        <v>0</v>
      </c>
      <c r="B25" s="70"/>
      <c r="C25" s="71">
        <f>MIN(C5:C24)</f>
        <v>87.68</v>
      </c>
      <c r="D25" s="73">
        <f>MIN(D5:D24)</f>
        <v>67.48</v>
      </c>
      <c r="E25" s="73">
        <f>MIN(E5:E24)</f>
        <v>77.349999999999994</v>
      </c>
      <c r="F25" s="71">
        <f>MIN(F5:F24)</f>
        <v>72.900000000000006</v>
      </c>
      <c r="G25" s="194">
        <f>MIN(G5:G24)</f>
        <v>202.9</v>
      </c>
      <c r="H25" s="138">
        <f>MIN(H5:H24)</f>
        <v>0.36459999999999998</v>
      </c>
      <c r="I25" s="138">
        <f>MIN(I5:I24)</f>
        <v>0.47970000000000002</v>
      </c>
      <c r="J25" s="70">
        <f>MIN(J5:J24)</f>
        <v>9990</v>
      </c>
      <c r="K25" s="70">
        <f>MIN(K5:K24)</f>
        <v>1107</v>
      </c>
      <c r="L25" s="71"/>
      <c r="M25" s="71"/>
      <c r="N25" s="71"/>
      <c r="O25" s="71"/>
      <c r="P25" s="71"/>
      <c r="Q25" s="71"/>
      <c r="R25" s="138">
        <f>MIN(R5:R24)</f>
        <v>0.15160000000000001</v>
      </c>
      <c r="S25" s="71"/>
      <c r="T25" s="71"/>
      <c r="U25" s="71"/>
      <c r="V25" s="71"/>
      <c r="W25" s="71">
        <f>MIN(W5:W24)</f>
        <v>14.19</v>
      </c>
      <c r="X25" s="73">
        <f>MIN(X5:X24)</f>
        <v>1.53</v>
      </c>
      <c r="Y25" s="72"/>
      <c r="Z25" s="72"/>
      <c r="AA25" s="84">
        <f>MIN(AA5:AA24)</f>
        <v>0.20799999999999999</v>
      </c>
      <c r="AB25" s="84">
        <f>MIN(AB5:AB24)</f>
        <v>6.8000000000000005E-2</v>
      </c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</row>
    <row r="26" spans="1:64">
      <c r="A26" s="54" t="s">
        <v>1</v>
      </c>
      <c r="B26" s="74"/>
      <c r="C26" s="75">
        <f>MAX(C5:C24)</f>
        <v>90.7</v>
      </c>
      <c r="D26" s="79">
        <f>MAX(D5:D24)</f>
        <v>127.6</v>
      </c>
      <c r="E26" s="79">
        <f>MAX(E5:E24)</f>
        <v>125.4</v>
      </c>
      <c r="F26" s="75">
        <f>MAX(F5:F24)</f>
        <v>78.78</v>
      </c>
      <c r="G26" s="77">
        <f>MAX(G5:G24)</f>
        <v>264.10000000000002</v>
      </c>
      <c r="H26" s="78">
        <f>MAX(H5:H24)</f>
        <v>0.4496</v>
      </c>
      <c r="I26" s="78">
        <f>MAX(I5:I24)</f>
        <v>1.002</v>
      </c>
      <c r="J26" s="74">
        <f>MAX(J5:J24)</f>
        <v>15160</v>
      </c>
      <c r="K26" s="74">
        <f>MAX(K5:K24)</f>
        <v>1743</v>
      </c>
      <c r="L26" s="75"/>
      <c r="M26" s="75"/>
      <c r="N26" s="75"/>
      <c r="O26" s="75"/>
      <c r="P26" s="75"/>
      <c r="Q26" s="75"/>
      <c r="R26" s="78">
        <f>MAX(R5:R24)</f>
        <v>2.6869999999999998</v>
      </c>
      <c r="S26" s="75"/>
      <c r="T26" s="75"/>
      <c r="U26" s="75"/>
      <c r="V26" s="75"/>
      <c r="W26" s="75">
        <f>MAX(W5:W24)</f>
        <v>99.88</v>
      </c>
      <c r="X26" s="79">
        <f>MAX(X5:X24)</f>
        <v>460.9</v>
      </c>
      <c r="Y26" s="76"/>
      <c r="Z26" s="76"/>
      <c r="AA26" s="86">
        <f>MAX(AA5:AA24)</f>
        <v>419.4</v>
      </c>
      <c r="AB26" s="86">
        <f>MAX(AB5:AB24)</f>
        <v>129.19999999999999</v>
      </c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</row>
    <row r="27" spans="1:64" ht="15.75" thickBot="1">
      <c r="A27" s="56" t="s">
        <v>2</v>
      </c>
      <c r="B27" s="65"/>
      <c r="C27" s="66">
        <f>MEDIAN(C5:C24)</f>
        <v>89.42</v>
      </c>
      <c r="D27" s="83">
        <f>MEDIAN(D5:D24)</f>
        <v>97.539999999999992</v>
      </c>
      <c r="E27" s="83">
        <f>MEDIAN(E5:E24)</f>
        <v>101.375</v>
      </c>
      <c r="F27" s="66">
        <f>MEDIAN(F5:F24)</f>
        <v>75.84</v>
      </c>
      <c r="G27" s="68">
        <f>MEDIAN(G5:G24)</f>
        <v>233.5</v>
      </c>
      <c r="H27" s="82">
        <f>MEDIAN(H5:H24)</f>
        <v>0.40710000000000002</v>
      </c>
      <c r="I27" s="82">
        <f>MEDIAN(I5:I24)</f>
        <v>0.74085000000000001</v>
      </c>
      <c r="J27" s="196">
        <f>MEDIAN(J5:J24)</f>
        <v>12575</v>
      </c>
      <c r="K27" s="196">
        <f>MEDIAN(K5:K24)</f>
        <v>1425</v>
      </c>
      <c r="L27" s="66"/>
      <c r="M27" s="66"/>
      <c r="N27" s="66"/>
      <c r="O27" s="66"/>
      <c r="P27" s="66"/>
      <c r="Q27" s="66"/>
      <c r="R27" s="82">
        <f>MEDIAN(R5:R24)</f>
        <v>1.4192999999999998</v>
      </c>
      <c r="S27" s="66"/>
      <c r="T27" s="66"/>
      <c r="U27" s="66"/>
      <c r="V27" s="66"/>
      <c r="W27" s="66">
        <f>MEDIAN(W5:W24)</f>
        <v>27.61</v>
      </c>
      <c r="X27" s="83">
        <f>MEDIAN(X5:X24)</f>
        <v>231.215</v>
      </c>
      <c r="Y27" s="81"/>
      <c r="Z27" s="81"/>
      <c r="AA27" s="87">
        <f>MEDIAN(AA5:AA24)</f>
        <v>1.1835</v>
      </c>
      <c r="AB27" s="87">
        <f>MEDIAN(AB5:AB24)</f>
        <v>0.622</v>
      </c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</row>
    <row r="28" spans="1:64">
      <c r="H28" s="189"/>
      <c r="I28" s="189"/>
      <c r="U28" s="121"/>
      <c r="BC28"/>
      <c r="BD28"/>
      <c r="BE28"/>
      <c r="BF28"/>
      <c r="BG28"/>
      <c r="BH28"/>
      <c r="BI28"/>
      <c r="BJ28"/>
      <c r="BK28"/>
      <c r="BL28"/>
    </row>
    <row r="29" spans="1:64" ht="15.75" thickBot="1"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</row>
    <row r="30" spans="1:64" ht="60" customHeight="1">
      <c r="A30" s="39" t="s">
        <v>5</v>
      </c>
      <c r="B30" s="40" t="s">
        <v>3</v>
      </c>
      <c r="C30" s="41" t="s">
        <v>39</v>
      </c>
      <c r="D30" s="41" t="s">
        <v>37</v>
      </c>
      <c r="E30" s="41" t="s">
        <v>38</v>
      </c>
      <c r="F30" s="41" t="s">
        <v>40</v>
      </c>
      <c r="G30" s="41" t="s">
        <v>92</v>
      </c>
      <c r="H30" s="41" t="s">
        <v>41</v>
      </c>
      <c r="I30" s="41" t="s">
        <v>103</v>
      </c>
      <c r="J30" s="41" t="s">
        <v>49</v>
      </c>
      <c r="K30" s="41" t="s">
        <v>93</v>
      </c>
      <c r="L30" s="41" t="s">
        <v>97</v>
      </c>
      <c r="M30" s="41" t="s">
        <v>143</v>
      </c>
      <c r="N30" s="41" t="s">
        <v>94</v>
      </c>
      <c r="O30" s="41" t="s">
        <v>95</v>
      </c>
      <c r="P30" s="41" t="s">
        <v>42</v>
      </c>
      <c r="Q30" s="41" t="s">
        <v>43</v>
      </c>
      <c r="R30" s="41" t="s">
        <v>44</v>
      </c>
      <c r="S30" s="41" t="s">
        <v>45</v>
      </c>
      <c r="T30" s="41" t="s">
        <v>46</v>
      </c>
      <c r="U30" s="41" t="s">
        <v>47</v>
      </c>
      <c r="V30" s="41" t="s">
        <v>48</v>
      </c>
      <c r="W30" s="41" t="s">
        <v>106</v>
      </c>
      <c r="X30" s="41" t="s">
        <v>144</v>
      </c>
      <c r="Y30" s="41" t="s">
        <v>192</v>
      </c>
      <c r="Z30" s="41" t="s">
        <v>111</v>
      </c>
      <c r="AA30" s="41" t="s">
        <v>112</v>
      </c>
      <c r="AB30" s="41" t="s">
        <v>113</v>
      </c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</row>
    <row r="31" spans="1:64">
      <c r="A31" s="25" t="s">
        <v>148</v>
      </c>
      <c r="B31" s="28">
        <v>25002138</v>
      </c>
      <c r="C31" s="33">
        <v>88.34</v>
      </c>
      <c r="D31" s="35"/>
      <c r="E31" s="27"/>
      <c r="F31" s="27"/>
      <c r="G31" s="32"/>
      <c r="H31" s="51"/>
      <c r="I31" s="51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147"/>
      <c r="V31" s="27"/>
      <c r="W31" s="27"/>
      <c r="X31" s="147">
        <v>4.7480000000000002</v>
      </c>
      <c r="Y31" s="27"/>
      <c r="Z31" s="27"/>
      <c r="AA31" s="27"/>
      <c r="AB31" s="27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</row>
    <row r="32" spans="1:64">
      <c r="A32" s="25" t="s">
        <v>148</v>
      </c>
      <c r="B32" s="28">
        <v>25002138</v>
      </c>
      <c r="C32" s="33">
        <v>87.99</v>
      </c>
      <c r="D32" s="35"/>
      <c r="E32" s="27"/>
      <c r="F32" s="27"/>
      <c r="G32" s="32"/>
      <c r="H32" s="51"/>
      <c r="I32" s="51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147"/>
      <c r="V32" s="27"/>
      <c r="W32" s="27"/>
      <c r="X32" s="147">
        <v>3.6110000000000002</v>
      </c>
      <c r="Y32" s="27"/>
      <c r="Z32" s="27"/>
      <c r="AA32" s="27"/>
      <c r="AB32" s="27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</row>
    <row r="33" spans="1:64">
      <c r="A33" s="25" t="s">
        <v>146</v>
      </c>
      <c r="B33" s="28">
        <v>25002308</v>
      </c>
      <c r="C33" s="33">
        <v>90.53</v>
      </c>
      <c r="D33" s="51"/>
      <c r="E33" s="27"/>
      <c r="F33" s="27"/>
      <c r="G33" s="27"/>
      <c r="H33" s="27"/>
      <c r="I33" s="27"/>
      <c r="J33" s="27"/>
      <c r="K33" s="27"/>
      <c r="L33" s="27" t="s">
        <v>126</v>
      </c>
      <c r="M33" s="27" t="s">
        <v>136</v>
      </c>
      <c r="N33" s="27" t="s">
        <v>137</v>
      </c>
      <c r="O33" s="27" t="s">
        <v>138</v>
      </c>
      <c r="P33" s="27" t="s">
        <v>136</v>
      </c>
      <c r="Q33" s="27" t="s">
        <v>136</v>
      </c>
      <c r="R33" s="27" t="s">
        <v>139</v>
      </c>
      <c r="S33" s="27" t="s">
        <v>136</v>
      </c>
      <c r="T33" s="27" t="s">
        <v>136</v>
      </c>
      <c r="U33" s="147" t="s">
        <v>139</v>
      </c>
      <c r="V33" s="27" t="s">
        <v>140</v>
      </c>
      <c r="W33" s="27"/>
      <c r="X33" s="27"/>
      <c r="Y33" s="27"/>
      <c r="Z33" s="27"/>
      <c r="AA33" s="27"/>
      <c r="AB33" s="27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</row>
    <row r="34" spans="1:64">
      <c r="A34" s="197" t="s">
        <v>146</v>
      </c>
      <c r="B34" s="28">
        <v>25002158</v>
      </c>
      <c r="C34" s="33">
        <v>89.5</v>
      </c>
      <c r="D34" s="35">
        <v>12.55</v>
      </c>
      <c r="E34" s="33">
        <v>84.58</v>
      </c>
      <c r="F34" s="32">
        <v>101.8</v>
      </c>
      <c r="G34" s="32">
        <v>342.6</v>
      </c>
      <c r="H34" s="51">
        <v>0.28570000000000001</v>
      </c>
      <c r="I34" s="205">
        <v>0.4612</v>
      </c>
      <c r="J34" s="32">
        <v>5717</v>
      </c>
      <c r="K34" s="32">
        <v>1408</v>
      </c>
      <c r="L34" s="32"/>
      <c r="M34" s="32"/>
      <c r="N34" s="32"/>
      <c r="O34" s="32"/>
      <c r="P34" s="32"/>
      <c r="Q34" s="32"/>
      <c r="R34" s="32"/>
      <c r="S34" s="32"/>
      <c r="T34" s="32"/>
      <c r="U34" s="147"/>
      <c r="V34" s="32"/>
      <c r="W34" s="32"/>
      <c r="X34" s="32"/>
      <c r="Y34" s="27"/>
      <c r="Z34" s="27"/>
      <c r="AA34" s="27"/>
      <c r="AB34" s="27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</row>
    <row r="35" spans="1:64">
      <c r="A35" s="25" t="s">
        <v>146</v>
      </c>
      <c r="B35" s="28">
        <v>25002053</v>
      </c>
      <c r="C35" s="33">
        <v>89.4</v>
      </c>
      <c r="D35" s="35"/>
      <c r="E35" s="27"/>
      <c r="F35" s="27"/>
      <c r="G35" s="32"/>
      <c r="H35" s="51"/>
      <c r="I35" s="51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147"/>
      <c r="V35" s="27"/>
      <c r="W35" s="27">
        <v>38.51</v>
      </c>
      <c r="X35" s="147"/>
      <c r="Y35" s="27"/>
      <c r="Z35" s="27"/>
      <c r="AA35" s="27"/>
      <c r="AB35" s="27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</row>
    <row r="36" spans="1:64">
      <c r="A36" s="25" t="s">
        <v>146</v>
      </c>
      <c r="B36" s="28">
        <v>25001927</v>
      </c>
      <c r="C36" s="33">
        <v>87.91</v>
      </c>
      <c r="D36" s="35">
        <v>9.0250000000000004</v>
      </c>
      <c r="E36" s="33">
        <v>80.25</v>
      </c>
      <c r="F36" s="32">
        <v>115.5</v>
      </c>
      <c r="G36" s="32">
        <v>218.6</v>
      </c>
      <c r="H36" s="51">
        <v>0.27639999999999998</v>
      </c>
      <c r="I36" s="51">
        <v>1.032</v>
      </c>
      <c r="J36" s="32">
        <v>8339</v>
      </c>
      <c r="K36" s="32">
        <v>3885</v>
      </c>
      <c r="L36" s="32"/>
      <c r="M36" s="32"/>
      <c r="N36" s="32"/>
      <c r="O36" s="32"/>
      <c r="P36" s="32"/>
      <c r="Q36" s="32"/>
      <c r="R36" s="32"/>
      <c r="S36" s="32"/>
      <c r="T36" s="32"/>
      <c r="U36" s="147"/>
      <c r="V36" s="32"/>
      <c r="W36" s="32"/>
      <c r="X36" s="147"/>
      <c r="Y36" s="27"/>
      <c r="Z36" s="27"/>
      <c r="AA36" s="27"/>
      <c r="AB36" s="27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</row>
    <row r="37" spans="1:64">
      <c r="A37" s="25" t="s">
        <v>146</v>
      </c>
      <c r="B37" s="28">
        <v>25001230</v>
      </c>
      <c r="C37" s="27"/>
      <c r="D37" s="35"/>
      <c r="E37" s="27"/>
      <c r="F37" s="27"/>
      <c r="G37" s="32"/>
      <c r="H37" s="51"/>
      <c r="I37" s="51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147"/>
      <c r="V37" s="27"/>
      <c r="W37" s="27"/>
      <c r="X37" s="147"/>
      <c r="Y37" s="27" t="s">
        <v>151</v>
      </c>
      <c r="Z37" s="35">
        <v>0.186</v>
      </c>
      <c r="AA37" s="51">
        <v>1.17E-2</v>
      </c>
      <c r="AB37" s="35">
        <v>0.19800000000000001</v>
      </c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</row>
    <row r="38" spans="1:64">
      <c r="A38" s="25" t="s">
        <v>150</v>
      </c>
      <c r="B38" s="28">
        <v>25002176</v>
      </c>
      <c r="C38" s="33">
        <v>87.34</v>
      </c>
      <c r="D38" s="35"/>
      <c r="E38" s="27"/>
      <c r="F38" s="27"/>
      <c r="G38" s="32"/>
      <c r="H38" s="51"/>
      <c r="I38" s="51"/>
      <c r="J38" s="27"/>
      <c r="K38" s="27"/>
      <c r="L38" s="27" t="s">
        <v>126</v>
      </c>
      <c r="M38" s="27" t="s">
        <v>136</v>
      </c>
      <c r="N38" s="27" t="s">
        <v>137</v>
      </c>
      <c r="O38" s="27" t="s">
        <v>138</v>
      </c>
      <c r="P38" s="27" t="s">
        <v>136</v>
      </c>
      <c r="Q38" s="27" t="s">
        <v>136</v>
      </c>
      <c r="R38" s="27">
        <v>69.12</v>
      </c>
      <c r="S38" s="27" t="s">
        <v>136</v>
      </c>
      <c r="T38" s="27" t="s">
        <v>136</v>
      </c>
      <c r="U38" s="147">
        <v>8.5999999999999993E-2</v>
      </c>
      <c r="V38" s="27" t="s">
        <v>140</v>
      </c>
      <c r="W38" s="27"/>
      <c r="X38" s="27"/>
      <c r="Y38" s="27"/>
      <c r="Z38" s="27"/>
      <c r="AA38" s="27"/>
      <c r="AB38" s="27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</row>
    <row r="39" spans="1:64">
      <c r="A39" s="25" t="s">
        <v>149</v>
      </c>
      <c r="B39" s="28">
        <v>25002381</v>
      </c>
      <c r="C39" s="33">
        <v>90.82</v>
      </c>
      <c r="D39" s="51"/>
      <c r="E39" s="27"/>
      <c r="F39" s="27"/>
      <c r="G39" s="27"/>
      <c r="H39" s="27"/>
      <c r="I39" s="27"/>
      <c r="J39" s="27"/>
      <c r="K39" s="27"/>
      <c r="L39" s="27" t="s">
        <v>126</v>
      </c>
      <c r="M39" s="27" t="s">
        <v>136</v>
      </c>
      <c r="N39" s="27" t="s">
        <v>137</v>
      </c>
      <c r="O39" s="27" t="s">
        <v>138</v>
      </c>
      <c r="P39" s="27" t="s">
        <v>136</v>
      </c>
      <c r="Q39" s="27" t="s">
        <v>136</v>
      </c>
      <c r="R39" s="27" t="s">
        <v>139</v>
      </c>
      <c r="S39" s="27" t="s">
        <v>136</v>
      </c>
      <c r="T39" s="27" t="s">
        <v>136</v>
      </c>
      <c r="U39" s="27" t="s">
        <v>139</v>
      </c>
      <c r="V39" s="27" t="s">
        <v>140</v>
      </c>
      <c r="W39" s="27"/>
      <c r="X39" s="27"/>
      <c r="Y39" s="27"/>
      <c r="Z39" s="27"/>
      <c r="AA39" s="27"/>
      <c r="AB39" s="27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</row>
    <row r="40" spans="1:64">
      <c r="A40" s="25" t="s">
        <v>149</v>
      </c>
      <c r="B40" s="28">
        <v>25002381</v>
      </c>
      <c r="C40" s="33">
        <v>90.99</v>
      </c>
      <c r="D40" s="51"/>
      <c r="E40" s="27"/>
      <c r="F40" s="27"/>
      <c r="G40" s="27"/>
      <c r="H40" s="27"/>
      <c r="I40" s="27"/>
      <c r="J40" s="27"/>
      <c r="K40" s="27"/>
      <c r="L40" s="27" t="s">
        <v>126</v>
      </c>
      <c r="M40" s="27" t="s">
        <v>136</v>
      </c>
      <c r="N40" s="27" t="s">
        <v>137</v>
      </c>
      <c r="O40" s="27" t="s">
        <v>138</v>
      </c>
      <c r="P40" s="27" t="s">
        <v>136</v>
      </c>
      <c r="Q40" s="27" t="s">
        <v>136</v>
      </c>
      <c r="R40" s="27" t="s">
        <v>139</v>
      </c>
      <c r="S40" s="27" t="s">
        <v>136</v>
      </c>
      <c r="T40" s="27" t="s">
        <v>136</v>
      </c>
      <c r="U40" s="147">
        <v>8.4099999999999994E-2</v>
      </c>
      <c r="V40" s="27" t="s">
        <v>140</v>
      </c>
      <c r="W40" s="27"/>
      <c r="X40" s="27"/>
      <c r="Y40" s="27"/>
      <c r="Z40" s="27"/>
      <c r="AA40" s="27"/>
      <c r="AB40" s="27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</row>
    <row r="41" spans="1:64">
      <c r="A41" s="52" t="s">
        <v>0</v>
      </c>
      <c r="B41" s="70"/>
      <c r="C41" s="71">
        <f>MIN(C31:C40)</f>
        <v>87.34</v>
      </c>
      <c r="D41" s="84">
        <f>MIN(D31:D40)</f>
        <v>9.0250000000000004</v>
      </c>
      <c r="E41" s="71">
        <f>MIN(E31:E40)</f>
        <v>80.25</v>
      </c>
      <c r="F41" s="194">
        <f>MIN(F31:F40)</f>
        <v>101.8</v>
      </c>
      <c r="G41" s="195">
        <f>MIN(G31:G40)</f>
        <v>218.6</v>
      </c>
      <c r="H41" s="138">
        <f>MIN(H31:H40)</f>
        <v>0.27639999999999998</v>
      </c>
      <c r="I41" s="138">
        <f>MIN(I31:I40)</f>
        <v>0.4612</v>
      </c>
      <c r="J41" s="194">
        <f>MIN(J31:J40)</f>
        <v>5717</v>
      </c>
      <c r="K41" s="194">
        <f>MIN(K31:K40)</f>
        <v>1408</v>
      </c>
      <c r="L41" s="194"/>
      <c r="M41" s="194"/>
      <c r="N41" s="194"/>
      <c r="O41" s="194"/>
      <c r="P41" s="194"/>
      <c r="Q41" s="194"/>
      <c r="R41" s="194"/>
      <c r="S41" s="194"/>
      <c r="T41" s="194"/>
      <c r="U41" s="120">
        <f>MIN(U31:U40)</f>
        <v>8.4099999999999994E-2</v>
      </c>
      <c r="V41" s="71"/>
      <c r="W41" s="71"/>
      <c r="X41" s="120">
        <f>MIN(X31:X40)</f>
        <v>3.6110000000000002</v>
      </c>
      <c r="Y41" s="71"/>
      <c r="Z41" s="71"/>
      <c r="AA41" s="71"/>
      <c r="AB41" s="7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</row>
    <row r="42" spans="1:64">
      <c r="A42" s="54" t="s">
        <v>1</v>
      </c>
      <c r="B42" s="74"/>
      <c r="C42" s="75">
        <f>MAX(C31:C40)</f>
        <v>90.99</v>
      </c>
      <c r="D42" s="86">
        <f>MAX(D31:D40)</f>
        <v>12.55</v>
      </c>
      <c r="E42" s="75">
        <f>MAX(E31:E40)</f>
        <v>84.58</v>
      </c>
      <c r="F42" s="77">
        <f>MAX(F31:F40)</f>
        <v>115.5</v>
      </c>
      <c r="G42" s="80">
        <f>MAX(G31:G40)</f>
        <v>342.6</v>
      </c>
      <c r="H42" s="78">
        <f>MAX(H31:H40)</f>
        <v>0.28570000000000001</v>
      </c>
      <c r="I42" s="78">
        <f>MAX(I31:I40)</f>
        <v>1.032</v>
      </c>
      <c r="J42" s="77">
        <f>MAX(J31:J40)</f>
        <v>8339</v>
      </c>
      <c r="K42" s="77">
        <f>MAX(K31:K40)</f>
        <v>3885</v>
      </c>
      <c r="L42" s="77"/>
      <c r="M42" s="77"/>
      <c r="N42" s="77"/>
      <c r="O42" s="77"/>
      <c r="P42" s="77"/>
      <c r="Q42" s="77"/>
      <c r="R42" s="77"/>
      <c r="S42" s="77"/>
      <c r="T42" s="77"/>
      <c r="U42" s="122">
        <f>MAX(U31:U40)</f>
        <v>8.5999999999999993E-2</v>
      </c>
      <c r="V42" s="79"/>
      <c r="W42" s="79"/>
      <c r="X42" s="122">
        <f>MAX(X31:X40)</f>
        <v>4.7480000000000002</v>
      </c>
      <c r="Y42" s="79"/>
      <c r="Z42" s="79"/>
      <c r="AA42" s="79"/>
      <c r="AB42" s="79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</row>
    <row r="43" spans="1:64" ht="15.75" thickBot="1">
      <c r="A43" s="56" t="s">
        <v>2</v>
      </c>
      <c r="B43" s="65"/>
      <c r="C43" s="66">
        <f>MEDIAN(C31:C40)</f>
        <v>89.4</v>
      </c>
      <c r="D43" s="87">
        <f>MEDIAN(D31:D40)</f>
        <v>10.787500000000001</v>
      </c>
      <c r="E43" s="66">
        <f>MEDIAN(E31:E40)</f>
        <v>82.414999999999992</v>
      </c>
      <c r="F43" s="68">
        <f>MEDIAN(F31:F40)</f>
        <v>108.65</v>
      </c>
      <c r="G43" s="124">
        <f>MEDIAN(G31:G40)</f>
        <v>280.60000000000002</v>
      </c>
      <c r="H43" s="82">
        <f>MEDIAN(H31:H40)</f>
        <v>0.28105000000000002</v>
      </c>
      <c r="I43" s="82">
        <f>MEDIAN(I31:I40)</f>
        <v>0.74659999999999993</v>
      </c>
      <c r="J43" s="68">
        <f>MEDIAN(J31:J40)</f>
        <v>7028</v>
      </c>
      <c r="K43" s="68">
        <f>MEDIAN(K31:K40)</f>
        <v>2646.5</v>
      </c>
      <c r="L43" s="68"/>
      <c r="M43" s="68"/>
      <c r="N43" s="68"/>
      <c r="O43" s="68"/>
      <c r="P43" s="68"/>
      <c r="Q43" s="68"/>
      <c r="R43" s="68"/>
      <c r="S43" s="68"/>
      <c r="T43" s="68"/>
      <c r="U43" s="123">
        <f>MEDIAN(U31:U40)</f>
        <v>8.5049999999999987E-2</v>
      </c>
      <c r="V43" s="83"/>
      <c r="W43" s="83"/>
      <c r="X43" s="123">
        <f>MEDIAN(X31:X40)</f>
        <v>4.1795</v>
      </c>
      <c r="Y43" s="83"/>
      <c r="Z43" s="83"/>
      <c r="AA43" s="83"/>
      <c r="AB43" s="8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</row>
    <row r="44" spans="1:64">
      <c r="A44" s="2"/>
      <c r="B44" s="17"/>
      <c r="C44" s="14"/>
      <c r="D44"/>
      <c r="E44" s="20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</row>
    <row r="45" spans="1:64" ht="15.75" thickBot="1">
      <c r="BB45"/>
      <c r="BC45"/>
      <c r="BD45"/>
      <c r="BE45"/>
      <c r="BF45"/>
      <c r="BG45"/>
      <c r="BH45"/>
      <c r="BI45"/>
      <c r="BJ45"/>
      <c r="BK45"/>
      <c r="BL45"/>
    </row>
    <row r="46" spans="1:64" ht="60" customHeight="1">
      <c r="A46" s="62" t="s">
        <v>4</v>
      </c>
      <c r="B46" s="40" t="s">
        <v>3</v>
      </c>
      <c r="C46" s="41" t="s">
        <v>39</v>
      </c>
      <c r="D46" s="41" t="s">
        <v>97</v>
      </c>
      <c r="E46" s="41" t="s">
        <v>143</v>
      </c>
      <c r="F46" s="41" t="s">
        <v>94</v>
      </c>
      <c r="G46" s="41" t="s">
        <v>95</v>
      </c>
      <c r="H46" s="41" t="s">
        <v>42</v>
      </c>
      <c r="I46" s="41" t="s">
        <v>43</v>
      </c>
      <c r="J46" s="41" t="s">
        <v>44</v>
      </c>
      <c r="K46" s="41" t="s">
        <v>45</v>
      </c>
      <c r="L46" s="41" t="s">
        <v>46</v>
      </c>
      <c r="M46" s="41" t="s">
        <v>47</v>
      </c>
      <c r="N46" s="41" t="s">
        <v>48</v>
      </c>
      <c r="O46" s="41" t="s">
        <v>50</v>
      </c>
      <c r="P46" s="41" t="s">
        <v>51</v>
      </c>
      <c r="Q46" s="41" t="s">
        <v>52</v>
      </c>
      <c r="R46" s="41" t="s">
        <v>53</v>
      </c>
      <c r="S46" s="41" t="s">
        <v>104</v>
      </c>
      <c r="T46" s="41" t="s">
        <v>71</v>
      </c>
      <c r="U46" s="41" t="s">
        <v>115</v>
      </c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</row>
    <row r="47" spans="1:64">
      <c r="A47" s="25" t="s">
        <v>153</v>
      </c>
      <c r="B47" s="28">
        <v>25002318</v>
      </c>
      <c r="C47" s="69"/>
      <c r="D47" s="27"/>
      <c r="E47" s="27"/>
      <c r="F47" s="27"/>
      <c r="G47" s="27"/>
      <c r="H47" s="35"/>
      <c r="I47" s="27"/>
      <c r="J47" s="34"/>
      <c r="K47" s="34"/>
      <c r="L47" s="27"/>
      <c r="M47" s="27"/>
      <c r="N47" s="27"/>
      <c r="O47" s="27"/>
      <c r="P47" s="27"/>
      <c r="Q47" s="34"/>
      <c r="R47" s="34"/>
      <c r="S47" s="34"/>
      <c r="T47" s="27" t="s">
        <v>133</v>
      </c>
      <c r="U47" s="27" t="s">
        <v>133</v>
      </c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</row>
    <row r="48" spans="1:64">
      <c r="A48" s="25" t="s">
        <v>153</v>
      </c>
      <c r="B48" s="28">
        <v>25002086</v>
      </c>
      <c r="C48" s="33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51"/>
      <c r="P48" s="69"/>
      <c r="Q48" s="58"/>
      <c r="R48" s="51"/>
      <c r="S48" s="35"/>
      <c r="T48" s="27" t="s">
        <v>133</v>
      </c>
      <c r="U48" s="27" t="s">
        <v>133</v>
      </c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</row>
    <row r="49" spans="1:64">
      <c r="A49" s="25" t="s">
        <v>153</v>
      </c>
      <c r="B49" s="28">
        <v>25002144</v>
      </c>
      <c r="C49" s="33">
        <v>89.4</v>
      </c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51">
        <v>0.29089999999999999</v>
      </c>
      <c r="P49" s="69">
        <v>7.0999999999999994E-2</v>
      </c>
      <c r="Q49" s="58">
        <v>1.797E-3</v>
      </c>
      <c r="R49" s="51">
        <v>0.14929999999999999</v>
      </c>
      <c r="S49" s="35">
        <v>2.952</v>
      </c>
      <c r="T49" s="34"/>
      <c r="U49" s="34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</row>
    <row r="50" spans="1:64">
      <c r="A50" s="25" t="s">
        <v>153</v>
      </c>
      <c r="B50" s="28">
        <v>25002044</v>
      </c>
      <c r="C50" s="33">
        <v>89.97</v>
      </c>
      <c r="D50" s="27" t="s">
        <v>126</v>
      </c>
      <c r="E50" s="27" t="s">
        <v>136</v>
      </c>
      <c r="F50" s="27" t="s">
        <v>137</v>
      </c>
      <c r="G50" s="27" t="s">
        <v>138</v>
      </c>
      <c r="H50" s="27" t="s">
        <v>136</v>
      </c>
      <c r="I50" s="27" t="s">
        <v>136</v>
      </c>
      <c r="J50" s="27" t="s">
        <v>139</v>
      </c>
      <c r="K50" s="27" t="s">
        <v>136</v>
      </c>
      <c r="L50" s="27" t="s">
        <v>136</v>
      </c>
      <c r="M50" s="27" t="s">
        <v>139</v>
      </c>
      <c r="N50" s="27" t="s">
        <v>140</v>
      </c>
      <c r="O50" s="51"/>
      <c r="P50" s="69"/>
      <c r="Q50" s="58"/>
      <c r="R50" s="51"/>
      <c r="S50" s="35"/>
      <c r="T50" s="34"/>
      <c r="U50" s="34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</row>
    <row r="51" spans="1:64">
      <c r="A51" s="25" t="s">
        <v>154</v>
      </c>
      <c r="B51" s="28">
        <v>25002191</v>
      </c>
      <c r="C51" s="33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51"/>
      <c r="P51" s="69"/>
      <c r="Q51" s="58"/>
      <c r="R51" s="51"/>
      <c r="S51" s="35"/>
      <c r="T51" s="27" t="s">
        <v>133</v>
      </c>
      <c r="U51" s="27" t="s">
        <v>133</v>
      </c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</row>
    <row r="52" spans="1:64">
      <c r="A52" s="25" t="s">
        <v>152</v>
      </c>
      <c r="B52" s="28">
        <v>25002369</v>
      </c>
      <c r="C52" s="33">
        <v>88.33</v>
      </c>
      <c r="D52" s="27"/>
      <c r="E52" s="27"/>
      <c r="F52" s="27"/>
      <c r="G52" s="27"/>
      <c r="H52" s="27"/>
      <c r="I52" s="33"/>
      <c r="J52" s="34"/>
      <c r="K52" s="34"/>
      <c r="L52" s="27"/>
      <c r="M52" s="27"/>
      <c r="N52" s="27"/>
      <c r="O52" s="51">
        <v>0.28289999999999998</v>
      </c>
      <c r="P52" s="69">
        <v>6.2449999999999999E-2</v>
      </c>
      <c r="Q52" s="58">
        <v>1.5839999999999999E-3</v>
      </c>
      <c r="R52" s="51">
        <v>0.35420000000000001</v>
      </c>
      <c r="S52" s="35">
        <v>1.75</v>
      </c>
      <c r="T52" s="34"/>
      <c r="U52" s="34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</row>
    <row r="53" spans="1:64">
      <c r="A53" s="25" t="s">
        <v>155</v>
      </c>
      <c r="B53" s="28">
        <v>25001859</v>
      </c>
      <c r="C53" s="33">
        <v>52.23</v>
      </c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51"/>
      <c r="P53" s="69"/>
      <c r="Q53" s="58"/>
      <c r="R53" s="51"/>
      <c r="S53" s="35"/>
      <c r="T53" s="27" t="s">
        <v>133</v>
      </c>
      <c r="U53" s="27" t="s">
        <v>133</v>
      </c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</row>
    <row r="54" spans="1:64">
      <c r="A54" s="52" t="s">
        <v>0</v>
      </c>
      <c r="B54" s="70"/>
      <c r="C54" s="73">
        <f>MIN(C47:C53)</f>
        <v>52.23</v>
      </c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138">
        <f>MIN(O47:O53)</f>
        <v>0.28289999999999998</v>
      </c>
      <c r="P54" s="144">
        <f>MIN(P47:P53)</f>
        <v>6.2449999999999999E-2</v>
      </c>
      <c r="Q54" s="207">
        <f>MIN(Q47:Q53)</f>
        <v>1.5839999999999999E-3</v>
      </c>
      <c r="R54" s="138">
        <f>MIN(R47:R53)</f>
        <v>0.14929999999999999</v>
      </c>
      <c r="S54" s="84">
        <f>MIN(S47:S53)</f>
        <v>1.75</v>
      </c>
      <c r="T54" s="73"/>
      <c r="U54" s="73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</row>
    <row r="55" spans="1:64">
      <c r="A55" s="54" t="s">
        <v>1</v>
      </c>
      <c r="B55" s="74"/>
      <c r="C55" s="79">
        <f>MAX(C47:C53)</f>
        <v>89.97</v>
      </c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78">
        <f>MAX(O47:O53)</f>
        <v>0.29089999999999999</v>
      </c>
      <c r="P55" s="145">
        <f>MAX(P47:P53)</f>
        <v>7.0999999999999994E-2</v>
      </c>
      <c r="Q55" s="208">
        <f>MAX(Q47:Q53)</f>
        <v>1.797E-3</v>
      </c>
      <c r="R55" s="78">
        <f>MAX(R47:R53)</f>
        <v>0.35420000000000001</v>
      </c>
      <c r="S55" s="86">
        <f>MAX(S47:S53)</f>
        <v>2.952</v>
      </c>
      <c r="T55" s="80"/>
      <c r="U55" s="80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</row>
    <row r="56" spans="1:64" ht="15.75" thickBot="1">
      <c r="A56" s="56" t="s">
        <v>2</v>
      </c>
      <c r="B56" s="65"/>
      <c r="C56" s="83">
        <f>MEDIAN(C47:C53)</f>
        <v>88.865000000000009</v>
      </c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4"/>
      <c r="O56" s="82">
        <f>MEDIAN(O47:O53)</f>
        <v>0.28689999999999999</v>
      </c>
      <c r="P56" s="146">
        <f>MEDIAN(P47:P53)</f>
        <v>6.6724999999999993E-2</v>
      </c>
      <c r="Q56" s="209">
        <f>MEDIAN(Q47:Q53)</f>
        <v>1.6904999999999999E-3</v>
      </c>
      <c r="R56" s="82">
        <f>MEDIAN(R47:R53)</f>
        <v>0.25175000000000003</v>
      </c>
      <c r="S56" s="87">
        <f>MEDIAN(S47:S53)</f>
        <v>2.351</v>
      </c>
      <c r="T56" s="124"/>
      <c r="U56" s="124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</row>
    <row r="57" spans="1:64">
      <c r="BC57"/>
      <c r="BD57"/>
      <c r="BE57"/>
      <c r="BF57"/>
      <c r="BG57"/>
      <c r="BH57"/>
      <c r="BI57"/>
      <c r="BJ57"/>
      <c r="BK57"/>
      <c r="BL57"/>
    </row>
    <row r="58" spans="1:64" ht="15.75" thickBot="1">
      <c r="BC58"/>
      <c r="BD58"/>
      <c r="BE58"/>
      <c r="BF58"/>
      <c r="BG58"/>
      <c r="BH58"/>
      <c r="BI58"/>
      <c r="BJ58"/>
      <c r="BK58"/>
      <c r="BL58"/>
    </row>
    <row r="59" spans="1:64" ht="60" customHeight="1">
      <c r="A59" s="62" t="s">
        <v>69</v>
      </c>
      <c r="B59" s="40" t="s">
        <v>3</v>
      </c>
      <c r="C59" s="41" t="s">
        <v>39</v>
      </c>
      <c r="D59" s="41" t="s">
        <v>106</v>
      </c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</row>
    <row r="60" spans="1:64">
      <c r="A60" s="25" t="s">
        <v>157</v>
      </c>
      <c r="B60" s="28">
        <v>25002103</v>
      </c>
      <c r="C60" s="29">
        <v>88.83</v>
      </c>
      <c r="D60" s="33">
        <v>58.97</v>
      </c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</row>
    <row r="61" spans="1:64">
      <c r="BC61"/>
      <c r="BD61"/>
      <c r="BE61"/>
      <c r="BF61"/>
      <c r="BG61"/>
      <c r="BH61"/>
      <c r="BI61"/>
      <c r="BJ61"/>
      <c r="BK61"/>
      <c r="BL61"/>
    </row>
    <row r="62" spans="1:64" ht="15.75" thickBot="1"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</row>
    <row r="63" spans="1:64" ht="60" customHeight="1">
      <c r="A63" s="62" t="s">
        <v>102</v>
      </c>
      <c r="B63" s="40" t="s">
        <v>3</v>
      </c>
      <c r="C63" s="41" t="s">
        <v>54</v>
      </c>
      <c r="D63" s="41" t="s">
        <v>101</v>
      </c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</row>
    <row r="64" spans="1:64">
      <c r="A64" s="25" t="s">
        <v>160</v>
      </c>
      <c r="B64" s="28">
        <v>25002128</v>
      </c>
      <c r="C64" s="27">
        <v>92.24</v>
      </c>
      <c r="D64" s="27" t="s">
        <v>135</v>
      </c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5" spans="1:64">
      <c r="A65" s="25" t="s">
        <v>159</v>
      </c>
      <c r="B65" s="28">
        <v>25002128</v>
      </c>
      <c r="C65" s="27">
        <v>92.3</v>
      </c>
      <c r="D65" s="27" t="s">
        <v>135</v>
      </c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6" spans="1:64">
      <c r="A66" s="25" t="s">
        <v>159</v>
      </c>
      <c r="B66" s="28">
        <v>25002074</v>
      </c>
      <c r="C66" s="27">
        <v>93.92</v>
      </c>
      <c r="D66" s="27" t="s">
        <v>135</v>
      </c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7" spans="1:64">
      <c r="A67" s="25" t="s">
        <v>159</v>
      </c>
      <c r="B67" s="28">
        <v>25002008</v>
      </c>
      <c r="C67" s="27">
        <v>91.88</v>
      </c>
      <c r="D67" s="27" t="s">
        <v>135</v>
      </c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</row>
    <row r="68" spans="1:64">
      <c r="A68" s="52" t="s">
        <v>0</v>
      </c>
      <c r="B68" s="63"/>
      <c r="C68" s="139">
        <f>MIN(C64:C67)</f>
        <v>91.88</v>
      </c>
      <c r="D68" s="139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</row>
    <row r="69" spans="1:64">
      <c r="A69" s="54" t="s">
        <v>1</v>
      </c>
      <c r="B69" s="64"/>
      <c r="C69" s="150">
        <f>MAX(C64:C67)</f>
        <v>93.92</v>
      </c>
      <c r="D69" s="150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</row>
    <row r="70" spans="1:64" ht="15.75" thickBot="1">
      <c r="A70" s="56" t="s">
        <v>2</v>
      </c>
      <c r="B70" s="65"/>
      <c r="C70" s="140">
        <f>MEDIAN(C64:C67)</f>
        <v>92.27</v>
      </c>
      <c r="D70" s="14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</row>
    <row r="71" spans="1:64">
      <c r="BC71"/>
      <c r="BD71"/>
      <c r="BE71"/>
      <c r="BF71"/>
      <c r="BG71"/>
      <c r="BH71"/>
      <c r="BI71"/>
      <c r="BJ71"/>
      <c r="BK71"/>
      <c r="BL71"/>
    </row>
    <row r="72" spans="1:64" ht="15.75" thickBot="1">
      <c r="BB72"/>
      <c r="BC72"/>
      <c r="BD72"/>
      <c r="BE72"/>
      <c r="BF72"/>
      <c r="BG72"/>
      <c r="BH72"/>
      <c r="BI72"/>
      <c r="BJ72"/>
      <c r="BK72"/>
      <c r="BL72"/>
    </row>
    <row r="73" spans="1:64" s="5" customFormat="1" ht="60" customHeight="1">
      <c r="A73" s="62" t="s">
        <v>7</v>
      </c>
      <c r="B73" s="40" t="s">
        <v>3</v>
      </c>
      <c r="C73" s="41" t="s">
        <v>39</v>
      </c>
      <c r="D73" s="41" t="s">
        <v>97</v>
      </c>
      <c r="E73" s="41" t="s">
        <v>143</v>
      </c>
      <c r="F73" s="41" t="s">
        <v>94</v>
      </c>
      <c r="G73" s="41" t="s">
        <v>95</v>
      </c>
      <c r="H73" s="41" t="s">
        <v>42</v>
      </c>
      <c r="I73" s="41" t="s">
        <v>43</v>
      </c>
      <c r="J73" s="41" t="s">
        <v>44</v>
      </c>
      <c r="K73" s="41" t="s">
        <v>45</v>
      </c>
      <c r="L73" s="41" t="s">
        <v>46</v>
      </c>
      <c r="M73" s="41" t="s">
        <v>47</v>
      </c>
      <c r="N73" s="41" t="s">
        <v>48</v>
      </c>
    </row>
    <row r="74" spans="1:64">
      <c r="A74" s="25" t="s">
        <v>161</v>
      </c>
      <c r="B74" s="28">
        <v>25002307</v>
      </c>
      <c r="C74" s="29">
        <v>96.13</v>
      </c>
      <c r="D74" s="37"/>
      <c r="E74" s="38"/>
      <c r="F74" s="38"/>
      <c r="G74" s="38"/>
      <c r="H74" s="38"/>
      <c r="I74" s="38"/>
      <c r="J74" s="38"/>
      <c r="K74" s="38"/>
      <c r="L74" s="38"/>
      <c r="M74" s="50">
        <v>25690</v>
      </c>
      <c r="N74" s="38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</row>
    <row r="75" spans="1:64">
      <c r="A75" s="25" t="s">
        <v>162</v>
      </c>
      <c r="B75" s="28">
        <v>25002307</v>
      </c>
      <c r="C75" s="29">
        <v>97.39</v>
      </c>
      <c r="D75" s="26" t="s">
        <v>126</v>
      </c>
      <c r="E75" s="26" t="s">
        <v>136</v>
      </c>
      <c r="F75" s="26" t="s">
        <v>137</v>
      </c>
      <c r="G75" s="26" t="s">
        <v>138</v>
      </c>
      <c r="H75" s="26" t="s">
        <v>136</v>
      </c>
      <c r="I75" s="26">
        <v>0.14680000000000001</v>
      </c>
      <c r="J75" s="26">
        <v>0.96109999999999995</v>
      </c>
      <c r="K75" s="26" t="s">
        <v>136</v>
      </c>
      <c r="L75" s="26" t="s">
        <v>136</v>
      </c>
      <c r="M75" s="50">
        <v>80.78</v>
      </c>
      <c r="N75" s="26" t="s">
        <v>140</v>
      </c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</row>
    <row r="76" spans="1:64">
      <c r="A76" s="52" t="s">
        <v>0</v>
      </c>
      <c r="B76" s="70"/>
      <c r="C76" s="73">
        <f>MIN(C74:C75)</f>
        <v>96.13</v>
      </c>
      <c r="D76" s="73"/>
      <c r="E76" s="73"/>
      <c r="F76" s="73"/>
      <c r="G76" s="73"/>
      <c r="H76" s="73"/>
      <c r="I76" s="73"/>
      <c r="J76" s="73"/>
      <c r="K76" s="73"/>
      <c r="L76" s="73"/>
      <c r="M76" s="71">
        <f>MIN(M74:M75)</f>
        <v>80.78</v>
      </c>
      <c r="N76" s="73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</row>
    <row r="77" spans="1:64">
      <c r="A77" s="54" t="s">
        <v>1</v>
      </c>
      <c r="B77" s="74"/>
      <c r="C77" s="79">
        <f>MAX(C74:C75)</f>
        <v>97.39</v>
      </c>
      <c r="D77" s="79"/>
      <c r="E77" s="79"/>
      <c r="F77" s="79"/>
      <c r="G77" s="79"/>
      <c r="H77" s="79"/>
      <c r="I77" s="79"/>
      <c r="J77" s="79"/>
      <c r="K77" s="79"/>
      <c r="L77" s="79"/>
      <c r="M77" s="75">
        <f>MAX(M74:M75)</f>
        <v>25690</v>
      </c>
      <c r="N77" s="79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</row>
    <row r="78" spans="1:64" ht="15.75" thickBot="1">
      <c r="A78" s="56" t="s">
        <v>2</v>
      </c>
      <c r="B78" s="65"/>
      <c r="C78" s="83">
        <f>MEDIAN(C74:C75)</f>
        <v>96.759999999999991</v>
      </c>
      <c r="D78" s="83"/>
      <c r="E78" s="83"/>
      <c r="F78" s="83"/>
      <c r="G78" s="83"/>
      <c r="H78" s="83"/>
      <c r="I78" s="83"/>
      <c r="J78" s="83"/>
      <c r="K78" s="83"/>
      <c r="L78" s="83"/>
      <c r="M78" s="66">
        <f>MEDIAN(M74:M75)</f>
        <v>12885.390000000001</v>
      </c>
      <c r="N78" s="83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</row>
    <row r="79" spans="1:64">
      <c r="A79" s="18"/>
      <c r="B79" s="19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</row>
    <row r="80" spans="1:64" ht="15.75" thickBot="1">
      <c r="A80" s="18"/>
      <c r="B80" s="19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BI80"/>
      <c r="BJ80"/>
      <c r="BK80"/>
      <c r="BL80"/>
    </row>
    <row r="81" spans="1:64" s="2" customFormat="1" ht="60" customHeight="1">
      <c r="A81" s="39" t="s">
        <v>65</v>
      </c>
      <c r="B81" s="40" t="s">
        <v>3</v>
      </c>
      <c r="C81" s="41" t="s">
        <v>39</v>
      </c>
      <c r="D81" s="41" t="s">
        <v>107</v>
      </c>
      <c r="E81" s="41" t="s">
        <v>56</v>
      </c>
      <c r="F81" s="41" t="s">
        <v>108</v>
      </c>
      <c r="G81" s="41" t="s">
        <v>109</v>
      </c>
      <c r="H81" s="41" t="s">
        <v>50</v>
      </c>
      <c r="I81" s="41" t="s">
        <v>51</v>
      </c>
      <c r="J81" s="41" t="s">
        <v>52</v>
      </c>
      <c r="K81" s="41" t="s">
        <v>53</v>
      </c>
      <c r="L81" s="41" t="s">
        <v>104</v>
      </c>
      <c r="M81" s="41" t="s">
        <v>73</v>
      </c>
      <c r="N81" s="41" t="s">
        <v>74</v>
      </c>
      <c r="O81" s="41" t="s">
        <v>75</v>
      </c>
      <c r="P81" s="41" t="s">
        <v>96</v>
      </c>
      <c r="Q81" s="41" t="s">
        <v>76</v>
      </c>
      <c r="R81" s="41" t="s">
        <v>77</v>
      </c>
      <c r="S81" s="41" t="s">
        <v>78</v>
      </c>
      <c r="T81" s="41" t="s">
        <v>79</v>
      </c>
      <c r="U81" s="41" t="s">
        <v>80</v>
      </c>
      <c r="V81" s="41" t="s">
        <v>81</v>
      </c>
      <c r="W81" s="41" t="s">
        <v>82</v>
      </c>
      <c r="X81" s="41" t="s">
        <v>83</v>
      </c>
      <c r="Y81" s="41" t="s">
        <v>84</v>
      </c>
      <c r="Z81" s="85" t="s">
        <v>85</v>
      </c>
      <c r="AA81" s="85" t="s">
        <v>86</v>
      </c>
      <c r="AB81" s="85" t="s">
        <v>87</v>
      </c>
      <c r="AC81" s="85" t="s">
        <v>88</v>
      </c>
      <c r="AD81" s="85" t="s">
        <v>89</v>
      </c>
      <c r="AE81" s="85" t="s">
        <v>90</v>
      </c>
      <c r="AF81" s="41" t="s">
        <v>110</v>
      </c>
      <c r="AG81" s="41" t="s">
        <v>123</v>
      </c>
      <c r="AH81" s="41" t="s">
        <v>166</v>
      </c>
      <c r="AI81" s="41" t="s">
        <v>167</v>
      </c>
      <c r="AJ81" s="41" t="s">
        <v>168</v>
      </c>
      <c r="AK81" s="41" t="s">
        <v>169</v>
      </c>
      <c r="AL81" s="41" t="s">
        <v>170</v>
      </c>
      <c r="AM81" s="41" t="s">
        <v>171</v>
      </c>
      <c r="AN81" s="41" t="s">
        <v>192</v>
      </c>
      <c r="AO81" s="41" t="s">
        <v>111</v>
      </c>
      <c r="AP81" s="41" t="s">
        <v>112</v>
      </c>
      <c r="AQ81" s="41" t="s">
        <v>113</v>
      </c>
    </row>
    <row r="82" spans="1:64" ht="15" customHeight="1">
      <c r="A82" s="88" t="s">
        <v>172</v>
      </c>
      <c r="B82" s="28">
        <v>25002186</v>
      </c>
      <c r="C82" s="26"/>
      <c r="D82" s="29">
        <v>15.09</v>
      </c>
      <c r="E82" s="30">
        <v>5.0179999999999998</v>
      </c>
      <c r="F82" s="33">
        <v>78.48</v>
      </c>
      <c r="G82" s="36">
        <v>1</v>
      </c>
      <c r="H82" s="33"/>
      <c r="I82" s="27"/>
      <c r="J82" s="27"/>
      <c r="K82" s="35"/>
      <c r="L82" s="27"/>
      <c r="M82" s="27"/>
      <c r="N82" s="34"/>
      <c r="O82" s="90"/>
      <c r="P82" s="90"/>
      <c r="Q82" s="90"/>
      <c r="R82" s="90"/>
      <c r="S82" s="90"/>
      <c r="T82" s="90"/>
      <c r="U82" s="126"/>
      <c r="V82" s="90"/>
      <c r="W82" s="91"/>
      <c r="X82" s="90"/>
      <c r="Y82" s="118"/>
      <c r="Z82" s="91"/>
      <c r="AA82" s="90"/>
      <c r="AB82" s="90"/>
      <c r="AC82" s="119"/>
      <c r="AD82" s="91"/>
      <c r="AE82" s="118"/>
      <c r="AF82" s="125">
        <v>1.6299999999999999E-2</v>
      </c>
      <c r="AG82" s="125"/>
      <c r="AH82" s="37"/>
      <c r="AI82" s="147"/>
      <c r="AJ82" s="27"/>
      <c r="AK82" s="26"/>
      <c r="AL82" s="26"/>
      <c r="AM82" s="26"/>
      <c r="AN82" s="26"/>
      <c r="AO82" s="29"/>
      <c r="AP82" s="28"/>
      <c r="AQ82" s="31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</row>
    <row r="83" spans="1:64" ht="15" customHeight="1">
      <c r="A83" s="88" t="s">
        <v>173</v>
      </c>
      <c r="B83" s="28">
        <v>25002082</v>
      </c>
      <c r="C83" s="29">
        <v>99.94</v>
      </c>
      <c r="D83" s="28"/>
      <c r="E83" s="26"/>
      <c r="F83" s="27"/>
      <c r="G83" s="36"/>
      <c r="H83" s="51">
        <v>6.6710000000000003</v>
      </c>
      <c r="I83" s="51">
        <v>0.1022</v>
      </c>
      <c r="J83" s="69">
        <v>2.768E-2</v>
      </c>
      <c r="K83" s="51">
        <v>3.5630000000000002</v>
      </c>
      <c r="L83" s="35">
        <v>1.157</v>
      </c>
      <c r="M83" s="27"/>
      <c r="N83" s="34"/>
      <c r="O83" s="90"/>
      <c r="P83" s="90"/>
      <c r="Q83" s="90"/>
      <c r="R83" s="90"/>
      <c r="S83" s="90"/>
      <c r="T83" s="90"/>
      <c r="U83" s="126"/>
      <c r="V83" s="90"/>
      <c r="W83" s="91"/>
      <c r="X83" s="90"/>
      <c r="Y83" s="118"/>
      <c r="Z83" s="91"/>
      <c r="AA83" s="90"/>
      <c r="AB83" s="90"/>
      <c r="AC83" s="119"/>
      <c r="AD83" s="91"/>
      <c r="AE83" s="118"/>
      <c r="AF83" s="90"/>
      <c r="AG83" s="125"/>
      <c r="AH83" s="30"/>
      <c r="AI83" s="147"/>
      <c r="AJ83" s="27"/>
      <c r="AK83" s="26"/>
      <c r="AL83" s="26"/>
      <c r="AM83" s="26"/>
      <c r="AN83" s="26"/>
      <c r="AO83" s="29"/>
      <c r="AP83" s="28"/>
      <c r="AQ83" s="31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</row>
    <row r="84" spans="1:64" ht="15" customHeight="1">
      <c r="A84" s="88" t="s">
        <v>174</v>
      </c>
      <c r="B84" s="28">
        <v>25002090</v>
      </c>
      <c r="C84" s="29">
        <v>18.54</v>
      </c>
      <c r="D84" s="26"/>
      <c r="E84" s="26"/>
      <c r="F84" s="27"/>
      <c r="G84" s="36"/>
      <c r="H84" s="51">
        <v>0.2122</v>
      </c>
      <c r="I84" s="51" t="s">
        <v>140</v>
      </c>
      <c r="J84" s="69">
        <v>1.186E-3</v>
      </c>
      <c r="K84" s="51" t="s">
        <v>140</v>
      </c>
      <c r="L84" s="35">
        <v>0.62290000000000001</v>
      </c>
      <c r="M84" s="32"/>
      <c r="N84" s="34"/>
      <c r="O84" s="90"/>
      <c r="P84" s="89"/>
      <c r="Q84" s="89"/>
      <c r="R84" s="90"/>
      <c r="S84" s="90"/>
      <c r="T84" s="90"/>
      <c r="U84" s="90"/>
      <c r="V84" s="90"/>
      <c r="W84" s="90"/>
      <c r="X84" s="90"/>
      <c r="Y84" s="118"/>
      <c r="Z84" s="90"/>
      <c r="AA84" s="90"/>
      <c r="AB84" s="90"/>
      <c r="AC84" s="90"/>
      <c r="AD84" s="90"/>
      <c r="AE84" s="90"/>
      <c r="AF84" s="90"/>
      <c r="AG84" s="125"/>
      <c r="AH84" s="37"/>
      <c r="AI84" s="147"/>
      <c r="AJ84" s="35"/>
      <c r="AK84" s="26"/>
      <c r="AL84" s="26"/>
      <c r="AM84" s="26"/>
      <c r="AN84" s="26"/>
      <c r="AO84" s="26"/>
      <c r="AP84" s="26"/>
      <c r="AQ84" s="26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</row>
    <row r="85" spans="1:64" ht="15" customHeight="1">
      <c r="A85" s="88" t="s">
        <v>175</v>
      </c>
      <c r="B85" s="28">
        <v>25002090</v>
      </c>
      <c r="C85" s="29">
        <v>90.18</v>
      </c>
      <c r="D85" s="26"/>
      <c r="E85" s="26"/>
      <c r="F85" s="35"/>
      <c r="G85" s="33"/>
      <c r="H85" s="51">
        <v>0.8044</v>
      </c>
      <c r="I85" s="51">
        <v>0.18049999999999999</v>
      </c>
      <c r="J85" s="69">
        <v>3.5130000000000001E-3</v>
      </c>
      <c r="K85" s="51">
        <v>3.7499999999999999E-2</v>
      </c>
      <c r="L85" s="35">
        <v>2.347</v>
      </c>
      <c r="M85" s="27"/>
      <c r="N85" s="34"/>
      <c r="O85" s="90"/>
      <c r="P85" s="90"/>
      <c r="Q85" s="90"/>
      <c r="R85" s="90"/>
      <c r="S85" s="90"/>
      <c r="T85" s="90"/>
      <c r="U85" s="126"/>
      <c r="V85" s="90"/>
      <c r="W85" s="90"/>
      <c r="X85" s="91"/>
      <c r="Y85" s="118"/>
      <c r="Z85" s="91"/>
      <c r="AA85" s="118"/>
      <c r="AB85" s="90"/>
      <c r="AC85" s="90"/>
      <c r="AD85" s="118"/>
      <c r="AE85" s="119"/>
      <c r="AF85" s="91"/>
      <c r="AG85" s="90"/>
      <c r="AH85" s="30"/>
      <c r="AI85" s="147"/>
      <c r="AJ85" s="27"/>
      <c r="AK85" s="26"/>
      <c r="AL85" s="26"/>
      <c r="AM85" s="26"/>
      <c r="AN85" s="26"/>
      <c r="AO85" s="26"/>
      <c r="AP85" s="26"/>
      <c r="AQ85" s="28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</row>
    <row r="86" spans="1:64" ht="15" customHeight="1">
      <c r="A86" s="88" t="s">
        <v>176</v>
      </c>
      <c r="B86" s="28">
        <v>25001918</v>
      </c>
      <c r="C86" s="29">
        <v>93.7</v>
      </c>
      <c r="D86" s="29"/>
      <c r="E86" s="26"/>
      <c r="F86" s="27"/>
      <c r="G86" s="36"/>
      <c r="H86" s="51"/>
      <c r="I86" s="51"/>
      <c r="J86" s="69"/>
      <c r="K86" s="51"/>
      <c r="L86" s="119"/>
      <c r="M86" s="90" t="s">
        <v>180</v>
      </c>
      <c r="N86" s="90" t="s">
        <v>180</v>
      </c>
      <c r="O86" s="90" t="s">
        <v>181</v>
      </c>
      <c r="P86" s="90" t="s">
        <v>181</v>
      </c>
      <c r="Q86" s="90" t="s">
        <v>182</v>
      </c>
      <c r="R86" s="90" t="s">
        <v>183</v>
      </c>
      <c r="S86" s="90" t="s">
        <v>182</v>
      </c>
      <c r="T86" s="126">
        <v>0</v>
      </c>
      <c r="U86" s="90" t="s">
        <v>184</v>
      </c>
      <c r="V86" s="90" t="s">
        <v>185</v>
      </c>
      <c r="W86" s="90" t="s">
        <v>186</v>
      </c>
      <c r="X86" s="90" t="s">
        <v>184</v>
      </c>
      <c r="Y86" s="126">
        <v>0</v>
      </c>
      <c r="Z86" s="90" t="s">
        <v>184</v>
      </c>
      <c r="AA86" s="90" t="s">
        <v>184</v>
      </c>
      <c r="AB86" s="90" t="s">
        <v>184</v>
      </c>
      <c r="AC86" s="90" t="s">
        <v>184</v>
      </c>
      <c r="AD86" s="90" t="s">
        <v>184</v>
      </c>
      <c r="AE86" s="90" t="s">
        <v>187</v>
      </c>
      <c r="AF86" s="89"/>
      <c r="AG86" s="90" t="s">
        <v>125</v>
      </c>
      <c r="AH86" s="30"/>
      <c r="AI86" s="33">
        <v>98.85</v>
      </c>
      <c r="AJ86" s="33">
        <v>1.1499999999999999</v>
      </c>
      <c r="AK86" s="26" t="s">
        <v>177</v>
      </c>
      <c r="AL86" s="26" t="s">
        <v>178</v>
      </c>
      <c r="AM86" s="26" t="s">
        <v>179</v>
      </c>
      <c r="AN86" s="26"/>
      <c r="AO86" s="26"/>
      <c r="AP86" s="26"/>
      <c r="AQ86" s="2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</row>
    <row r="87" spans="1:64" ht="15" customHeight="1">
      <c r="A87" s="88" t="s">
        <v>188</v>
      </c>
      <c r="B87" s="28">
        <v>25001302</v>
      </c>
      <c r="C87" s="28"/>
      <c r="D87" s="26"/>
      <c r="E87" s="26"/>
      <c r="F87" s="35"/>
      <c r="G87" s="33"/>
      <c r="H87" s="51"/>
      <c r="I87" s="51"/>
      <c r="J87" s="69"/>
      <c r="K87" s="51"/>
      <c r="L87" s="35"/>
      <c r="M87" s="27"/>
      <c r="N87" s="34"/>
      <c r="O87" s="90"/>
      <c r="P87" s="90"/>
      <c r="Q87" s="90"/>
      <c r="R87" s="90"/>
      <c r="S87" s="90"/>
      <c r="T87" s="90"/>
      <c r="U87" s="126"/>
      <c r="V87" s="90"/>
      <c r="W87" s="91"/>
      <c r="X87" s="90"/>
      <c r="Y87" s="118"/>
      <c r="Z87" s="91"/>
      <c r="AA87" s="90"/>
      <c r="AB87" s="90"/>
      <c r="AC87" s="119"/>
      <c r="AD87" s="91"/>
      <c r="AE87" s="118"/>
      <c r="AF87" s="90"/>
      <c r="AG87" s="125"/>
      <c r="AH87" s="26" t="s">
        <v>128</v>
      </c>
      <c r="AI87" s="51"/>
      <c r="AJ87" s="27"/>
      <c r="AK87" s="26"/>
      <c r="AL87" s="26"/>
      <c r="AM87" s="26"/>
      <c r="AN87" s="26" t="s">
        <v>151</v>
      </c>
      <c r="AO87" s="26" t="s">
        <v>189</v>
      </c>
      <c r="AP87" s="26" t="s">
        <v>190</v>
      </c>
      <c r="AQ87" s="26" t="s">
        <v>191</v>
      </c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</row>
    <row r="88" spans="1:64">
      <c r="A88" s="52" t="s">
        <v>0</v>
      </c>
      <c r="B88" s="70"/>
      <c r="C88" s="71">
        <f>MIN(C82:C87)</f>
        <v>18.54</v>
      </c>
      <c r="D88" s="120"/>
      <c r="E88" s="120"/>
      <c r="F88" s="92"/>
      <c r="G88" s="120"/>
      <c r="H88" s="138">
        <f>MIN(H82:H87)</f>
        <v>0.2122</v>
      </c>
      <c r="I88" s="138">
        <f>MIN(I82:I87)</f>
        <v>0.1022</v>
      </c>
      <c r="J88" s="144">
        <f>MIN(J82:J87)</f>
        <v>1.186E-3</v>
      </c>
      <c r="K88" s="138">
        <f>MIN(K82:K87)</f>
        <v>3.7499999999999999E-2</v>
      </c>
      <c r="L88" s="84">
        <f>MIN(L82:L87)</f>
        <v>0.62290000000000001</v>
      </c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2"/>
      <c r="AH88" s="141"/>
      <c r="AI88" s="120"/>
      <c r="AJ88" s="71"/>
      <c r="AK88" s="71"/>
      <c r="AL88" s="71"/>
      <c r="AM88" s="71"/>
      <c r="AN88" s="71"/>
      <c r="AO88" s="71"/>
      <c r="AP88" s="71"/>
      <c r="AQ88" s="92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</row>
    <row r="89" spans="1:64">
      <c r="A89" s="54" t="s">
        <v>1</v>
      </c>
      <c r="B89" s="74"/>
      <c r="C89" s="75">
        <f>MAX(C82:C87)</f>
        <v>99.94</v>
      </c>
      <c r="D89" s="75"/>
      <c r="E89" s="77"/>
      <c r="F89" s="77"/>
      <c r="G89" s="77"/>
      <c r="H89" s="78">
        <f>MAX(H82:H87)</f>
        <v>6.6710000000000003</v>
      </c>
      <c r="I89" s="78">
        <f>MAX(I82:I87)</f>
        <v>0.18049999999999999</v>
      </c>
      <c r="J89" s="145">
        <f>MAX(J82:J87)</f>
        <v>2.768E-2</v>
      </c>
      <c r="K89" s="78">
        <f>MAX(K82:K87)</f>
        <v>3.5630000000000002</v>
      </c>
      <c r="L89" s="86">
        <f>MAX(L82:L87)</f>
        <v>2.347</v>
      </c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6"/>
      <c r="AH89" s="142"/>
      <c r="AI89" s="122"/>
      <c r="AJ89" s="93"/>
      <c r="AK89" s="93"/>
      <c r="AL89" s="93"/>
      <c r="AM89" s="93"/>
      <c r="AN89" s="93"/>
      <c r="AO89" s="93"/>
      <c r="AP89" s="77"/>
      <c r="AQ89" s="93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</row>
    <row r="90" spans="1:64" ht="15.75" thickBot="1">
      <c r="A90" s="56" t="s">
        <v>2</v>
      </c>
      <c r="B90" s="65"/>
      <c r="C90" s="66">
        <f>MEDIAN(C82:C87)</f>
        <v>91.94</v>
      </c>
      <c r="D90" s="66"/>
      <c r="E90" s="66"/>
      <c r="F90" s="67"/>
      <c r="G90" s="68"/>
      <c r="H90" s="82">
        <f>MEDIAN(H82:H87)</f>
        <v>0.8044</v>
      </c>
      <c r="I90" s="82">
        <f>MEDIAN(I82:I87)</f>
        <v>0.14135</v>
      </c>
      <c r="J90" s="146">
        <f>MEDIAN(J82:J87)</f>
        <v>3.5130000000000001E-3</v>
      </c>
      <c r="K90" s="82">
        <f>MEDIAN(K82:K87)</f>
        <v>1.8002500000000001</v>
      </c>
      <c r="L90" s="87">
        <f>MEDIAN(L82:L87)</f>
        <v>1.157</v>
      </c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81"/>
      <c r="AH90" s="143"/>
      <c r="AI90" s="123"/>
      <c r="AJ90" s="68"/>
      <c r="AK90" s="68"/>
      <c r="AL90" s="68"/>
      <c r="AM90" s="68"/>
      <c r="AN90" s="68"/>
      <c r="AO90" s="68"/>
      <c r="AP90" s="66"/>
      <c r="AQ90" s="67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</row>
    <row r="92" spans="1:64">
      <c r="A92" s="13" t="s">
        <v>33</v>
      </c>
    </row>
    <row r="93" spans="1:64">
      <c r="A93" t="s">
        <v>34</v>
      </c>
    </row>
    <row r="97" spans="1:1">
      <c r="A97" s="13"/>
    </row>
    <row r="105" spans="1:1">
      <c r="A105" s="13"/>
    </row>
  </sheetData>
  <sheetProtection algorithmName="SHA-512" hashValue="Lm6dk6mOjoWE8n6m4o+JaxfvNbjZIQl+xfzGnAGgtye5+Pdp1/WGMXhK8xUgyIcknHnrFhMY/jamJgfWn9lJfA==" saltValue="vzbB4+W86StqttW8EMfGbQ==" spinCount="100000" sheet="1" objects="1" scenarios="1"/>
  <sortState xmlns:xlrd2="http://schemas.microsoft.com/office/spreadsheetml/2017/richdata2" ref="A74:CT75">
    <sortCondition ref="A74:A75"/>
  </sortState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7"/>
  <sheetViews>
    <sheetView showGridLines="0" zoomScale="80" zoomScaleNormal="80" workbookViewId="0">
      <selection activeCell="F17" sqref="F17"/>
    </sheetView>
  </sheetViews>
  <sheetFormatPr defaultRowHeight="15"/>
  <cols>
    <col min="1" max="1" width="4.42578125" customWidth="1"/>
    <col min="2" max="2" width="4" customWidth="1"/>
    <col min="3" max="3" width="58.7109375" customWidth="1"/>
    <col min="4" max="6" width="30.7109375" customWidth="1"/>
  </cols>
  <sheetData>
    <row r="1" spans="2:6" ht="120" customHeight="1">
      <c r="D1" s="156" t="s">
        <v>121</v>
      </c>
    </row>
    <row r="2" spans="2:6">
      <c r="B2" s="9" t="s">
        <v>32</v>
      </c>
    </row>
    <row r="3" spans="2:6" ht="15.75" thickBot="1"/>
    <row r="4" spans="2:6" ht="45" customHeight="1" thickBot="1">
      <c r="B4" s="94"/>
      <c r="C4" s="95" t="s">
        <v>8</v>
      </c>
      <c r="D4" s="96" t="s">
        <v>9</v>
      </c>
      <c r="E4" s="96" t="s">
        <v>10</v>
      </c>
      <c r="F4" s="97" t="s">
        <v>11</v>
      </c>
    </row>
    <row r="5" spans="2:6" ht="24.95" customHeight="1" thickTop="1">
      <c r="B5" s="98"/>
      <c r="C5" s="99" t="s">
        <v>12</v>
      </c>
      <c r="D5" s="100">
        <v>0</v>
      </c>
      <c r="E5" s="100"/>
      <c r="F5" s="151"/>
    </row>
    <row r="6" spans="2:6" ht="24.95" customHeight="1">
      <c r="B6" s="101"/>
      <c r="C6" s="102" t="s">
        <v>13</v>
      </c>
      <c r="D6" s="103">
        <v>1</v>
      </c>
      <c r="E6" s="103">
        <v>0</v>
      </c>
      <c r="F6" s="108"/>
    </row>
    <row r="7" spans="2:6" ht="24.95" customHeight="1">
      <c r="B7" s="101"/>
      <c r="C7" s="102" t="s">
        <v>14</v>
      </c>
      <c r="D7" s="103">
        <v>0</v>
      </c>
      <c r="E7" s="103"/>
      <c r="F7" s="108"/>
    </row>
    <row r="8" spans="2:6" ht="24.95" customHeight="1">
      <c r="B8" s="101"/>
      <c r="C8" s="104" t="s">
        <v>15</v>
      </c>
      <c r="D8" s="105">
        <v>0</v>
      </c>
      <c r="E8" s="105"/>
      <c r="F8" s="152"/>
    </row>
    <row r="9" spans="2:6" ht="24.95" customHeight="1">
      <c r="B9" s="101"/>
      <c r="C9" s="102" t="s">
        <v>16</v>
      </c>
      <c r="D9" s="103">
        <v>0</v>
      </c>
      <c r="E9" s="103"/>
      <c r="F9" s="108"/>
    </row>
    <row r="10" spans="2:6" ht="24.95" customHeight="1">
      <c r="B10" s="101"/>
      <c r="C10" s="106" t="s">
        <v>17</v>
      </c>
      <c r="D10" s="107">
        <v>2</v>
      </c>
      <c r="E10" s="107">
        <v>0</v>
      </c>
      <c r="F10" s="153"/>
    </row>
    <row r="11" spans="2:6" ht="24.95" customHeight="1">
      <c r="B11" s="101"/>
      <c r="C11" s="102" t="s">
        <v>18</v>
      </c>
      <c r="D11" s="103">
        <v>0</v>
      </c>
      <c r="E11" s="103"/>
      <c r="F11" s="108"/>
    </row>
    <row r="12" spans="2:6" ht="24.95" customHeight="1">
      <c r="B12" s="101"/>
      <c r="C12" s="106" t="s">
        <v>19</v>
      </c>
      <c r="D12" s="107">
        <v>0</v>
      </c>
      <c r="E12" s="107"/>
      <c r="F12" s="153"/>
    </row>
    <row r="13" spans="2:6" ht="24.95" customHeight="1">
      <c r="B13" s="101"/>
      <c r="C13" s="102" t="s">
        <v>20</v>
      </c>
      <c r="D13" s="103">
        <v>0</v>
      </c>
      <c r="E13" s="103"/>
      <c r="F13" s="108"/>
    </row>
    <row r="14" spans="2:6" ht="24.95" customHeight="1">
      <c r="B14" s="101"/>
      <c r="C14" s="106" t="s">
        <v>21</v>
      </c>
      <c r="D14" s="107">
        <v>1</v>
      </c>
      <c r="E14" s="107">
        <v>0</v>
      </c>
      <c r="F14" s="153"/>
    </row>
    <row r="15" spans="2:6" ht="24.95" customHeight="1">
      <c r="B15" s="101"/>
      <c r="C15" s="102" t="s">
        <v>22</v>
      </c>
      <c r="D15" s="103">
        <v>1</v>
      </c>
      <c r="E15" s="103">
        <v>0</v>
      </c>
      <c r="F15" s="108"/>
    </row>
    <row r="16" spans="2:6" ht="24.95" customHeight="1">
      <c r="B16" s="101"/>
      <c r="C16" s="109" t="s">
        <v>23</v>
      </c>
      <c r="D16" s="110">
        <v>1</v>
      </c>
      <c r="E16" s="110">
        <v>0</v>
      </c>
      <c r="F16" s="154"/>
    </row>
    <row r="17" spans="2:6" ht="24.95" customHeight="1" thickBot="1">
      <c r="B17" s="111"/>
      <c r="C17" s="112" t="s">
        <v>24</v>
      </c>
      <c r="D17" s="113">
        <v>1</v>
      </c>
      <c r="E17" s="113">
        <v>0</v>
      </c>
      <c r="F17" s="155"/>
    </row>
  </sheetData>
  <sheetProtection algorithmName="SHA-512" hashValue="T8T6XV1vaJCp1fN4HhXeoShHb5VkOZjqsBW90fcrqGylleDJqlCPbfAfaPgEQL15m9R5c95G9W8cGLnFznnWNQ==" saltValue="aHVRc0Oy7Bu7GR9M2lp7jQ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4"/>
  <sheetViews>
    <sheetView showGridLines="0" zoomScale="80" zoomScaleNormal="80" workbookViewId="0">
      <selection activeCell="H14" sqref="H14:I14"/>
    </sheetView>
  </sheetViews>
  <sheetFormatPr defaultRowHeight="15"/>
  <cols>
    <col min="1" max="1" width="4.140625" customWidth="1"/>
    <col min="2" max="2" width="3.85546875" customWidth="1"/>
    <col min="3" max="3" width="34.85546875" customWidth="1"/>
    <col min="4" max="9" width="15.7109375" customWidth="1"/>
  </cols>
  <sheetData>
    <row r="1" spans="2:9" ht="120" customHeight="1">
      <c r="E1" s="156" t="s">
        <v>121</v>
      </c>
    </row>
    <row r="2" spans="2:9">
      <c r="B2" s="177" t="s">
        <v>35</v>
      </c>
      <c r="C2" s="177"/>
      <c r="D2" s="177"/>
      <c r="E2" s="177"/>
      <c r="F2" s="177"/>
      <c r="G2" s="177"/>
      <c r="H2" s="177"/>
      <c r="I2" s="177"/>
    </row>
    <row r="3" spans="2:9" ht="15.75" thickBot="1">
      <c r="B3" s="6"/>
      <c r="C3" s="6"/>
      <c r="D3" s="7"/>
      <c r="E3" s="7"/>
      <c r="F3" s="7"/>
    </row>
    <row r="4" spans="2:9" ht="45" customHeight="1" thickBot="1">
      <c r="B4" s="116"/>
      <c r="C4" s="95" t="s">
        <v>25</v>
      </c>
      <c r="D4" s="174" t="s">
        <v>9</v>
      </c>
      <c r="E4" s="174"/>
      <c r="F4" s="174" t="s">
        <v>10</v>
      </c>
      <c r="G4" s="174"/>
      <c r="H4" s="174" t="s">
        <v>11</v>
      </c>
      <c r="I4" s="175"/>
    </row>
    <row r="5" spans="2:9" ht="24.95" customHeight="1" thickTop="1">
      <c r="B5" s="114"/>
      <c r="C5" s="106" t="s">
        <v>26</v>
      </c>
      <c r="D5" s="178">
        <v>0</v>
      </c>
      <c r="E5" s="178"/>
      <c r="F5" s="178"/>
      <c r="G5" s="178"/>
      <c r="H5" s="183"/>
      <c r="I5" s="184"/>
    </row>
    <row r="6" spans="2:9" ht="24.95" customHeight="1">
      <c r="B6" s="114"/>
      <c r="C6" s="106" t="s">
        <v>27</v>
      </c>
      <c r="D6" s="178">
        <v>1</v>
      </c>
      <c r="E6" s="178"/>
      <c r="F6" s="178">
        <v>0</v>
      </c>
      <c r="G6" s="178"/>
      <c r="H6" s="185"/>
      <c r="I6" s="186"/>
    </row>
    <row r="7" spans="2:9" ht="24.95" customHeight="1" thickBot="1">
      <c r="B7" s="115"/>
      <c r="C7" s="112" t="s">
        <v>28</v>
      </c>
      <c r="D7" s="176">
        <v>8</v>
      </c>
      <c r="E7" s="176"/>
      <c r="F7" s="176">
        <v>0</v>
      </c>
      <c r="G7" s="176"/>
      <c r="H7" s="187"/>
      <c r="I7" s="188"/>
    </row>
    <row r="10" spans="2:9">
      <c r="B10" s="177" t="s">
        <v>36</v>
      </c>
      <c r="C10" s="177"/>
      <c r="D10" s="177"/>
      <c r="E10" s="177"/>
      <c r="F10" s="177"/>
      <c r="G10" s="177"/>
      <c r="H10" s="177"/>
      <c r="I10" s="177"/>
    </row>
    <row r="11" spans="2:9" ht="15.75" thickBot="1">
      <c r="B11" s="6"/>
      <c r="C11" s="6"/>
      <c r="D11" s="7"/>
      <c r="E11" s="7"/>
      <c r="F11" s="7"/>
    </row>
    <row r="12" spans="2:9" ht="45" customHeight="1" thickBot="1">
      <c r="B12" s="117"/>
      <c r="C12" s="95" t="s">
        <v>25</v>
      </c>
      <c r="D12" s="174" t="s">
        <v>9</v>
      </c>
      <c r="E12" s="174"/>
      <c r="F12" s="174" t="s">
        <v>10</v>
      </c>
      <c r="G12" s="174"/>
      <c r="H12" s="174" t="s">
        <v>11</v>
      </c>
      <c r="I12" s="175"/>
    </row>
    <row r="13" spans="2:9" ht="24.95" customHeight="1" thickTop="1">
      <c r="B13" s="114"/>
      <c r="C13" s="106" t="s">
        <v>31</v>
      </c>
      <c r="D13" s="178">
        <v>0</v>
      </c>
      <c r="E13" s="178"/>
      <c r="F13" s="178"/>
      <c r="G13" s="178"/>
      <c r="H13" s="179"/>
      <c r="I13" s="180"/>
    </row>
    <row r="14" spans="2:9" ht="24.95" customHeight="1" thickBot="1">
      <c r="B14" s="115"/>
      <c r="C14" s="112" t="s">
        <v>28</v>
      </c>
      <c r="D14" s="176">
        <v>0</v>
      </c>
      <c r="E14" s="176"/>
      <c r="F14" s="176"/>
      <c r="G14" s="176"/>
      <c r="H14" s="181"/>
      <c r="I14" s="182"/>
    </row>
  </sheetData>
  <sheetProtection algorithmName="SHA-512" hashValue="EAyPTNC90a1qkrT7GKUIw7fFC06rS0yCIxz9Lpoa5Ow13JmfnccOQoCMHvrgWHEaQJC6f4BB+SCijElRLe9Ogg==" saltValue="1hi7zzcoXudYZIohCRHZfA==" spinCount="100000" sheet="1" objects="1" scenarios="1"/>
  <mergeCells count="23">
    <mergeCell ref="H13:I13"/>
    <mergeCell ref="H14:I14"/>
    <mergeCell ref="F4:G4"/>
    <mergeCell ref="H4:I4"/>
    <mergeCell ref="H5:I5"/>
    <mergeCell ref="H6:I6"/>
    <mergeCell ref="H7:I7"/>
    <mergeCell ref="D12:E12"/>
    <mergeCell ref="F12:G12"/>
    <mergeCell ref="H12:I12"/>
    <mergeCell ref="F14:G14"/>
    <mergeCell ref="B2:I2"/>
    <mergeCell ref="B10:I10"/>
    <mergeCell ref="D13:E13"/>
    <mergeCell ref="F13:G13"/>
    <mergeCell ref="D14:E14"/>
    <mergeCell ref="D5:E5"/>
    <mergeCell ref="D6:E6"/>
    <mergeCell ref="D7:E7"/>
    <mergeCell ref="F5:G5"/>
    <mergeCell ref="F6:G6"/>
    <mergeCell ref="F7:G7"/>
    <mergeCell ref="D4:E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Z9"/>
  <sheetViews>
    <sheetView showGridLines="0" zoomScale="80" zoomScaleNormal="80" workbookViewId="0">
      <selection activeCell="D14" sqref="D14"/>
    </sheetView>
  </sheetViews>
  <sheetFormatPr defaultRowHeight="15"/>
  <cols>
    <col min="1" max="2" width="3" customWidth="1"/>
    <col min="3" max="3" width="26.85546875" customWidth="1"/>
    <col min="4" max="42" width="15.7109375" customWidth="1"/>
  </cols>
  <sheetData>
    <row r="1" spans="2:26" ht="120.75" customHeight="1">
      <c r="D1" s="2"/>
      <c r="E1" s="2"/>
      <c r="F1" s="156" t="s">
        <v>121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2:26" ht="15.75">
      <c r="B2" s="21" t="s">
        <v>62</v>
      </c>
      <c r="C2" s="6"/>
      <c r="D2" s="7"/>
      <c r="E2" s="7"/>
      <c r="F2" s="7"/>
      <c r="G2" s="23"/>
      <c r="H2" s="2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2:26" ht="15.75" thickBot="1">
      <c r="B3" s="6"/>
      <c r="C3" s="6"/>
      <c r="D3" s="7"/>
      <c r="E3" s="7"/>
      <c r="F3" s="7"/>
      <c r="G3" s="7"/>
      <c r="H3" s="7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2:26" ht="45" customHeight="1" thickBot="1">
      <c r="B4" s="116"/>
      <c r="C4" s="95" t="s">
        <v>25</v>
      </c>
      <c r="D4" s="174" t="s">
        <v>9</v>
      </c>
      <c r="E4" s="174"/>
      <c r="F4" s="174" t="s">
        <v>10</v>
      </c>
      <c r="G4" s="174"/>
      <c r="H4" s="174" t="s">
        <v>11</v>
      </c>
      <c r="I4" s="17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2:26" ht="24.95" customHeight="1" thickTop="1">
      <c r="B5" s="114"/>
      <c r="C5" s="106" t="s">
        <v>63</v>
      </c>
      <c r="D5" s="178">
        <v>0</v>
      </c>
      <c r="E5" s="178"/>
      <c r="F5" s="178"/>
      <c r="G5" s="178"/>
      <c r="H5" s="183"/>
      <c r="I5" s="18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2:26" ht="24.95" customHeight="1">
      <c r="B6" s="114"/>
      <c r="C6" s="106" t="s">
        <v>64</v>
      </c>
      <c r="D6" s="178">
        <v>1</v>
      </c>
      <c r="E6" s="178"/>
      <c r="F6" s="178">
        <v>0</v>
      </c>
      <c r="G6" s="178"/>
      <c r="H6" s="185"/>
      <c r="I6" s="186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2:26" ht="24.95" customHeight="1" thickBot="1">
      <c r="B7" s="115"/>
      <c r="C7" s="112" t="s">
        <v>28</v>
      </c>
      <c r="D7" s="176">
        <v>0</v>
      </c>
      <c r="E7" s="176"/>
      <c r="F7" s="176"/>
      <c r="G7" s="176"/>
      <c r="H7" s="187"/>
      <c r="I7" s="188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2:26">
      <c r="B8" s="6"/>
      <c r="C8" s="6"/>
      <c r="D8" s="7"/>
      <c r="E8" s="7"/>
      <c r="F8" s="7"/>
      <c r="G8" s="7"/>
      <c r="H8" s="7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2:26">
      <c r="B9" s="6"/>
      <c r="C9" s="6"/>
      <c r="D9" s="7"/>
      <c r="E9" s="7"/>
      <c r="F9" s="7"/>
      <c r="G9" s="7"/>
      <c r="H9" s="7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</sheetData>
  <sheetProtection algorithmName="SHA-512" hashValue="F8/ZIgjGDLLJNUsKgzyPBTluK9XhkMwVtkOwjloTKU0Siumet8YCJwkrZ77ue2iQpwawrlNMl+TjPPQxpvDtwg==" saltValue="wf58sWy9pL45eq+SZi5uEA==" spinCount="100000" sheet="1" objects="1" scenarios="1"/>
  <mergeCells count="12">
    <mergeCell ref="D7:E7"/>
    <mergeCell ref="F7:G7"/>
    <mergeCell ref="D4:E4"/>
    <mergeCell ref="F4:G4"/>
    <mergeCell ref="H4:I4"/>
    <mergeCell ref="D5:E5"/>
    <mergeCell ref="F5:G5"/>
    <mergeCell ref="D6:E6"/>
    <mergeCell ref="F6:G6"/>
    <mergeCell ref="H5:I5"/>
    <mergeCell ref="H6:I6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Nedodržení deklarovaných znaků</vt:lpstr>
      <vt:lpstr>Nedodržení limitů nežádoucích l</vt:lpstr>
      <vt:lpstr>Krmné suroviny</vt:lpstr>
      <vt:lpstr>PAP, GMO</vt:lpstr>
      <vt:lpstr>Mykotoxiny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61073</dc:creator>
  <cp:lastModifiedBy>Hlavová Zora</cp:lastModifiedBy>
  <dcterms:created xsi:type="dcterms:W3CDTF">2013-10-10T11:46:21Z</dcterms:created>
  <dcterms:modified xsi:type="dcterms:W3CDTF">2025-08-06T13:38:30Z</dcterms:modified>
</cp:coreProperties>
</file>