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5914" documentId="8_{22AA17F9-FDDE-4B3C-9F28-EE339B39E021}" xr6:coauthVersionLast="47" xr6:coauthVersionMax="47" xr10:uidLastSave="{CDCF3554-CFA8-40C7-9ADB-99E6E86225F9}"/>
  <workbookProtection workbookAlgorithmName="SHA-512" workbookHashValue="aO4n8DOGVP5vC++ZbUjg5/QU43vn2rBxxBe2xiTXpRPao6paDOohh/fasDo9YL5nua86mOfzcEnBdBckdazlIQ==" workbookSaltValue="CpL4LSmy0kC0VvpOioTBng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D61" i="2" l="1"/>
  <c r="ID62" i="2"/>
  <c r="ID63" i="2"/>
  <c r="DZ61" i="2"/>
  <c r="DZ62" i="2"/>
  <c r="DZ63" i="2"/>
  <c r="IE63" i="2" l="1"/>
  <c r="IE62" i="2"/>
  <c r="IE61" i="2"/>
  <c r="HU63" i="2"/>
  <c r="HT63" i="2"/>
  <c r="HU62" i="2"/>
  <c r="HT62" i="2"/>
  <c r="HU61" i="2"/>
  <c r="HT61" i="2"/>
  <c r="N47" i="1"/>
  <c r="O47" i="1"/>
  <c r="N48" i="1"/>
  <c r="O48" i="1"/>
  <c r="N49" i="1"/>
  <c r="O49" i="1"/>
  <c r="T35" i="1"/>
  <c r="U35" i="1"/>
  <c r="V35" i="1"/>
  <c r="T36" i="1"/>
  <c r="U36" i="1"/>
  <c r="V36" i="1"/>
  <c r="T37" i="1"/>
  <c r="U37" i="1"/>
  <c r="V37" i="1"/>
  <c r="R24" i="1"/>
  <c r="S24" i="1"/>
  <c r="T24" i="1"/>
  <c r="U24" i="1"/>
  <c r="V24" i="1"/>
  <c r="W24" i="1"/>
  <c r="X24" i="1"/>
  <c r="R25" i="1"/>
  <c r="S25" i="1"/>
  <c r="T25" i="1"/>
  <c r="U25" i="1"/>
  <c r="V25" i="1"/>
  <c r="W25" i="1"/>
  <c r="X25" i="1"/>
  <c r="R26" i="1"/>
  <c r="S26" i="1"/>
  <c r="T26" i="1"/>
  <c r="U26" i="1"/>
  <c r="V26" i="1"/>
  <c r="W26" i="1"/>
  <c r="X26" i="1"/>
  <c r="Y15" i="2"/>
  <c r="W15" i="2"/>
  <c r="Y14" i="2"/>
  <c r="W14" i="2"/>
  <c r="Y13" i="2"/>
  <c r="W13" i="2"/>
  <c r="N12" i="1"/>
  <c r="O12" i="1"/>
  <c r="P12" i="1"/>
  <c r="S12" i="1"/>
  <c r="T12" i="1"/>
  <c r="U12" i="1"/>
  <c r="V12" i="1"/>
  <c r="W12" i="1"/>
  <c r="N13" i="1"/>
  <c r="O13" i="1"/>
  <c r="P13" i="1"/>
  <c r="S13" i="1"/>
  <c r="T13" i="1"/>
  <c r="U13" i="1"/>
  <c r="V13" i="1"/>
  <c r="W13" i="1"/>
  <c r="N14" i="1"/>
  <c r="O14" i="1"/>
  <c r="P14" i="1"/>
  <c r="S14" i="1"/>
  <c r="T14" i="1"/>
  <c r="U14" i="1"/>
  <c r="V14" i="1"/>
  <c r="W14" i="1"/>
  <c r="K12" i="1"/>
  <c r="M12" i="1"/>
  <c r="K13" i="1"/>
  <c r="M13" i="1"/>
  <c r="K14" i="1"/>
  <c r="M14" i="1"/>
  <c r="J14" i="1"/>
  <c r="I14" i="1"/>
  <c r="G14" i="1"/>
  <c r="F14" i="1"/>
  <c r="E14" i="1"/>
  <c r="D14" i="1"/>
  <c r="C14" i="1"/>
  <c r="J13" i="1"/>
  <c r="I13" i="1"/>
  <c r="G13" i="1"/>
  <c r="F13" i="1"/>
  <c r="E13" i="1"/>
  <c r="D13" i="1"/>
  <c r="C13" i="1"/>
  <c r="J12" i="1"/>
  <c r="I12" i="1"/>
  <c r="G12" i="1"/>
  <c r="F12" i="1"/>
  <c r="E12" i="1"/>
  <c r="D12" i="1"/>
  <c r="C12" i="1"/>
  <c r="F47" i="1" l="1"/>
  <c r="G47" i="1"/>
  <c r="H47" i="1"/>
  <c r="I47" i="1"/>
  <c r="F48" i="1"/>
  <c r="G48" i="1"/>
  <c r="H48" i="1"/>
  <c r="I48" i="1"/>
  <c r="F49" i="1"/>
  <c r="G49" i="1"/>
  <c r="H49" i="1"/>
  <c r="I49" i="1"/>
  <c r="N35" i="1"/>
  <c r="N36" i="1"/>
  <c r="N37" i="1"/>
  <c r="I35" i="1"/>
  <c r="I36" i="1"/>
  <c r="I37" i="1"/>
  <c r="N24" i="1"/>
  <c r="N25" i="1"/>
  <c r="N26" i="1"/>
  <c r="K24" i="1"/>
  <c r="K25" i="1"/>
  <c r="K26" i="1"/>
  <c r="H24" i="1"/>
  <c r="H25" i="1"/>
  <c r="H26" i="1"/>
  <c r="C61" i="2"/>
  <c r="H61" i="2"/>
  <c r="I61" i="2"/>
  <c r="J61" i="2"/>
  <c r="K61" i="2"/>
  <c r="L61" i="2"/>
  <c r="Z61" i="2"/>
  <c r="AB61" i="2"/>
  <c r="AC61" i="2"/>
  <c r="AD61" i="2"/>
  <c r="AF61" i="2"/>
  <c r="AG61" i="2"/>
  <c r="AN61" i="2"/>
  <c r="C62" i="2"/>
  <c r="H62" i="2"/>
  <c r="I62" i="2"/>
  <c r="J62" i="2"/>
  <c r="K62" i="2"/>
  <c r="L62" i="2"/>
  <c r="Z62" i="2"/>
  <c r="AB62" i="2"/>
  <c r="AC62" i="2"/>
  <c r="AD62" i="2"/>
  <c r="AF62" i="2"/>
  <c r="AG62" i="2"/>
  <c r="AN62" i="2"/>
  <c r="C63" i="2"/>
  <c r="H63" i="2"/>
  <c r="I63" i="2"/>
  <c r="J63" i="2"/>
  <c r="K63" i="2"/>
  <c r="L63" i="2"/>
  <c r="Z63" i="2"/>
  <c r="AB63" i="2"/>
  <c r="AC63" i="2"/>
  <c r="AD63" i="2"/>
  <c r="AF63" i="2"/>
  <c r="AG63" i="2"/>
  <c r="AN63" i="2"/>
  <c r="C22" i="2"/>
  <c r="C23" i="2"/>
  <c r="C24" i="2"/>
  <c r="C13" i="2"/>
  <c r="C14" i="2"/>
  <c r="C15" i="2"/>
  <c r="M47" i="1" l="1"/>
  <c r="M48" i="1"/>
  <c r="M49" i="1"/>
  <c r="C55" i="1" l="1"/>
  <c r="C56" i="1"/>
  <c r="C57" i="1"/>
  <c r="J47" i="1"/>
  <c r="K47" i="1"/>
  <c r="L47" i="1"/>
  <c r="J48" i="1"/>
  <c r="K48" i="1"/>
  <c r="L48" i="1"/>
  <c r="J49" i="1"/>
  <c r="K49" i="1"/>
  <c r="L49" i="1"/>
  <c r="J35" i="1"/>
  <c r="J36" i="1"/>
  <c r="J37" i="1"/>
  <c r="O24" i="1"/>
  <c r="O25" i="1"/>
  <c r="O26" i="1"/>
  <c r="M24" i="1"/>
  <c r="M25" i="1"/>
  <c r="M26" i="1"/>
  <c r="J24" i="1"/>
  <c r="J25" i="1"/>
  <c r="J26" i="1"/>
  <c r="G24" i="1"/>
  <c r="G25" i="1"/>
  <c r="G26" i="1"/>
  <c r="L24" i="1" l="1"/>
  <c r="L25" i="1"/>
  <c r="L26" i="1"/>
  <c r="M35" i="1"/>
  <c r="O35" i="1"/>
  <c r="P35" i="1"/>
  <c r="Q35" i="1"/>
  <c r="M36" i="1"/>
  <c r="O36" i="1"/>
  <c r="P36" i="1"/>
  <c r="Q36" i="1"/>
  <c r="M37" i="1"/>
  <c r="O37" i="1"/>
  <c r="P37" i="1"/>
  <c r="Q37" i="1"/>
  <c r="C47" i="1" l="1"/>
  <c r="C48" i="1"/>
  <c r="C49" i="1"/>
  <c r="C35" i="1"/>
  <c r="K35" i="1"/>
  <c r="L35" i="1"/>
  <c r="C36" i="1"/>
  <c r="K36" i="1"/>
  <c r="L36" i="1"/>
  <c r="C37" i="1"/>
  <c r="K37" i="1"/>
  <c r="L37" i="1"/>
  <c r="C24" i="1"/>
  <c r="D24" i="1"/>
  <c r="E24" i="1"/>
  <c r="F24" i="1"/>
  <c r="I24" i="1"/>
  <c r="C25" i="1"/>
  <c r="D25" i="1"/>
  <c r="E25" i="1"/>
  <c r="F25" i="1"/>
  <c r="I25" i="1"/>
  <c r="C26" i="1"/>
  <c r="D26" i="1"/>
  <c r="E26" i="1"/>
  <c r="F26" i="1"/>
  <c r="I26" i="1"/>
</calcChain>
</file>

<file path=xl/sharedStrings.xml><?xml version="1.0" encoding="utf-8"?>
<sst xmlns="http://schemas.openxmlformats.org/spreadsheetml/2006/main" count="1747" uniqueCount="388">
  <si>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</si>
  <si>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</si>
  <si>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</si>
  <si>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</si>
  <si>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</si>
  <si>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</si>
  <si>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</si>
  <si>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</si>
  <si>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</si>
  <si>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</si>
  <si>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</si>
  <si>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</si>
  <si>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</si>
  <si>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</si>
  <si>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</si>
  <si>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</si>
  <si>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</si>
  <si>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</si>
  <si>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</si>
  <si>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</si>
  <si>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</si>
  <si>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</si>
  <si>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</si>
  <si>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</si>
  <si>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</si>
  <si>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</si>
  <si>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</si>
  <si>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</si>
  <si>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</si>
  <si>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</si>
  <si>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</si>
  <si>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</si>
  <si>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</si>
  <si>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</si>
  <si>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</si>
  <si>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</si>
  <si>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</si>
  <si>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</si>
  <si>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</si>
  <si>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</si>
  <si>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</si>
  <si>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</si>
  <si>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</si>
  <si>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</si>
  <si>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</si>
  <si>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</si>
  <si>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</si>
  <si>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</si>
  <si>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</si>
  <si>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</si>
  <si>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</si>
  <si>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</si>
  <si>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</si>
  <si>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</si>
  <si>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</si>
  <si>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</si>
  <si>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</si>
  <si>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</si>
  <si>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</si>
  <si>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</si>
  <si>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</si>
  <si>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</si>
  <si>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</si>
  <si>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</si>
  <si>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</si>
  <si>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</si>
  <si>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</si>
  <si>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</si>
  <si>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</si>
  <si>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</si>
  <si>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</si>
  <si>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</si>
  <si>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</si>
  <si>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</si>
  <si>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</si>
  <si>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</si>
  <si>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</si>
  <si>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</si>
  <si>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</si>
  <si>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</si>
  <si>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</si>
  <si>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</si>
  <si>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</si>
  <si>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</si>
  <si>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</si>
  <si>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</si>
  <si>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</si>
  <si>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</si>
  <si>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</si>
  <si>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</si>
  <si>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</si>
  <si>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</si>
  <si>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</si>
  <si>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</si>
  <si>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</si>
  <si>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</si>
  <si>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Kobalt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</si>
  <si>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</si>
  <si>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</si>
  <si>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</si>
  <si>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Písek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</si>
  <si>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Threonin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</si>
  <si>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</si>
  <si>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</si>
  <si>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</si>
  <si>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</si>
  <si>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</si>
  <si>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</si>
  <si>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</si>
  <si>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</si>
  <si>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</si>
  <si>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</si>
  <si>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</si>
  <si>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</si>
  <si>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</si>
  <si>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</si>
  <si>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</si>
  <si>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</si>
  <si>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</si>
  <si>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</si>
  <si>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</si>
  <si>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</si>
  <si>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</si>
  <si>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</si>
  <si>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Acetamiprid (mg.kg-1)</t>
  </si>
  <si>
    <t>Acefát             (mg.kg-1)</t>
  </si>
  <si>
    <t>Aldikarb       (mg.kg-1)</t>
  </si>
  <si>
    <t>Aldrin              (mg.kg-1)</t>
  </si>
  <si>
    <t>Aldrin a Dieldrin (suma)        (mg.kg-1)</t>
  </si>
  <si>
    <t>Azinfos-methyl (mg.kg-1)</t>
  </si>
  <si>
    <t>Azoxystrobin (mg.kg-1)</t>
  </si>
  <si>
    <t>Bifenthrin (suma izomerů)  (mg.kg-1)</t>
  </si>
  <si>
    <t>Bitertanol (mg.kg-1)</t>
  </si>
  <si>
    <t>Bixafen            (mg.kg-1)</t>
  </si>
  <si>
    <t>Boskalid           (mg.kg-1)</t>
  </si>
  <si>
    <t>Bromuconazole (mg.kg-1)</t>
  </si>
  <si>
    <t>Bupirimát (mg.kg-1)</t>
  </si>
  <si>
    <t>Buprofezin (mg.kg-1)</t>
  </si>
  <si>
    <t>Kadusafos (mg.kg-1)</t>
  </si>
  <si>
    <t>Karbaryl          (mg.kg-1)</t>
  </si>
  <si>
    <t>Karbendazim (mg.kg-1)</t>
  </si>
  <si>
    <t>Karbofuran (mg.kg-1)</t>
  </si>
  <si>
    <t>3-hydroxy karbofuran (mg.kg-1)</t>
  </si>
  <si>
    <t>Karboxin  (mg.kg-1)</t>
  </si>
  <si>
    <t>Chlorantraniliprol (mg.kg-1)</t>
  </si>
  <si>
    <t>Chlorfenapyr (mg.kg-1)</t>
  </si>
  <si>
    <t>Chlorfenvinfos (mg.kg-1)</t>
  </si>
  <si>
    <t>Chlormekvát chlorid (suma) (mg.kg-1)</t>
  </si>
  <si>
    <t>Chlorprofam (mg.kg-1)</t>
  </si>
  <si>
    <t>Chlorpyrifos (mg.kg-1)</t>
  </si>
  <si>
    <t>Chlorpyrifos-methyl               (mg.kg-1)</t>
  </si>
  <si>
    <t>Klothianidin (mg.kg-1)</t>
  </si>
  <si>
    <t>Cyfluthrin (suma izomerů)  (mg.kg-1)</t>
  </si>
  <si>
    <t>Lambda-cyhalothrin (mg.kg-1)</t>
  </si>
  <si>
    <t>Cymoxanil (mg.kg-1)</t>
  </si>
  <si>
    <t>Cypermethrin (suma izomerů) (mg.kg-1)</t>
  </si>
  <si>
    <t>Cyprokonazol (mg.kg-1)</t>
  </si>
  <si>
    <t>Cyprodinil (mg.kg-1)</t>
  </si>
  <si>
    <t>Deltamethrin (mg.kg-1)</t>
  </si>
  <si>
    <t>Diazinon  (mg.kg-1)</t>
  </si>
  <si>
    <t>Dichlorprop (suma)        (mg.kg-1)</t>
  </si>
  <si>
    <t>Dichlorvos (mg.kg-1)</t>
  </si>
  <si>
    <t>Dikloran       (mg.kg-1)</t>
  </si>
  <si>
    <t>Dieldrin       (mg.kg-1)</t>
  </si>
  <si>
    <t>Difenokonazol (mg.kg-1)</t>
  </si>
  <si>
    <t>Difenylamin (mg.kg-1)</t>
  </si>
  <si>
    <t>Diflubenzuron (mg.kg-1)</t>
  </si>
  <si>
    <t>Dimethoát (mg.kg-1)</t>
  </si>
  <si>
    <t>Dimethoát (suma)        (mg.kg-1)</t>
  </si>
  <si>
    <t>Dimethomorf (suma izomerů) (mg.kg-1)</t>
  </si>
  <si>
    <t>Dinikonazol (suma izomerů) (mg.kg-1)</t>
  </si>
  <si>
    <r>
      <t>Endosulfan      (</t>
    </r>
    <r>
      <rPr>
        <b/>
        <sz val="11"/>
        <color theme="1"/>
        <rFont val="Calibri"/>
        <family val="2"/>
        <charset val="238"/>
      </rPr>
      <t>α+β isomer)     (mg.kg-1)</t>
    </r>
  </si>
  <si>
    <t>Endosulfansulfát (mg.kg-1)</t>
  </si>
  <si>
    <t>Endosulfan (suma izomerů) (mg.kg-1)</t>
  </si>
  <si>
    <t>Epoxikonazol (mg.kg-1)</t>
  </si>
  <si>
    <t>Ethion      (mg.kg-1)</t>
  </si>
  <si>
    <t>Ethirimol  (mg.kg-1)</t>
  </si>
  <si>
    <t xml:space="preserve">Ethoprofos (mg.kg-1) </t>
  </si>
  <si>
    <t>Fenbukonazol (mg.kg-1)</t>
  </si>
  <si>
    <t>Fenhexamid (mg.kg-1)</t>
  </si>
  <si>
    <t>Fenitrothion (mg.kg-1)</t>
  </si>
  <si>
    <t>Fenpropathrin (mg.kg-1)</t>
  </si>
  <si>
    <t>Fenpropidin (mg.kg-1)</t>
  </si>
  <si>
    <t>Fenpropimorf (suma izomerů) (mg.kg-1)</t>
  </si>
  <si>
    <t>Fenpyroximát (mg.kg-1)</t>
  </si>
  <si>
    <t>Fenthion  (mg.kg-1)</t>
  </si>
  <si>
    <t>Fenvalerát (suma izomerů)  (mg.kg-1)</t>
  </si>
  <si>
    <t>Fipronil     (mg.kg-1)</t>
  </si>
  <si>
    <t>Flonikamid (mg.kg-1)</t>
  </si>
  <si>
    <t>Fluazifop-P (suma)          (mg.kg-1)</t>
  </si>
  <si>
    <t xml:space="preserve">Fludioxonil (mg.kg-1) </t>
  </si>
  <si>
    <t>Fluopikolid (mg.kg-1)</t>
  </si>
  <si>
    <t>Fluopyram (mg.kg-1)</t>
  </si>
  <si>
    <t>Flufenoxuron (mg.kg-1)</t>
  </si>
  <si>
    <t>Fluquinconazol (mg.kg-1)</t>
  </si>
  <si>
    <t>Flusilazol (mg.kg-1)</t>
  </si>
  <si>
    <t>Flutolanil (mg.kg-1)</t>
  </si>
  <si>
    <t>Flutriafol  (mg.kg-1)</t>
  </si>
  <si>
    <t>Tau-fluvalinát (mg.kg-1)</t>
  </si>
  <si>
    <t>Fluxapyroxad (mg.kg-1)</t>
  </si>
  <si>
    <t>Glyfosát   (mg.kg-1)</t>
  </si>
  <si>
    <t>Haloxyfop (suma)       (mg.kg-1)</t>
  </si>
  <si>
    <t>Hexakonazol (mg.kg-1)</t>
  </si>
  <si>
    <t>Imazalil        (mg.kg-1)</t>
  </si>
  <si>
    <t xml:space="preserve">Imidakloprid (mg.kg-1) </t>
  </si>
  <si>
    <t>Indoxacarb (suma)       (mg.kg-1)</t>
  </si>
  <si>
    <t xml:space="preserve">Iprodion       (mg.kg-1) </t>
  </si>
  <si>
    <t>Iprovalikarb (mg.kg-1)</t>
  </si>
  <si>
    <t>Isokarbofos (mg.kg-1)</t>
  </si>
  <si>
    <t>Isoprothiolan (mg.kg-1)</t>
  </si>
  <si>
    <t>Isoproturon (mg.kg-1)</t>
  </si>
  <si>
    <t>Kresoxim-methyl              (mg.kg-1)</t>
  </si>
  <si>
    <t>Linuron         (mg.kg-1)</t>
  </si>
  <si>
    <t>Malaoxon (mg.kg-1)</t>
  </si>
  <si>
    <t>Malathion (mg.kg-1)</t>
  </si>
  <si>
    <t>Malathion (suma)           (mg.kg-1)</t>
  </si>
  <si>
    <t>Mandipropamid (mg.kg-1)</t>
  </si>
  <si>
    <t>MCPA       (mg.kg-1)</t>
  </si>
  <si>
    <t>Mekoprop (suma)       (mg.kg-1)</t>
  </si>
  <si>
    <t>Mepikvát chlorid (suma)       (mg.kg-1)</t>
  </si>
  <si>
    <t>Metalaxyl a metalaxyl-M (suma izomerů) (mg.kg-1)</t>
  </si>
  <si>
    <t>Metkonazol (suma izomerů) (mg.kg-1)</t>
  </si>
  <si>
    <t>Methakrifos (mg.kg-1)</t>
  </si>
  <si>
    <t>Methamidofos (mg.kg-1)</t>
  </si>
  <si>
    <t>Methidathion (mg.kg-1)</t>
  </si>
  <si>
    <t>Methiokarb (mg.kg-1)</t>
  </si>
  <si>
    <t>Methiokarb sulfon          (mg.kg-1)</t>
  </si>
  <si>
    <t>Methiokarb sulfoxid      (mg.kg-1)</t>
  </si>
  <si>
    <t>Methiokarb (suma)     (mg.kg-1)</t>
  </si>
  <si>
    <t>Methomyl (mg.kg-1)</t>
  </si>
  <si>
    <t>Methoxyfenozid (mg.kg-1)</t>
  </si>
  <si>
    <t>Metolachlor (mg.kg-1)</t>
  </si>
  <si>
    <t>Metrafenon (mg.kg-1)</t>
  </si>
  <si>
    <t>Metribuzin (mg.kg-1)</t>
  </si>
  <si>
    <t>Monokrotofos (mg.kg-1)</t>
  </si>
  <si>
    <t>Myklobutanil (mg.kg-1)</t>
  </si>
  <si>
    <t>Omethoát (mg.kg-1)</t>
  </si>
  <si>
    <t>Oxydemeton-methyl     (mg.kg-1)</t>
  </si>
  <si>
    <t>Oxydemeton-methyl (suma) (mg.kg-1)</t>
  </si>
  <si>
    <t>Paklobutrazol (mg.kg-1)</t>
  </si>
  <si>
    <t>Parathion (mg.kg-1)</t>
  </si>
  <si>
    <t>Parathion-methyl     (mg.kg-1)</t>
  </si>
  <si>
    <t>Penkonazol (mg.kg-1)</t>
  </si>
  <si>
    <t>Pencycuron (mg.kg-1)</t>
  </si>
  <si>
    <t>Pendimethalin (mg.kg-1)</t>
  </si>
  <si>
    <t>Permethrin (suma izomerů) (mg.kg-1)</t>
  </si>
  <si>
    <t>Fosmet    (mg.kg-1)</t>
  </si>
  <si>
    <t>Fosfamidon (mg.kg-1)</t>
  </si>
  <si>
    <t>Pikoxystrobin (mg.kg-1)</t>
  </si>
  <si>
    <t>Pirimikarb (mg.kg-1)</t>
  </si>
  <si>
    <t>Desmethylpirimikarb         (mg.kg-1)</t>
  </si>
  <si>
    <t xml:space="preserve">Pirimifos-methyl (mg.kg-1) </t>
  </si>
  <si>
    <t>Pyridaben (mg.kg-1)</t>
  </si>
  <si>
    <t>Pyriproxyfen (mg.kg-1)</t>
  </si>
  <si>
    <t xml:space="preserve">Prochloraz (mg.kg-1)  </t>
  </si>
  <si>
    <t>Procymidon (mg.kg-1)</t>
  </si>
  <si>
    <t>Profenofos (mg.kg-1)</t>
  </si>
  <si>
    <t>Propamokarb (mg.kg-1)</t>
  </si>
  <si>
    <t>Propikonazol                                (suma izomerů)                           (mg.kg-1)</t>
  </si>
  <si>
    <t>Propyzamid (mg.kg-1)</t>
  </si>
  <si>
    <t>Prothiokonazol (Prothiokonazol-desthio)          (mg.kg-1)</t>
  </si>
  <si>
    <t>Prothiofos (mg.kg-1)</t>
  </si>
  <si>
    <t>Pyrimethanil (mg.kg-1)</t>
  </si>
  <si>
    <t>Pyraklostrobin (mg.kg-1)</t>
  </si>
  <si>
    <t>Chinoxyfen (mg.kg-1)</t>
  </si>
  <si>
    <t>Spiromesifen (mg.kg-1)</t>
  </si>
  <si>
    <t>Spiroxamin (suma izomerů)            (mg.kg-1)</t>
  </si>
  <si>
    <t>Tebukonazol (mg.kg-1)</t>
  </si>
  <si>
    <t>Tebufenozid (mg.kg-1)</t>
  </si>
  <si>
    <t>Teflubenzuron (mg.kg-1)</t>
  </si>
  <si>
    <t>Tefluthrin (mg.kg-1)</t>
  </si>
  <si>
    <t>Terbuthylazin (mg.kg-1)</t>
  </si>
  <si>
    <t>Tetrakonazol (mg.kg-1)</t>
  </si>
  <si>
    <t>Tetramethrin (mg.kg-1)</t>
  </si>
  <si>
    <t>Thiabendazol  (mg.kg-1)</t>
  </si>
  <si>
    <t>Thiakloprid (mg.kg-1)</t>
  </si>
  <si>
    <t>Thiodikarb (mg.kg-1)</t>
  </si>
  <si>
    <t>Thiamethoxam (mg.kg-1)</t>
  </si>
  <si>
    <t>Thiofanát-methyl (mg.kg-1)</t>
  </si>
  <si>
    <t>Tolklofos-methyl (mg.kg-1)</t>
  </si>
  <si>
    <t xml:space="preserve">Triadimefon (mg.kg-1) </t>
  </si>
  <si>
    <t>Triadimenol       (suma izomerů)       (mg.kg-1)</t>
  </si>
  <si>
    <t>Tricyklazol (mg.kg-1)</t>
  </si>
  <si>
    <t>Trifloxystrobin (mg.kg-1)</t>
  </si>
  <si>
    <t>Trifluralin (mg.kg-1)</t>
  </si>
  <si>
    <t>Tritikonazol (mg.kg-1)</t>
  </si>
  <si>
    <t>Vinklozolin (mg.kg-1)</t>
  </si>
  <si>
    <t>2,4-D (suma)</t>
  </si>
  <si>
    <t>2-fenylfenol (mg.kg-1)</t>
  </si>
  <si>
    <r>
      <t xml:space="preserve">Suma PCB 28,52,101, 138,153,180 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theme="1"/>
        <rFont val="Calibri"/>
        <family val="2"/>
        <charset val="238"/>
      </rPr>
      <t>µg.kg</t>
    </r>
    <r>
      <rPr>
        <vertAlign val="superscript"/>
        <sz val="10"/>
        <color theme="1"/>
        <rFont val="Calibri"/>
        <family val="2"/>
        <charset val="238"/>
      </rPr>
      <t>-1</t>
    </r>
    <r>
      <rPr>
        <sz val="10"/>
        <color theme="1"/>
        <rFont val="Calibri"/>
        <family val="2"/>
        <charset val="238"/>
      </rPr>
      <t>)</t>
    </r>
  </si>
  <si>
    <r>
      <t xml:space="preserve">Dioxiny                </t>
    </r>
    <r>
      <rPr>
        <b/>
        <sz val="9"/>
        <color theme="1"/>
        <rFont val="Calibri"/>
        <family val="2"/>
        <charset val="238"/>
        <scheme val="minor"/>
      </rPr>
      <t>suma PCDD a PCDF</t>
    </r>
    <r>
      <rPr>
        <b/>
        <sz val="10"/>
        <color theme="1"/>
        <rFont val="Calibri"/>
        <family val="2"/>
        <charset val="238"/>
        <scheme val="minor"/>
      </rPr>
      <t xml:space="preserve">       </t>
    </r>
    <r>
      <rPr>
        <sz val="10"/>
        <color theme="1"/>
        <rFont val="Calibri"/>
        <family val="2"/>
        <charset val="238"/>
        <scheme val="minor"/>
      </rPr>
      <t>(ng WHO-TEQ/kg)</t>
    </r>
  </si>
  <si>
    <r>
      <t>PCB s diox. efektem</t>
    </r>
    <r>
      <rPr>
        <b/>
        <sz val="10"/>
        <color theme="1"/>
        <rFont val="Calibri"/>
        <family val="2"/>
        <charset val="238"/>
        <scheme val="minor"/>
      </rPr>
      <t xml:space="preserve">          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</si>
  <si>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r>
      <t>Dioxiny + PCB       s diox. efektem</t>
    </r>
    <r>
      <rPr>
        <b/>
        <sz val="10"/>
        <color theme="1"/>
        <rFont val="Calibri"/>
        <family val="2"/>
        <charset val="238"/>
        <scheme val="minor"/>
      </rPr>
      <t xml:space="preserve">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</si>
  <si>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t>Propargit      (mg.kg-1)</t>
  </si>
  <si>
    <t>Prosulfokarb (mg.kg-1)</t>
  </si>
  <si>
    <r>
      <t xml:space="preserve">Cukry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</si>
  <si>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Demeton-S-methylsulf (mg.kg-1)</t>
  </si>
  <si>
    <t>Ethefon       (mg.kg-1)</t>
  </si>
  <si>
    <t>Glufosinát (mg.kg-1)</t>
  </si>
  <si>
    <t>Glufosinát suma (mg.kg-1)</t>
  </si>
  <si>
    <t>MPP (mg.kg-1)</t>
  </si>
  <si>
    <t>N-acetyl-glufosinát (mg.kg-1)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</si>
  <si>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</si>
  <si>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</si>
  <si>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</si>
  <si>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Hlavová/srpen 2025</t>
  </si>
  <si>
    <t>Zpracovala: Ing. Zora Hlavová /srpen 2025</t>
  </si>
  <si>
    <t>Škůdci</t>
  </si>
  <si>
    <t>Zakázané materiály</t>
  </si>
  <si>
    <t>Kompletní krmná směs pro selata (ČOS)</t>
  </si>
  <si>
    <t>bez škůdců</t>
  </si>
  <si>
    <t>nezjištěna</t>
  </si>
  <si>
    <t>Kompletní krmná směs pro výkrm prasat - dokrm (A 3)</t>
  </si>
  <si>
    <t>Kompletní krmná směs pro předvýkrm prasat - do 35 ž.h. (A 1)</t>
  </si>
  <si>
    <t>Kompletní krmná směs pro výkrm prasat (A 2)</t>
  </si>
  <si>
    <t>Minerální krmivo pro prasata</t>
  </si>
  <si>
    <t>Kompletní krmná směs pro chov prasat</t>
  </si>
  <si>
    <t>&lt;0,05</t>
  </si>
  <si>
    <t>&lt;0,2000</t>
  </si>
  <si>
    <t>&lt;0,1000</t>
  </si>
  <si>
    <t>&lt;0,009000</t>
  </si>
  <si>
    <t>&lt;0,01500</t>
  </si>
  <si>
    <t>&lt;0,05000</t>
  </si>
  <si>
    <t>&lt;0,02000</t>
  </si>
  <si>
    <r>
      <t xml:space="preserve">Chlortetracyklin         </t>
    </r>
    <r>
      <rPr>
        <sz val="11"/>
        <color theme="1"/>
        <rFont val="Calibri"/>
        <family val="2"/>
        <charset val="238"/>
        <scheme val="minor"/>
      </rPr>
      <t xml:space="preserve"> (m</t>
    </r>
    <r>
      <rPr>
        <sz val="11"/>
        <color theme="1"/>
        <rFont val="Calibri"/>
        <family val="2"/>
        <charset val="238"/>
      </rPr>
      <t>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</si>
  <si>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Tiamulin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</si>
  <si>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Tilmikosin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</si>
  <si>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Kompletní krmná směs pro kachny</t>
  </si>
  <si>
    <t>Kompletní krmná směs pro výkrm kuřat nad 14 dnů stáří</t>
  </si>
  <si>
    <t>Kompletní krmná směs pro užitkové nosnice</t>
  </si>
  <si>
    <t>Kompletní krmná směs pro krůty do 12 týdnů</t>
  </si>
  <si>
    <t>Minerální krmivo pro drůbež</t>
  </si>
  <si>
    <t>&lt;0,6</t>
  </si>
  <si>
    <t>&lt;0,186</t>
  </si>
  <si>
    <t>Minerální krmivo pro skot</t>
  </si>
  <si>
    <t>Doplňková krmná směs pro telata</t>
  </si>
  <si>
    <t>nenalezeny</t>
  </si>
  <si>
    <t>Kompletní krmná dávka pro dojnice</t>
  </si>
  <si>
    <t>Kompletní krmná směs pro výkrm králíků</t>
  </si>
  <si>
    <t>Doplňková krmná směs ostatní (hospodářská zvířata)</t>
  </si>
  <si>
    <t>Minerální krmivo jiné</t>
  </si>
  <si>
    <t>Premix pro prasata</t>
  </si>
  <si>
    <t>ŽELEZO</t>
  </si>
  <si>
    <t>Sójový extrahovaný šrot (moučka)</t>
  </si>
  <si>
    <t>Uhličitan vápenatý (vápenec)</t>
  </si>
  <si>
    <t>Mikroskopie nález</t>
  </si>
  <si>
    <t>Botanická čistota</t>
  </si>
  <si>
    <t>Nečistoty</t>
  </si>
  <si>
    <t>Jiné druhy kult.plod</t>
  </si>
  <si>
    <t>Nečistoty škodlivé</t>
  </si>
  <si>
    <t>Neč.škodl.-Datura sp</t>
  </si>
  <si>
    <t>Neč.škodl.-svízel</t>
  </si>
  <si>
    <t>Neč.škodl.-Ambrosia</t>
  </si>
  <si>
    <t>Námel</t>
  </si>
  <si>
    <t>Ječmen</t>
  </si>
  <si>
    <t>&lt;50,0</t>
  </si>
  <si>
    <t>&lt;0,5000</t>
  </si>
  <si>
    <t>Pšenice</t>
  </si>
  <si>
    <t>&lt;0,010</t>
  </si>
  <si>
    <t>&lt;0,005</t>
  </si>
  <si>
    <t>&lt;0,004000</t>
  </si>
  <si>
    <t>&lt;0,008000</t>
  </si>
  <si>
    <t>&lt;0,002000</t>
  </si>
  <si>
    <t>&lt;0,01000</t>
  </si>
  <si>
    <t>&lt;0,005000</t>
  </si>
  <si>
    <t>&lt;0,003000</t>
  </si>
  <si>
    <t>&lt;0,03800</t>
  </si>
  <si>
    <t>&lt;0,006000</t>
  </si>
  <si>
    <t>&lt;0,01200</t>
  </si>
  <si>
    <t>Tráva přirozeně sušená (seno)</t>
  </si>
  <si>
    <t>&lt;1,000</t>
  </si>
  <si>
    <t>&lt;2,500</t>
  </si>
  <si>
    <t>&lt;20,00</t>
  </si>
  <si>
    <t>&lt;10,00</t>
  </si>
  <si>
    <t>&lt;5,000</t>
  </si>
  <si>
    <t>&lt;50,00</t>
  </si>
  <si>
    <t>&lt;80,00</t>
  </si>
  <si>
    <t>&lt;2,000</t>
  </si>
  <si>
    <t>&lt;5,00</t>
  </si>
  <si>
    <t>Slunečnicové expelery</t>
  </si>
  <si>
    <t>Kvasnice (pivovarské kvasnice)</t>
  </si>
  <si>
    <t>rostlinné komponenty</t>
  </si>
  <si>
    <t>&lt;160,0</t>
  </si>
  <si>
    <t xml:space="preserve">Řepkové expelery </t>
  </si>
  <si>
    <t>Řepkový extrahovaný šrot (moučka)</t>
  </si>
  <si>
    <t>Chizalifop (mg.kg-1)</t>
  </si>
  <si>
    <t>Triazofos     (mg.kg-1)</t>
  </si>
  <si>
    <t>Trinexapak                     (mg.kg-1)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</si>
</sst>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  <numFmt numFmtId="176" formatCode="0.00000"/>
    <numFmt numFmtId="177" formatCode="0.000000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4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68" fontId="1" fillId="4" borderId="7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6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171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9" fontId="0" fillId="5" borderId="0" xfId="0" applyNumberFormat="1" applyFill="1" applyAlignment="1">
      <alignment horizontal="left"/>
    </xf>
    <xf numFmtId="166" fontId="0" fillId="5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2" fontId="0" fillId="0" borderId="0" xfId="0" applyNumberFormat="1"/>
    <xf numFmtId="177" fontId="0" fillId="2" borderId="0" xfId="0" applyNumberFormat="1" applyFill="1" applyAlignment="1">
      <alignment horizontal="center"/>
    </xf>
    <xf numFmtId="49" fontId="0" fillId="5" borderId="0" xfId="0" applyNumberFormat="1" applyFill="1" applyBorder="1"/>
    <xf numFmtId="169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 vertical="center"/>
    </xf>
    <xf numFmtId="165" fontId="0" fillId="5" borderId="0" xfId="0" applyNumberFormat="1" applyFill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 vertical="center"/>
    </xf>
    <xf numFmtId="173" fontId="0" fillId="2" borderId="0" xfId="0" applyNumberFormat="1" applyFill="1" applyAlignment="1">
      <alignment horizontal="center" vertical="center"/>
    </xf>
    <xf numFmtId="173" fontId="0" fillId="4" borderId="7" xfId="0" applyNumberFormat="1" applyFill="1" applyBorder="1" applyAlignment="1">
      <alignment horizontal="center"/>
    </xf>
    <xf numFmtId="173" fontId="0" fillId="4" borderId="0" xfId="0" applyNumberFormat="1" applyFill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wrapText="1"/>
    </xf>
    <xf numFmtId="166" fontId="0" fillId="5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49" fontId="0" fillId="5" borderId="0" xfId="0" applyNumberFormat="1" applyFont="1" applyFill="1" applyBorder="1"/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showGridLines="0" tabSelected="1" zoomScale="80" zoomScaleNormal="80" workbookViewId="0">
      <selection activeCell="G4" sqref="G4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45" t="s">
        <v>305</v>
      </c>
      <c r="J1" s="122"/>
      <c r="K1" s="123"/>
      <c r="L1" s="123"/>
      <c r="M1" s="123"/>
      <c r="N1" s="123"/>
      <c r="O1" s="123"/>
      <c r="P1" s="123"/>
      <c r="Q1" s="122"/>
    </row>
    <row r="2" spans="1:29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.75" thickBot="1"/>
    <row r="4" spans="1:29" s="3" customFormat="1" ht="60" customHeight="1">
      <c r="A4" s="37" t="s">
        <v>6</v>
      </c>
      <c r="B4" s="38" t="s">
        <v>3</v>
      </c>
      <c r="C4" s="39" t="s">
        <v>54</v>
      </c>
      <c r="D4" s="40" t="s">
        <v>55</v>
      </c>
      <c r="E4" s="39" t="s">
        <v>70</v>
      </c>
      <c r="F4" s="39" t="s">
        <v>56</v>
      </c>
      <c r="G4" s="39" t="s">
        <v>57</v>
      </c>
      <c r="H4" s="39" t="s">
        <v>295</v>
      </c>
      <c r="I4" s="39" t="s">
        <v>58</v>
      </c>
      <c r="J4" s="39" t="s">
        <v>59</v>
      </c>
      <c r="K4" s="39" t="s">
        <v>60</v>
      </c>
      <c r="L4" s="39" t="s">
        <v>61</v>
      </c>
      <c r="M4" s="39" t="s">
        <v>37</v>
      </c>
      <c r="N4" s="39" t="s">
        <v>38</v>
      </c>
      <c r="O4" s="39" t="s">
        <v>40</v>
      </c>
      <c r="P4" s="39" t="s">
        <v>92</v>
      </c>
      <c r="Q4" s="39" t="s">
        <v>41</v>
      </c>
      <c r="R4" s="39" t="s">
        <v>121</v>
      </c>
      <c r="S4" s="39" t="s">
        <v>67</v>
      </c>
      <c r="T4" s="39" t="s">
        <v>101</v>
      </c>
      <c r="U4" s="39" t="s">
        <v>49</v>
      </c>
      <c r="V4" s="39" t="s">
        <v>66</v>
      </c>
      <c r="W4" s="39" t="s">
        <v>123</v>
      </c>
      <c r="X4" s="39" t="s">
        <v>93</v>
      </c>
    </row>
    <row r="5" spans="1:29" s="2" customFormat="1">
      <c r="A5" s="147" t="s">
        <v>313</v>
      </c>
      <c r="B5" s="148">
        <v>25002862</v>
      </c>
      <c r="C5" s="31">
        <v>87.27</v>
      </c>
      <c r="D5" s="31">
        <v>18.34</v>
      </c>
      <c r="E5" s="33">
        <v>4.641</v>
      </c>
      <c r="F5" s="33">
        <v>4.6660000000000004</v>
      </c>
      <c r="G5" s="33">
        <v>3.24</v>
      </c>
      <c r="H5" s="31">
        <v>3.43</v>
      </c>
      <c r="I5" s="33">
        <v>0.51700000000000002</v>
      </c>
      <c r="J5" s="33">
        <v>0.48799999999999999</v>
      </c>
      <c r="K5" s="33">
        <v>0.21099999999999999</v>
      </c>
      <c r="L5" s="34"/>
      <c r="M5" s="31"/>
      <c r="N5" s="30"/>
      <c r="O5" s="30"/>
      <c r="P5" s="30"/>
      <c r="Q5" s="34"/>
      <c r="R5" s="34"/>
      <c r="S5" s="31">
        <v>12.99</v>
      </c>
      <c r="T5" s="34"/>
      <c r="U5" s="34"/>
      <c r="V5" s="34"/>
      <c r="W5" s="34"/>
      <c r="X5" s="34"/>
      <c r="Y5" s="14"/>
      <c r="Z5" s="14"/>
    </row>
    <row r="6" spans="1:29" s="2" customFormat="1">
      <c r="A6" s="147" t="s">
        <v>309</v>
      </c>
      <c r="B6" s="148">
        <v>25002972</v>
      </c>
      <c r="C6" s="31">
        <v>89.73</v>
      </c>
      <c r="D6" s="31">
        <v>16.739999999999998</v>
      </c>
      <c r="E6" s="33">
        <v>5.3730000000000002</v>
      </c>
      <c r="F6" s="33">
        <v>6.5419999999999998</v>
      </c>
      <c r="G6" s="33">
        <v>3.8050000000000002</v>
      </c>
      <c r="H6" s="30"/>
      <c r="I6" s="33"/>
      <c r="J6" s="34"/>
      <c r="K6" s="34"/>
      <c r="L6" s="34"/>
      <c r="M6" s="31">
        <v>147.6</v>
      </c>
      <c r="N6" s="30">
        <v>2148</v>
      </c>
      <c r="O6" s="30">
        <v>92.92</v>
      </c>
      <c r="P6" s="30">
        <v>367</v>
      </c>
      <c r="Q6" s="30"/>
      <c r="R6" s="30"/>
      <c r="S6" s="31">
        <v>13.13</v>
      </c>
      <c r="T6" s="30">
        <v>8.1579999999999995</v>
      </c>
      <c r="U6" s="34">
        <v>16660</v>
      </c>
      <c r="V6" s="30">
        <v>126.5</v>
      </c>
      <c r="W6" s="30">
        <v>139.19999999999999</v>
      </c>
      <c r="X6" s="30"/>
      <c r="Y6" s="14"/>
      <c r="Z6" s="14"/>
    </row>
    <row r="7" spans="1:29" s="2" customFormat="1">
      <c r="A7" s="147" t="s">
        <v>309</v>
      </c>
      <c r="B7" s="148">
        <v>25002683</v>
      </c>
      <c r="C7" s="31">
        <v>89.53</v>
      </c>
      <c r="D7" s="31">
        <v>17.260000000000002</v>
      </c>
      <c r="E7" s="33">
        <v>3.589</v>
      </c>
      <c r="F7" s="33">
        <v>5.2439999999999998</v>
      </c>
      <c r="G7" s="33">
        <v>3.6269999999999998</v>
      </c>
      <c r="H7" s="30"/>
      <c r="I7" s="33"/>
      <c r="J7" s="33"/>
      <c r="K7" s="33"/>
      <c r="L7" s="34"/>
      <c r="M7" s="31">
        <v>18.03</v>
      </c>
      <c r="N7" s="30">
        <v>112.4</v>
      </c>
      <c r="O7" s="30">
        <v>85.63</v>
      </c>
      <c r="P7" s="30"/>
      <c r="Q7" s="31"/>
      <c r="R7" s="31"/>
      <c r="S7" s="31">
        <v>12.12</v>
      </c>
      <c r="T7" s="31"/>
      <c r="U7" s="34">
        <v>6671</v>
      </c>
      <c r="V7" s="31"/>
      <c r="W7" s="31"/>
      <c r="X7" s="31"/>
      <c r="Y7" s="14"/>
      <c r="Z7" s="14"/>
    </row>
    <row r="8" spans="1:29" s="2" customFormat="1">
      <c r="A8" s="166" t="s">
        <v>312</v>
      </c>
      <c r="B8" s="148">
        <v>25002688</v>
      </c>
      <c r="C8" s="31">
        <v>85.46</v>
      </c>
      <c r="D8" s="167">
        <v>16.260000000000002</v>
      </c>
      <c r="E8" s="33">
        <v>4.0730000000000004</v>
      </c>
      <c r="F8" s="33">
        <v>3.6640000000000001</v>
      </c>
      <c r="G8" s="33">
        <v>3.9740000000000002</v>
      </c>
      <c r="H8" s="30"/>
      <c r="I8" s="33">
        <v>0.50600000000000001</v>
      </c>
      <c r="J8" s="33">
        <v>0.35020000000000001</v>
      </c>
      <c r="K8" s="33">
        <v>0.18</v>
      </c>
      <c r="L8" s="34"/>
      <c r="M8" s="31">
        <v>24.4</v>
      </c>
      <c r="N8" s="30">
        <v>117.3</v>
      </c>
      <c r="O8" s="30">
        <v>73.239999999999995</v>
      </c>
      <c r="P8" s="30">
        <v>173.7</v>
      </c>
      <c r="Q8" s="31"/>
      <c r="R8" s="31"/>
      <c r="S8" s="31">
        <v>8.6120000000000001</v>
      </c>
      <c r="T8" s="31"/>
      <c r="U8" s="34">
        <v>5478</v>
      </c>
      <c r="V8" s="31"/>
      <c r="W8" s="31"/>
      <c r="X8" s="31"/>
      <c r="Y8" s="14"/>
      <c r="Z8" s="14"/>
    </row>
    <row r="9" spans="1:29" s="2" customFormat="1">
      <c r="A9" s="147" t="s">
        <v>312</v>
      </c>
      <c r="B9" s="148">
        <v>25002681</v>
      </c>
      <c r="C9" s="31">
        <v>88.31</v>
      </c>
      <c r="D9" s="31">
        <v>14.21</v>
      </c>
      <c r="E9" s="33">
        <v>3.2160000000000002</v>
      </c>
      <c r="F9" s="33">
        <v>3.9329999999999998</v>
      </c>
      <c r="G9" s="33">
        <v>3.74</v>
      </c>
      <c r="H9" s="30"/>
      <c r="I9" s="33">
        <v>0.47599999999999998</v>
      </c>
      <c r="J9" s="33">
        <v>0.4551</v>
      </c>
      <c r="K9" s="33">
        <v>0.16300000000000001</v>
      </c>
      <c r="L9" s="34"/>
      <c r="M9" s="31">
        <v>19.46</v>
      </c>
      <c r="N9" s="30">
        <v>85.84</v>
      </c>
      <c r="O9" s="30">
        <v>56.94</v>
      </c>
      <c r="P9" s="30">
        <v>148.9</v>
      </c>
      <c r="Q9" s="31"/>
      <c r="R9" s="31"/>
      <c r="S9" s="31">
        <v>8.9179999999999993</v>
      </c>
      <c r="T9" s="31"/>
      <c r="U9" s="34">
        <v>4462</v>
      </c>
      <c r="V9" s="31"/>
      <c r="W9" s="31"/>
      <c r="X9" s="31"/>
      <c r="Y9" s="14"/>
      <c r="Z9" s="14"/>
    </row>
    <row r="10" spans="1:29" s="2" customFormat="1">
      <c r="A10" s="147" t="s">
        <v>314</v>
      </c>
      <c r="B10" s="148">
        <v>25002683</v>
      </c>
      <c r="C10" s="31">
        <v>88.5</v>
      </c>
      <c r="D10" s="31">
        <v>14.25</v>
      </c>
      <c r="E10" s="33">
        <v>3.863</v>
      </c>
      <c r="F10" s="33">
        <v>5.13</v>
      </c>
      <c r="G10" s="33">
        <v>3.6080000000000001</v>
      </c>
      <c r="H10" s="30"/>
      <c r="I10" s="33"/>
      <c r="J10" s="33"/>
      <c r="K10" s="33"/>
      <c r="L10" s="34"/>
      <c r="M10" s="31">
        <v>17.559999999999999</v>
      </c>
      <c r="N10" s="30">
        <v>110.4</v>
      </c>
      <c r="O10" s="30">
        <v>85.4</v>
      </c>
      <c r="P10" s="30"/>
      <c r="Q10" s="31"/>
      <c r="R10" s="31"/>
      <c r="S10" s="31">
        <v>9.798</v>
      </c>
      <c r="T10" s="31"/>
      <c r="U10" s="34">
        <v>5992</v>
      </c>
      <c r="V10" s="31"/>
      <c r="W10" s="31"/>
      <c r="X10" s="31"/>
      <c r="Y10" s="14"/>
      <c r="Z10" s="14"/>
    </row>
    <row r="11" spans="1:29" s="2" customFormat="1">
      <c r="A11" s="147" t="s">
        <v>315</v>
      </c>
      <c r="B11" s="148">
        <v>25002556</v>
      </c>
      <c r="C11" s="31">
        <v>97.99</v>
      </c>
      <c r="D11" s="33"/>
      <c r="E11" s="33"/>
      <c r="F11" s="33"/>
      <c r="G11" s="33"/>
      <c r="H11" s="30"/>
      <c r="I11" s="33">
        <v>17.07</v>
      </c>
      <c r="J11" s="33">
        <v>3.57</v>
      </c>
      <c r="K11" s="33">
        <v>6.0190000000000001</v>
      </c>
      <c r="L11" s="33">
        <v>2.3279999999999998</v>
      </c>
      <c r="M11" s="31">
        <v>283.7</v>
      </c>
      <c r="N11" s="30">
        <v>2439</v>
      </c>
      <c r="O11" s="30">
        <v>1758</v>
      </c>
      <c r="P11" s="30">
        <v>4129</v>
      </c>
      <c r="Q11" s="31">
        <v>12.47</v>
      </c>
      <c r="R11" s="31">
        <v>81.58</v>
      </c>
      <c r="S11" s="31">
        <v>79.81</v>
      </c>
      <c r="T11" s="30">
        <v>26.08</v>
      </c>
      <c r="U11" s="34">
        <v>244100</v>
      </c>
      <c r="V11" s="30">
        <v>2926</v>
      </c>
      <c r="W11" s="30">
        <v>3219</v>
      </c>
      <c r="X11" s="34">
        <v>57010</v>
      </c>
      <c r="Y11" s="14"/>
      <c r="Z11" s="14"/>
      <c r="AA11" s="14"/>
    </row>
    <row r="12" spans="1:29" s="1" customFormat="1">
      <c r="A12" s="41" t="s">
        <v>0</v>
      </c>
      <c r="B12" s="42"/>
      <c r="C12" s="133">
        <f>MIN(C5:C11)</f>
        <v>85.46</v>
      </c>
      <c r="D12" s="133">
        <f>MIN(D5:D11)</f>
        <v>14.21</v>
      </c>
      <c r="E12" s="149">
        <f>MIN(E5:E11)</f>
        <v>3.2160000000000002</v>
      </c>
      <c r="F12" s="149">
        <f>MIN(F5:F11)</f>
        <v>3.6640000000000001</v>
      </c>
      <c r="G12" s="149">
        <f>MIN(G5:G11)</f>
        <v>3.24</v>
      </c>
      <c r="H12" s="129"/>
      <c r="I12" s="149">
        <f>MIN(I5:I11)</f>
        <v>0.47599999999999998</v>
      </c>
      <c r="J12" s="149">
        <f>MIN(J5:J11)</f>
        <v>0.35020000000000001</v>
      </c>
      <c r="K12" s="149">
        <f>MIN(K5:K11)</f>
        <v>0.16300000000000001</v>
      </c>
      <c r="L12" s="149"/>
      <c r="M12" s="133">
        <f>MIN(M5:M11)</f>
        <v>17.559999999999999</v>
      </c>
      <c r="N12" s="153">
        <f>MIN(N5:N11)</f>
        <v>85.84</v>
      </c>
      <c r="O12" s="153">
        <f>MIN(O5:O11)</f>
        <v>56.94</v>
      </c>
      <c r="P12" s="153">
        <f>MIN(P5:P11)</f>
        <v>148.9</v>
      </c>
      <c r="Q12" s="149"/>
      <c r="R12" s="149"/>
      <c r="S12" s="133">
        <f>MIN(S5:S11)</f>
        <v>8.6120000000000001</v>
      </c>
      <c r="T12" s="149">
        <f>MIN(T5:T11)</f>
        <v>8.1579999999999995</v>
      </c>
      <c r="U12" s="155">
        <f>MIN(U5:U11)</f>
        <v>4462</v>
      </c>
      <c r="V12" s="153">
        <f>MIN(V5:V11)</f>
        <v>126.5</v>
      </c>
      <c r="W12" s="153">
        <f>MIN(W5:W11)</f>
        <v>139.19999999999999</v>
      </c>
      <c r="X12" s="149"/>
    </row>
    <row r="13" spans="1:29" s="1" customFormat="1">
      <c r="A13" s="157" t="s">
        <v>1</v>
      </c>
      <c r="B13" s="158"/>
      <c r="C13" s="159">
        <f>MAX(C5:C11)</f>
        <v>97.99</v>
      </c>
      <c r="D13" s="159">
        <f>MAX(D5:D11)</f>
        <v>18.34</v>
      </c>
      <c r="E13" s="160">
        <f>MAX(E5:E11)</f>
        <v>5.3730000000000002</v>
      </c>
      <c r="F13" s="160">
        <f>MAX(F5:F11)</f>
        <v>6.5419999999999998</v>
      </c>
      <c r="G13" s="160">
        <f>MAX(G5:G11)</f>
        <v>3.9740000000000002</v>
      </c>
      <c r="H13" s="162"/>
      <c r="I13" s="160">
        <f>MAX(I5:I11)</f>
        <v>17.07</v>
      </c>
      <c r="J13" s="160">
        <f>MAX(J5:J11)</f>
        <v>3.57</v>
      </c>
      <c r="K13" s="160">
        <f>MAX(K5:K11)</f>
        <v>6.0190000000000001</v>
      </c>
      <c r="L13" s="160"/>
      <c r="M13" s="159">
        <f>MAX(M5:M11)</f>
        <v>283.7</v>
      </c>
      <c r="N13" s="161">
        <f>MAX(N5:N11)</f>
        <v>2439</v>
      </c>
      <c r="O13" s="161">
        <f>MAX(O5:O11)</f>
        <v>1758</v>
      </c>
      <c r="P13" s="161">
        <f>MAX(P5:P11)</f>
        <v>4129</v>
      </c>
      <c r="Q13" s="160"/>
      <c r="R13" s="160"/>
      <c r="S13" s="159">
        <f>MAX(S5:S11)</f>
        <v>79.81</v>
      </c>
      <c r="T13" s="160">
        <f>MAX(T5:T11)</f>
        <v>26.08</v>
      </c>
      <c r="U13" s="163">
        <f>MAX(U5:U11)</f>
        <v>244100</v>
      </c>
      <c r="V13" s="161">
        <f>MAX(V5:V11)</f>
        <v>2926</v>
      </c>
      <c r="W13" s="161">
        <f>MAX(W5:W11)</f>
        <v>3219</v>
      </c>
      <c r="X13" s="160"/>
    </row>
    <row r="14" spans="1:29" s="1" customFormat="1" ht="15.75" thickBot="1">
      <c r="A14" s="45" t="s">
        <v>2</v>
      </c>
      <c r="B14" s="46"/>
      <c r="C14" s="134">
        <f>MEDIAN(C5:C11)</f>
        <v>88.5</v>
      </c>
      <c r="D14" s="134">
        <f>MEDIAN(D5:D11)</f>
        <v>16.5</v>
      </c>
      <c r="E14" s="150">
        <f>MEDIAN(E5:E11)</f>
        <v>3.968</v>
      </c>
      <c r="F14" s="150">
        <f>MEDIAN(F5:F11)</f>
        <v>4.8979999999999997</v>
      </c>
      <c r="G14" s="150">
        <f>MEDIAN(G5:G11)</f>
        <v>3.6835</v>
      </c>
      <c r="H14" s="125"/>
      <c r="I14" s="150">
        <f>MEDIAN(I5:I11)</f>
        <v>0.51150000000000007</v>
      </c>
      <c r="J14" s="150">
        <f>MEDIAN(J5:J11)</f>
        <v>0.47155000000000002</v>
      </c>
      <c r="K14" s="150">
        <f>MEDIAN(K5:K11)</f>
        <v>0.19550000000000001</v>
      </c>
      <c r="L14" s="150"/>
      <c r="M14" s="134">
        <f>MEDIAN(M5:M11)</f>
        <v>21.93</v>
      </c>
      <c r="N14" s="154">
        <f>MEDIAN(N5:N11)</f>
        <v>114.85</v>
      </c>
      <c r="O14" s="154">
        <f>MEDIAN(O5:O11)</f>
        <v>85.515000000000001</v>
      </c>
      <c r="P14" s="154">
        <f>MEDIAN(P5:P11)</f>
        <v>270.35000000000002</v>
      </c>
      <c r="Q14" s="150"/>
      <c r="R14" s="150"/>
      <c r="S14" s="134">
        <f>MEDIAN(S5:S11)</f>
        <v>12.12</v>
      </c>
      <c r="T14" s="150">
        <f>MEDIAN(T5:T11)</f>
        <v>17.119</v>
      </c>
      <c r="U14" s="156">
        <f>MEDIAN(U5:U11)</f>
        <v>6331.5</v>
      </c>
      <c r="V14" s="154">
        <f>MEDIAN(V5:V11)</f>
        <v>1526.25</v>
      </c>
      <c r="W14" s="154">
        <f>MEDIAN(W5:W11)</f>
        <v>1679.1000000000001</v>
      </c>
      <c r="X14" s="150"/>
    </row>
    <row r="16" spans="1:29" ht="15.75" thickBot="1">
      <c r="C16" s="12"/>
      <c r="D16" s="12"/>
      <c r="E16" s="12"/>
      <c r="F16" s="12"/>
      <c r="G16" s="12"/>
      <c r="H16" s="22"/>
      <c r="I16" s="22"/>
      <c r="J16" s="22"/>
      <c r="AC16"/>
    </row>
    <row r="17" spans="1:29" ht="60" customHeight="1">
      <c r="A17" s="37" t="s">
        <v>5</v>
      </c>
      <c r="B17" s="38" t="s">
        <v>3</v>
      </c>
      <c r="C17" s="39" t="s">
        <v>54</v>
      </c>
      <c r="D17" s="40" t="s">
        <v>55</v>
      </c>
      <c r="E17" s="39" t="s">
        <v>70</v>
      </c>
      <c r="F17" s="39" t="s">
        <v>56</v>
      </c>
      <c r="G17" s="39" t="s">
        <v>57</v>
      </c>
      <c r="H17" s="39" t="s">
        <v>58</v>
      </c>
      <c r="I17" s="39" t="s">
        <v>59</v>
      </c>
      <c r="J17" s="39" t="s">
        <v>60</v>
      </c>
      <c r="K17" s="39" t="s">
        <v>61</v>
      </c>
      <c r="L17" s="39" t="s">
        <v>37</v>
      </c>
      <c r="M17" s="39" t="s">
        <v>38</v>
      </c>
      <c r="N17" s="39" t="s">
        <v>40</v>
      </c>
      <c r="O17" s="39" t="s">
        <v>92</v>
      </c>
      <c r="P17" s="39" t="s">
        <v>41</v>
      </c>
      <c r="Q17" s="39" t="s">
        <v>121</v>
      </c>
      <c r="R17" s="39" t="s">
        <v>67</v>
      </c>
      <c r="S17" s="39" t="s">
        <v>68</v>
      </c>
      <c r="T17" s="39" t="s">
        <v>302</v>
      </c>
      <c r="U17" s="39" t="s">
        <v>303</v>
      </c>
      <c r="V17" s="39" t="s">
        <v>49</v>
      </c>
      <c r="W17" s="39" t="s">
        <v>66</v>
      </c>
      <c r="X17" s="39" t="s">
        <v>123</v>
      </c>
      <c r="Y17" s="39" t="s">
        <v>93</v>
      </c>
      <c r="Z17" s="39" t="s">
        <v>43</v>
      </c>
      <c r="AA17"/>
      <c r="AB17"/>
      <c r="AC17"/>
    </row>
    <row r="18" spans="1:29">
      <c r="A18" s="23" t="s">
        <v>327</v>
      </c>
      <c r="B18" s="26">
        <v>25002931</v>
      </c>
      <c r="C18" s="27">
        <v>87.43</v>
      </c>
      <c r="D18" s="27">
        <v>18.04</v>
      </c>
      <c r="E18" s="28">
        <v>4.3079999999999998</v>
      </c>
      <c r="F18" s="28">
        <v>4.4050000000000002</v>
      </c>
      <c r="G18" s="33">
        <v>2.677</v>
      </c>
      <c r="H18" s="33">
        <v>0.74850000000000005</v>
      </c>
      <c r="I18" s="48">
        <v>0.49230000000000002</v>
      </c>
      <c r="J18" s="33">
        <v>0.15129999999999999</v>
      </c>
      <c r="K18" s="32"/>
      <c r="L18" s="31">
        <v>21.15</v>
      </c>
      <c r="M18" s="30">
        <v>129.1</v>
      </c>
      <c r="N18" s="30">
        <v>153.1</v>
      </c>
      <c r="O18" s="30">
        <v>214.6</v>
      </c>
      <c r="P18" s="30"/>
      <c r="Q18" s="30"/>
      <c r="R18" s="30"/>
      <c r="S18" s="33">
        <v>3.0049999999999999</v>
      </c>
      <c r="T18" s="33">
        <v>1.59</v>
      </c>
      <c r="U18" s="33">
        <v>4.5949999999999998</v>
      </c>
      <c r="V18" s="34">
        <v>9855</v>
      </c>
      <c r="W18" s="30"/>
      <c r="X18" s="30"/>
      <c r="Y18" s="30"/>
      <c r="Z18" s="30"/>
      <c r="AA18"/>
      <c r="AB18"/>
      <c r="AC18"/>
    </row>
    <row r="19" spans="1:29">
      <c r="A19" s="23" t="s">
        <v>330</v>
      </c>
      <c r="B19" s="26">
        <v>25002862</v>
      </c>
      <c r="C19" s="27">
        <v>87.08</v>
      </c>
      <c r="D19" s="27">
        <v>21.21</v>
      </c>
      <c r="E19" s="28">
        <v>4.22</v>
      </c>
      <c r="F19" s="28">
        <v>5.8029999999999999</v>
      </c>
      <c r="G19" s="33">
        <v>2.7160000000000002</v>
      </c>
      <c r="H19" s="33">
        <v>0.89800000000000002</v>
      </c>
      <c r="I19" s="48">
        <v>0.63149999999999995</v>
      </c>
      <c r="J19" s="33">
        <v>0.113</v>
      </c>
      <c r="K19" s="48"/>
      <c r="L19" s="31"/>
      <c r="M19" s="30"/>
      <c r="N19" s="30"/>
      <c r="O19" s="25"/>
      <c r="P19" s="25"/>
      <c r="Q19" s="25"/>
      <c r="R19" s="25"/>
      <c r="S19" s="33">
        <v>2.93</v>
      </c>
      <c r="T19" s="33">
        <v>2.0339999999999998</v>
      </c>
      <c r="U19" s="33">
        <v>4.9640000000000004</v>
      </c>
      <c r="V19" s="34"/>
      <c r="W19" s="31"/>
      <c r="X19" s="25"/>
      <c r="Y19" s="25"/>
      <c r="Z19" s="25"/>
      <c r="AA19"/>
      <c r="AB19"/>
      <c r="AC19"/>
    </row>
    <row r="20" spans="1:29">
      <c r="A20" s="23" t="s">
        <v>329</v>
      </c>
      <c r="B20" s="26">
        <v>25002863</v>
      </c>
      <c r="C20" s="27">
        <v>90.33</v>
      </c>
      <c r="D20" s="27">
        <v>16.149999999999999</v>
      </c>
      <c r="E20" s="28">
        <v>3.5670000000000002</v>
      </c>
      <c r="F20" s="28">
        <v>14.2</v>
      </c>
      <c r="G20" s="33">
        <v>4.0419999999999998</v>
      </c>
      <c r="H20" s="33">
        <v>4.6310000000000002</v>
      </c>
      <c r="I20" s="48">
        <v>0.67520000000000002</v>
      </c>
      <c r="J20" s="33">
        <v>0.1963</v>
      </c>
      <c r="K20" s="48">
        <v>0.21870000000000001</v>
      </c>
      <c r="L20" s="31">
        <v>20.350000000000001</v>
      </c>
      <c r="M20" s="30">
        <v>143.30000000000001</v>
      </c>
      <c r="N20" s="30">
        <v>123.7</v>
      </c>
      <c r="O20" s="30">
        <v>322.60000000000002</v>
      </c>
      <c r="P20" s="30"/>
      <c r="Q20" s="30"/>
      <c r="R20" s="30"/>
      <c r="S20" s="33">
        <v>4.3380000000000001</v>
      </c>
      <c r="T20" s="33"/>
      <c r="U20" s="33"/>
      <c r="V20" s="34">
        <v>6618</v>
      </c>
      <c r="W20" s="31"/>
      <c r="X20" s="30"/>
      <c r="Y20" s="30"/>
      <c r="Z20" s="30"/>
      <c r="AA20"/>
      <c r="AB20"/>
      <c r="AC20"/>
    </row>
    <row r="21" spans="1:29">
      <c r="A21" s="23" t="s">
        <v>329</v>
      </c>
      <c r="B21" s="26">
        <v>25002667</v>
      </c>
      <c r="C21" s="27">
        <v>89.94</v>
      </c>
      <c r="D21" s="27">
        <v>14.51</v>
      </c>
      <c r="E21" s="28">
        <v>3.2890000000000001</v>
      </c>
      <c r="F21" s="28">
        <v>11.81</v>
      </c>
      <c r="G21" s="33">
        <v>3.8650000000000002</v>
      </c>
      <c r="H21" s="33">
        <v>3.472</v>
      </c>
      <c r="I21" s="48">
        <v>0.54369999999999996</v>
      </c>
      <c r="J21" s="33">
        <v>0.17699999999999999</v>
      </c>
      <c r="K21" s="48"/>
      <c r="L21" s="31">
        <v>11.58</v>
      </c>
      <c r="M21" s="30">
        <v>84.07</v>
      </c>
      <c r="N21" s="30">
        <v>97.42</v>
      </c>
      <c r="O21" s="30">
        <v>215.6</v>
      </c>
      <c r="P21" s="30"/>
      <c r="Q21" s="30"/>
      <c r="R21" s="33">
        <v>7.7519999999999998</v>
      </c>
      <c r="S21" s="33">
        <v>3.0110000000000001</v>
      </c>
      <c r="T21" s="33" t="s">
        <v>318</v>
      </c>
      <c r="U21" s="33">
        <v>3.2109999999999999</v>
      </c>
      <c r="V21" s="34">
        <v>7842</v>
      </c>
      <c r="W21" s="31">
        <v>27.53</v>
      </c>
      <c r="X21" s="30">
        <v>30.28</v>
      </c>
      <c r="Y21" s="30"/>
      <c r="Z21" s="30"/>
      <c r="AA21"/>
      <c r="AB21"/>
      <c r="AC21"/>
    </row>
    <row r="22" spans="1:29">
      <c r="A22" s="23" t="s">
        <v>328</v>
      </c>
      <c r="B22" s="26">
        <v>25002972</v>
      </c>
      <c r="C22" s="27">
        <v>88.96</v>
      </c>
      <c r="D22" s="27">
        <v>18.25</v>
      </c>
      <c r="E22" s="28">
        <v>3.6480000000000001</v>
      </c>
      <c r="F22" s="28">
        <v>5.5460000000000003</v>
      </c>
      <c r="G22" s="33">
        <v>3.7650000000000001</v>
      </c>
      <c r="H22" s="33"/>
      <c r="I22" s="48"/>
      <c r="J22" s="33"/>
      <c r="K22" s="32"/>
      <c r="L22" s="31">
        <v>22.19</v>
      </c>
      <c r="M22" s="30">
        <v>118.9</v>
      </c>
      <c r="N22" s="30">
        <v>134.30000000000001</v>
      </c>
      <c r="O22" s="30">
        <v>321.7</v>
      </c>
      <c r="P22" s="30"/>
      <c r="Q22" s="30"/>
      <c r="R22" s="30"/>
      <c r="S22" s="33">
        <v>4.6790000000000003</v>
      </c>
      <c r="T22" s="33"/>
      <c r="U22" s="33"/>
      <c r="V22" s="34">
        <v>7754</v>
      </c>
      <c r="W22" s="31">
        <v>65.63</v>
      </c>
      <c r="X22" s="30">
        <v>72.19</v>
      </c>
      <c r="Y22" s="30"/>
      <c r="Z22" s="34">
        <v>100</v>
      </c>
      <c r="AA22"/>
      <c r="AB22"/>
      <c r="AC22"/>
    </row>
    <row r="23" spans="1:29">
      <c r="A23" s="23" t="s">
        <v>331</v>
      </c>
      <c r="B23" s="26">
        <v>25002556</v>
      </c>
      <c r="C23" s="27">
        <v>98.59</v>
      </c>
      <c r="D23" s="27"/>
      <c r="E23" s="29"/>
      <c r="F23" s="28"/>
      <c r="G23" s="33"/>
      <c r="H23" s="33">
        <v>18.46</v>
      </c>
      <c r="I23" s="48">
        <v>4.2060000000000004</v>
      </c>
      <c r="J23" s="33">
        <v>7.3639999999999999</v>
      </c>
      <c r="K23" s="48">
        <v>2.1389999999999998</v>
      </c>
      <c r="L23" s="31">
        <v>565.6</v>
      </c>
      <c r="M23" s="30">
        <v>3760</v>
      </c>
      <c r="N23" s="30">
        <v>2976</v>
      </c>
      <c r="O23" s="34">
        <v>4255</v>
      </c>
      <c r="P23" s="31">
        <v>24.61</v>
      </c>
      <c r="Q23" s="31">
        <v>66.87</v>
      </c>
      <c r="R23" s="33">
        <v>12.69</v>
      </c>
      <c r="S23" s="33">
        <v>72.16</v>
      </c>
      <c r="T23" s="33"/>
      <c r="U23" s="33"/>
      <c r="V23" s="34">
        <v>515400</v>
      </c>
      <c r="W23" s="31">
        <v>2140</v>
      </c>
      <c r="X23" s="34">
        <v>2354</v>
      </c>
      <c r="Y23" s="34">
        <v>151300</v>
      </c>
      <c r="Z23" s="34"/>
      <c r="AA23"/>
      <c r="AB23"/>
      <c r="AC23"/>
    </row>
    <row r="24" spans="1:29">
      <c r="A24" s="49" t="s">
        <v>0</v>
      </c>
      <c r="B24" s="50"/>
      <c r="C24" s="43">
        <f t="shared" ref="C24:O24" si="0">MIN(C18:C23)</f>
        <v>87.08</v>
      </c>
      <c r="D24" s="43">
        <f t="shared" si="0"/>
        <v>14.51</v>
      </c>
      <c r="E24" s="126">
        <f t="shared" si="0"/>
        <v>3.2890000000000001</v>
      </c>
      <c r="F24" s="149">
        <f t="shared" si="0"/>
        <v>4.4050000000000002</v>
      </c>
      <c r="G24" s="149">
        <f t="shared" si="0"/>
        <v>2.677</v>
      </c>
      <c r="H24" s="149">
        <f t="shared" si="0"/>
        <v>0.74850000000000005</v>
      </c>
      <c r="I24" s="151">
        <f t="shared" si="0"/>
        <v>0.49230000000000002</v>
      </c>
      <c r="J24" s="149">
        <f t="shared" si="0"/>
        <v>0.113</v>
      </c>
      <c r="K24" s="151">
        <f t="shared" si="0"/>
        <v>0.21870000000000001</v>
      </c>
      <c r="L24" s="133">
        <f t="shared" si="0"/>
        <v>11.58</v>
      </c>
      <c r="M24" s="153">
        <f t="shared" si="0"/>
        <v>84.07</v>
      </c>
      <c r="N24" s="153">
        <f t="shared" si="0"/>
        <v>97.42</v>
      </c>
      <c r="O24" s="43">
        <f t="shared" si="0"/>
        <v>214.6</v>
      </c>
      <c r="P24" s="43"/>
      <c r="Q24" s="43"/>
      <c r="R24" s="149">
        <f t="shared" ref="R24:X24" si="1">MIN(R18:R23)</f>
        <v>7.7519999999999998</v>
      </c>
      <c r="S24" s="149">
        <f t="shared" si="1"/>
        <v>2.93</v>
      </c>
      <c r="T24" s="149">
        <f t="shared" si="1"/>
        <v>1.59</v>
      </c>
      <c r="U24" s="149">
        <f t="shared" si="1"/>
        <v>3.2109999999999999</v>
      </c>
      <c r="V24" s="155">
        <f t="shared" si="1"/>
        <v>6618</v>
      </c>
      <c r="W24" s="133">
        <f t="shared" si="1"/>
        <v>27.53</v>
      </c>
      <c r="X24" s="43">
        <f t="shared" si="1"/>
        <v>30.28</v>
      </c>
      <c r="Y24" s="43"/>
      <c r="Z24" s="43"/>
      <c r="AA24"/>
      <c r="AB24"/>
      <c r="AC24"/>
    </row>
    <row r="25" spans="1:29">
      <c r="A25" s="51" t="s">
        <v>1</v>
      </c>
      <c r="B25" s="52"/>
      <c r="C25" s="44">
        <f t="shared" ref="C25:O25" si="2">MAX(C18:C23)</f>
        <v>98.59</v>
      </c>
      <c r="D25" s="44">
        <f t="shared" si="2"/>
        <v>21.21</v>
      </c>
      <c r="E25" s="127">
        <f t="shared" si="2"/>
        <v>4.3079999999999998</v>
      </c>
      <c r="F25" s="170">
        <f t="shared" si="2"/>
        <v>14.2</v>
      </c>
      <c r="G25" s="170">
        <f t="shared" si="2"/>
        <v>4.0419999999999998</v>
      </c>
      <c r="H25" s="170">
        <f t="shared" si="2"/>
        <v>18.46</v>
      </c>
      <c r="I25" s="169">
        <f t="shared" si="2"/>
        <v>4.2060000000000004</v>
      </c>
      <c r="J25" s="170">
        <f t="shared" si="2"/>
        <v>7.3639999999999999</v>
      </c>
      <c r="K25" s="169">
        <f t="shared" si="2"/>
        <v>2.1389999999999998</v>
      </c>
      <c r="L25" s="139">
        <f t="shared" si="2"/>
        <v>565.6</v>
      </c>
      <c r="M25" s="171">
        <f t="shared" si="2"/>
        <v>3760</v>
      </c>
      <c r="N25" s="171">
        <f t="shared" si="2"/>
        <v>2976</v>
      </c>
      <c r="O25" s="44">
        <f t="shared" si="2"/>
        <v>4255</v>
      </c>
      <c r="P25" s="44"/>
      <c r="Q25" s="44"/>
      <c r="R25" s="170">
        <f t="shared" ref="R25:X25" si="3">MAX(R18:R23)</f>
        <v>12.69</v>
      </c>
      <c r="S25" s="170">
        <f t="shared" si="3"/>
        <v>72.16</v>
      </c>
      <c r="T25" s="170">
        <f t="shared" si="3"/>
        <v>2.0339999999999998</v>
      </c>
      <c r="U25" s="170">
        <f t="shared" si="3"/>
        <v>4.9640000000000004</v>
      </c>
      <c r="V25" s="172">
        <f t="shared" si="3"/>
        <v>515400</v>
      </c>
      <c r="W25" s="139">
        <f t="shared" si="3"/>
        <v>2140</v>
      </c>
      <c r="X25" s="44">
        <f t="shared" si="3"/>
        <v>2354</v>
      </c>
      <c r="Y25" s="44"/>
      <c r="Z25" s="44"/>
      <c r="AA25"/>
      <c r="AB25"/>
      <c r="AC25"/>
    </row>
    <row r="26" spans="1:29" ht="15.75" thickBot="1">
      <c r="A26" s="53" t="s">
        <v>2</v>
      </c>
      <c r="B26" s="54"/>
      <c r="C26" s="47">
        <f t="shared" ref="C26:O26" si="4">MEDIAN(C18:C23)</f>
        <v>89.449999999999989</v>
      </c>
      <c r="D26" s="47">
        <f t="shared" si="4"/>
        <v>18.04</v>
      </c>
      <c r="E26" s="128">
        <f t="shared" si="4"/>
        <v>3.6480000000000001</v>
      </c>
      <c r="F26" s="150">
        <f t="shared" si="4"/>
        <v>5.8029999999999999</v>
      </c>
      <c r="G26" s="150">
        <f t="shared" si="4"/>
        <v>3.7650000000000001</v>
      </c>
      <c r="H26" s="150">
        <f t="shared" si="4"/>
        <v>3.472</v>
      </c>
      <c r="I26" s="152">
        <f t="shared" si="4"/>
        <v>0.63149999999999995</v>
      </c>
      <c r="J26" s="150">
        <f t="shared" si="4"/>
        <v>0.17699999999999999</v>
      </c>
      <c r="K26" s="152">
        <f t="shared" si="4"/>
        <v>1.1788499999999997</v>
      </c>
      <c r="L26" s="134">
        <f t="shared" si="4"/>
        <v>21.15</v>
      </c>
      <c r="M26" s="154">
        <f t="shared" si="4"/>
        <v>129.1</v>
      </c>
      <c r="N26" s="154">
        <f t="shared" si="4"/>
        <v>134.30000000000001</v>
      </c>
      <c r="O26" s="47">
        <f t="shared" si="4"/>
        <v>321.7</v>
      </c>
      <c r="P26" s="47"/>
      <c r="Q26" s="47"/>
      <c r="R26" s="150">
        <f t="shared" ref="R26:X26" si="5">MEDIAN(R18:R23)</f>
        <v>10.221</v>
      </c>
      <c r="S26" s="150">
        <f t="shared" si="5"/>
        <v>3.6745000000000001</v>
      </c>
      <c r="T26" s="150">
        <f t="shared" si="5"/>
        <v>1.8119999999999998</v>
      </c>
      <c r="U26" s="150">
        <f t="shared" si="5"/>
        <v>4.5949999999999998</v>
      </c>
      <c r="V26" s="156">
        <f t="shared" si="5"/>
        <v>7842</v>
      </c>
      <c r="W26" s="134">
        <f t="shared" si="5"/>
        <v>65.63</v>
      </c>
      <c r="X26" s="47">
        <f t="shared" si="5"/>
        <v>72.19</v>
      </c>
      <c r="Y26" s="47"/>
      <c r="Z26" s="47"/>
      <c r="AA26"/>
      <c r="AB26"/>
      <c r="AC26"/>
    </row>
    <row r="27" spans="1:29">
      <c r="C27" s="12"/>
      <c r="D27" s="12"/>
      <c r="E27" s="12"/>
      <c r="F27" s="12"/>
      <c r="G27" s="12"/>
      <c r="H27" s="22"/>
      <c r="I27" s="168"/>
      <c r="J27" s="22"/>
      <c r="AC27"/>
    </row>
    <row r="28" spans="1:29" ht="15.75" thickBot="1">
      <c r="C28" s="12"/>
      <c r="D28" s="12"/>
      <c r="E28" s="12"/>
      <c r="F28" s="12"/>
      <c r="G28" s="12"/>
      <c r="H28" s="22"/>
      <c r="I28" s="22"/>
      <c r="J28" s="22"/>
      <c r="AC28"/>
    </row>
    <row r="29" spans="1:29" s="4" customFormat="1" ht="60" customHeight="1">
      <c r="A29" s="37" t="s">
        <v>4</v>
      </c>
      <c r="B29" s="38" t="s">
        <v>3</v>
      </c>
      <c r="C29" s="55" t="s">
        <v>54</v>
      </c>
      <c r="D29" s="56" t="s">
        <v>55</v>
      </c>
      <c r="E29" s="39" t="s">
        <v>70</v>
      </c>
      <c r="F29" s="39" t="s">
        <v>56</v>
      </c>
      <c r="G29" s="39" t="s">
        <v>100</v>
      </c>
      <c r="H29" s="39" t="s">
        <v>57</v>
      </c>
      <c r="I29" s="57" t="s">
        <v>58</v>
      </c>
      <c r="J29" s="57" t="s">
        <v>59</v>
      </c>
      <c r="K29" s="57" t="s">
        <v>60</v>
      </c>
      <c r="L29" s="39" t="s">
        <v>61</v>
      </c>
      <c r="M29" s="39" t="s">
        <v>37</v>
      </c>
      <c r="N29" s="39" t="s">
        <v>38</v>
      </c>
      <c r="O29" s="39" t="s">
        <v>40</v>
      </c>
      <c r="P29" s="39" t="s">
        <v>92</v>
      </c>
      <c r="Q29" s="39" t="s">
        <v>96</v>
      </c>
      <c r="R29" s="39" t="s">
        <v>41</v>
      </c>
      <c r="S29" s="39" t="s">
        <v>121</v>
      </c>
      <c r="T29" s="39" t="s">
        <v>49</v>
      </c>
      <c r="U29" s="39" t="s">
        <v>66</v>
      </c>
      <c r="V29" s="39" t="s">
        <v>123</v>
      </c>
    </row>
    <row r="30" spans="1:29">
      <c r="A30" s="23" t="s">
        <v>335</v>
      </c>
      <c r="B30" s="26">
        <v>25002862</v>
      </c>
      <c r="C30" s="27">
        <v>86.81</v>
      </c>
      <c r="D30" s="27">
        <v>16.37</v>
      </c>
      <c r="E30" s="28">
        <v>2.3530000000000002</v>
      </c>
      <c r="F30" s="33">
        <v>6.1180000000000003</v>
      </c>
      <c r="G30" s="30"/>
      <c r="H30" s="33">
        <v>6.4349999999999996</v>
      </c>
      <c r="I30" s="31">
        <v>0.95499999999999996</v>
      </c>
      <c r="J30" s="33">
        <v>0.52659999999999996</v>
      </c>
      <c r="K30" s="33">
        <v>0.30399999999999999</v>
      </c>
      <c r="L30" s="33">
        <v>0.24399999999999999</v>
      </c>
      <c r="M30" s="30">
        <v>22.8</v>
      </c>
      <c r="N30" s="30">
        <v>139.80000000000001</v>
      </c>
      <c r="O30" s="34">
        <v>104</v>
      </c>
      <c r="P30" s="30">
        <v>280.60000000000002</v>
      </c>
      <c r="Q30" s="30"/>
      <c r="R30" s="34"/>
      <c r="S30" s="85"/>
      <c r="T30" s="120">
        <v>20860</v>
      </c>
      <c r="U30" s="85"/>
      <c r="V30" s="85"/>
      <c r="W30"/>
      <c r="X30"/>
      <c r="Y30"/>
      <c r="Z30"/>
      <c r="AA30"/>
      <c r="AB30"/>
      <c r="AC30"/>
    </row>
    <row r="31" spans="1:29">
      <c r="A31" s="23" t="s">
        <v>334</v>
      </c>
      <c r="B31" s="26">
        <v>25003145</v>
      </c>
      <c r="C31" s="27">
        <v>99.54</v>
      </c>
      <c r="D31" s="28"/>
      <c r="E31" s="27"/>
      <c r="F31" s="30"/>
      <c r="G31" s="30"/>
      <c r="H31" s="32"/>
      <c r="I31" s="31">
        <v>25.93</v>
      </c>
      <c r="J31" s="33">
        <v>2.177</v>
      </c>
      <c r="K31" s="33">
        <v>8.234</v>
      </c>
      <c r="L31" s="33">
        <v>3.742</v>
      </c>
      <c r="M31" s="30">
        <v>758</v>
      </c>
      <c r="N31" s="30">
        <v>3151</v>
      </c>
      <c r="O31" s="34">
        <v>3185</v>
      </c>
      <c r="P31" s="30">
        <v>5364</v>
      </c>
      <c r="Q31" s="30">
        <v>18.3</v>
      </c>
      <c r="R31" s="34"/>
      <c r="S31" s="85"/>
      <c r="T31" s="120">
        <v>290700</v>
      </c>
      <c r="U31" s="120">
        <v>1010</v>
      </c>
      <c r="V31" s="120">
        <v>1111</v>
      </c>
      <c r="W31"/>
      <c r="X31"/>
      <c r="Y31"/>
      <c r="Z31"/>
      <c r="AA31"/>
      <c r="AB31"/>
      <c r="AC31"/>
    </row>
    <row r="32" spans="1:29">
      <c r="A32" s="23" t="s">
        <v>334</v>
      </c>
      <c r="B32" s="26">
        <v>25002688</v>
      </c>
      <c r="C32" s="27">
        <v>99.18</v>
      </c>
      <c r="D32" s="28"/>
      <c r="E32" s="27"/>
      <c r="F32" s="30"/>
      <c r="G32" s="30"/>
      <c r="H32" s="32"/>
      <c r="I32" s="31">
        <v>25.71</v>
      </c>
      <c r="J32" s="33">
        <v>2.0270000000000001</v>
      </c>
      <c r="K32" s="33">
        <v>5.6440000000000001</v>
      </c>
      <c r="L32" s="33">
        <v>2.5950000000000002</v>
      </c>
      <c r="M32" s="30">
        <v>392</v>
      </c>
      <c r="N32" s="30">
        <v>2865</v>
      </c>
      <c r="O32" s="34">
        <v>2773</v>
      </c>
      <c r="P32" s="30"/>
      <c r="Q32" s="30"/>
      <c r="R32" s="34"/>
      <c r="S32" s="85"/>
      <c r="T32" s="120">
        <v>179400</v>
      </c>
      <c r="U32" s="120">
        <v>1437</v>
      </c>
      <c r="V32" s="120">
        <v>1581</v>
      </c>
      <c r="W32"/>
      <c r="X32"/>
      <c r="Y32"/>
      <c r="Z32"/>
      <c r="AA32"/>
      <c r="AB32"/>
      <c r="AC32"/>
    </row>
    <row r="33" spans="1:29">
      <c r="A33" s="175" t="s">
        <v>334</v>
      </c>
      <c r="B33" s="26">
        <v>25002556</v>
      </c>
      <c r="C33" s="27">
        <v>97.03</v>
      </c>
      <c r="D33" s="28"/>
      <c r="E33" s="27"/>
      <c r="F33" s="30"/>
      <c r="G33" s="30"/>
      <c r="H33" s="32"/>
      <c r="I33" s="31">
        <v>16.07</v>
      </c>
      <c r="J33" s="33">
        <v>8.4160000000000004</v>
      </c>
      <c r="K33" s="33"/>
      <c r="L33" s="33">
        <v>5.7430000000000003</v>
      </c>
      <c r="M33" s="30">
        <v>320.7</v>
      </c>
      <c r="N33" s="176">
        <v>3193</v>
      </c>
      <c r="O33" s="34">
        <v>1982</v>
      </c>
      <c r="P33" s="30">
        <v>5324</v>
      </c>
      <c r="Q33" s="30"/>
      <c r="R33" s="34"/>
      <c r="S33" s="85"/>
      <c r="T33" s="177">
        <v>424600</v>
      </c>
      <c r="U33" s="120">
        <v>6918</v>
      </c>
      <c r="V33" s="120">
        <v>7610</v>
      </c>
      <c r="W33"/>
      <c r="X33"/>
      <c r="Y33"/>
      <c r="Z33"/>
      <c r="AA33"/>
      <c r="AB33"/>
      <c r="AC33"/>
    </row>
    <row r="34" spans="1:29">
      <c r="A34" s="175" t="s">
        <v>334</v>
      </c>
      <c r="B34" s="26">
        <v>25002221</v>
      </c>
      <c r="C34" s="27">
        <v>99.08</v>
      </c>
      <c r="D34" s="28"/>
      <c r="E34" s="27"/>
      <c r="F34" s="30"/>
      <c r="G34" s="33">
        <v>1.8460000000000001</v>
      </c>
      <c r="H34" s="32"/>
      <c r="I34" s="31">
        <v>19.02</v>
      </c>
      <c r="J34" s="33"/>
      <c r="K34" s="33">
        <v>9.6110000000000007</v>
      </c>
      <c r="L34" s="33">
        <v>9.2089999999999996</v>
      </c>
      <c r="M34" s="30">
        <v>893</v>
      </c>
      <c r="N34" s="30">
        <v>3924</v>
      </c>
      <c r="O34" s="34">
        <v>2943</v>
      </c>
      <c r="P34" s="30"/>
      <c r="Q34" s="30">
        <v>47.4</v>
      </c>
      <c r="R34" s="31">
        <v>33.74</v>
      </c>
      <c r="S34" s="86">
        <v>223.1</v>
      </c>
      <c r="T34" s="120">
        <v>472900</v>
      </c>
      <c r="U34" s="177">
        <v>3511</v>
      </c>
      <c r="V34" s="177">
        <v>3862</v>
      </c>
      <c r="W34"/>
      <c r="X34"/>
      <c r="Y34"/>
      <c r="Z34"/>
      <c r="AA34"/>
      <c r="AB34"/>
      <c r="AC34"/>
    </row>
    <row r="35" spans="1:29" s="1" customFormat="1">
      <c r="A35" s="49" t="s">
        <v>0</v>
      </c>
      <c r="B35" s="50"/>
      <c r="C35" s="43">
        <f>MIN(C30:C34)</f>
        <v>86.81</v>
      </c>
      <c r="D35" s="126"/>
      <c r="E35" s="43"/>
      <c r="F35" s="43"/>
      <c r="G35" s="43"/>
      <c r="H35" s="43"/>
      <c r="I35" s="133">
        <f t="shared" ref="I35:Q35" si="6">MIN(I30:I34)</f>
        <v>0.95499999999999996</v>
      </c>
      <c r="J35" s="149">
        <f t="shared" si="6"/>
        <v>0.52659999999999996</v>
      </c>
      <c r="K35" s="149">
        <f t="shared" si="6"/>
        <v>0.30399999999999999</v>
      </c>
      <c r="L35" s="149">
        <f t="shared" si="6"/>
        <v>0.24399999999999999</v>
      </c>
      <c r="M35" s="153">
        <f t="shared" si="6"/>
        <v>22.8</v>
      </c>
      <c r="N35" s="153">
        <f t="shared" si="6"/>
        <v>139.80000000000001</v>
      </c>
      <c r="O35" s="155">
        <f t="shared" si="6"/>
        <v>104</v>
      </c>
      <c r="P35" s="153">
        <f t="shared" si="6"/>
        <v>280.60000000000002</v>
      </c>
      <c r="Q35" s="153">
        <f t="shared" si="6"/>
        <v>18.3</v>
      </c>
      <c r="R35" s="153"/>
      <c r="S35" s="153"/>
      <c r="T35" s="155">
        <f>MIN(T30:T34)</f>
        <v>20860</v>
      </c>
      <c r="U35" s="155">
        <f>MIN(U30:U34)</f>
        <v>1010</v>
      </c>
      <c r="V35" s="155">
        <f>MIN(V30:V34)</f>
        <v>1111</v>
      </c>
    </row>
    <row r="36" spans="1:29" s="1" customFormat="1">
      <c r="A36" s="51" t="s">
        <v>1</v>
      </c>
      <c r="B36" s="52"/>
      <c r="C36" s="44">
        <f>MAX(C30:C34)</f>
        <v>99.54</v>
      </c>
      <c r="D36" s="44"/>
      <c r="E36" s="124"/>
      <c r="F36" s="124"/>
      <c r="G36" s="124"/>
      <c r="H36" s="44"/>
      <c r="I36" s="139">
        <f t="shared" ref="I36:Q36" si="7">MAX(I30:I34)</f>
        <v>25.93</v>
      </c>
      <c r="J36" s="170">
        <f t="shared" si="7"/>
        <v>8.4160000000000004</v>
      </c>
      <c r="K36" s="170">
        <f t="shared" si="7"/>
        <v>9.6110000000000007</v>
      </c>
      <c r="L36" s="170">
        <f t="shared" si="7"/>
        <v>9.2089999999999996</v>
      </c>
      <c r="M36" s="171">
        <f t="shared" si="7"/>
        <v>893</v>
      </c>
      <c r="N36" s="171">
        <f t="shared" si="7"/>
        <v>3924</v>
      </c>
      <c r="O36" s="172">
        <f t="shared" si="7"/>
        <v>3185</v>
      </c>
      <c r="P36" s="171">
        <f t="shared" si="7"/>
        <v>5364</v>
      </c>
      <c r="Q36" s="171">
        <f t="shared" si="7"/>
        <v>47.4</v>
      </c>
      <c r="R36" s="171"/>
      <c r="S36" s="171"/>
      <c r="T36" s="172">
        <f>MAX(T30:T34)</f>
        <v>472900</v>
      </c>
      <c r="U36" s="172">
        <f>MAX(U30:U34)</f>
        <v>6918</v>
      </c>
      <c r="V36" s="172">
        <f>MAX(V30:V34)</f>
        <v>7610</v>
      </c>
    </row>
    <row r="37" spans="1:29" s="1" customFormat="1" ht="15.75" thickBot="1">
      <c r="A37" s="53" t="s">
        <v>2</v>
      </c>
      <c r="B37" s="54"/>
      <c r="C37" s="47">
        <f>MEDIAN(C30:C34)</f>
        <v>99.08</v>
      </c>
      <c r="D37" s="128"/>
      <c r="E37" s="125"/>
      <c r="F37" s="131"/>
      <c r="G37" s="131"/>
      <c r="H37" s="47"/>
      <c r="I37" s="134">
        <f t="shared" ref="I37:Q37" si="8">MEDIAN(I30:I34)</f>
        <v>19.02</v>
      </c>
      <c r="J37" s="150">
        <f t="shared" si="8"/>
        <v>2.1020000000000003</v>
      </c>
      <c r="K37" s="150">
        <f t="shared" si="8"/>
        <v>6.9390000000000001</v>
      </c>
      <c r="L37" s="150">
        <f t="shared" si="8"/>
        <v>3.742</v>
      </c>
      <c r="M37" s="154">
        <f t="shared" si="8"/>
        <v>392</v>
      </c>
      <c r="N37" s="154">
        <f t="shared" si="8"/>
        <v>3151</v>
      </c>
      <c r="O37" s="156">
        <f t="shared" si="8"/>
        <v>2773</v>
      </c>
      <c r="P37" s="154">
        <f t="shared" si="8"/>
        <v>5324</v>
      </c>
      <c r="Q37" s="154">
        <f t="shared" si="8"/>
        <v>32.85</v>
      </c>
      <c r="R37" s="154"/>
      <c r="S37" s="154"/>
      <c r="T37" s="156">
        <f>MEDIAN(T30:T34)</f>
        <v>290700</v>
      </c>
      <c r="U37" s="156">
        <f>MEDIAN(U30:U34)</f>
        <v>2474</v>
      </c>
      <c r="V37" s="156">
        <f>MEDIAN(V30:V34)</f>
        <v>2721.5</v>
      </c>
    </row>
    <row r="38" spans="1:29">
      <c r="C38" s="12"/>
      <c r="D38" s="12"/>
      <c r="E38" s="12"/>
      <c r="F38" s="12"/>
      <c r="G38" s="22"/>
      <c r="H38" s="22"/>
      <c r="I38" s="164"/>
      <c r="L38" s="12"/>
      <c r="M38" s="12"/>
      <c r="N38" s="12"/>
      <c r="U38" s="15"/>
      <c r="AC38"/>
    </row>
    <row r="39" spans="1:29" ht="15.75" thickBot="1">
      <c r="C39" s="12"/>
      <c r="D39" s="12"/>
      <c r="E39" s="12"/>
      <c r="F39" s="12"/>
      <c r="G39" s="12"/>
      <c r="H39" s="22"/>
      <c r="I39" s="22"/>
      <c r="J39" s="22"/>
      <c r="M39" s="12"/>
      <c r="N39" s="12"/>
      <c r="O39" s="12"/>
    </row>
    <row r="40" spans="1:29" ht="60" customHeight="1">
      <c r="A40" s="58" t="s">
        <v>120</v>
      </c>
      <c r="B40" s="38" t="s">
        <v>3</v>
      </c>
      <c r="C40" s="39" t="s">
        <v>54</v>
      </c>
      <c r="D40" s="40" t="s">
        <v>55</v>
      </c>
      <c r="E40" s="39" t="s">
        <v>91</v>
      </c>
      <c r="F40" s="39" t="s">
        <v>56</v>
      </c>
      <c r="G40" s="39" t="s">
        <v>57</v>
      </c>
      <c r="H40" s="39" t="s">
        <v>58</v>
      </c>
      <c r="I40" s="39" t="s">
        <v>59</v>
      </c>
      <c r="J40" s="57" t="s">
        <v>60</v>
      </c>
      <c r="K40" s="39" t="s">
        <v>67</v>
      </c>
      <c r="L40" s="39" t="s">
        <v>68</v>
      </c>
      <c r="M40" s="39" t="s">
        <v>119</v>
      </c>
      <c r="N40" s="39" t="s">
        <v>123</v>
      </c>
      <c r="T40"/>
      <c r="U40"/>
      <c r="V40"/>
      <c r="W40"/>
      <c r="X40"/>
      <c r="Y40"/>
      <c r="Z40"/>
      <c r="AA40"/>
      <c r="AB40"/>
      <c r="AC40"/>
    </row>
    <row r="41" spans="1:29">
      <c r="A41" s="175" t="s">
        <v>339</v>
      </c>
      <c r="B41" s="26">
        <v>25002862</v>
      </c>
      <c r="C41" s="30">
        <v>91.4</v>
      </c>
      <c r="D41" s="31">
        <v>47.66</v>
      </c>
      <c r="E41" s="33">
        <v>7.5650000000000004</v>
      </c>
      <c r="F41" s="33">
        <v>9.968</v>
      </c>
      <c r="G41" s="33">
        <v>3.3479999999999999</v>
      </c>
      <c r="H41" s="33">
        <v>1.6830000000000001</v>
      </c>
      <c r="I41" s="48">
        <v>0.96279999999999999</v>
      </c>
      <c r="J41" s="33">
        <v>0.38100000000000001</v>
      </c>
      <c r="K41" s="31">
        <v>35.76</v>
      </c>
      <c r="L41" s="31">
        <v>10.67</v>
      </c>
      <c r="M41" s="167">
        <v>14.68</v>
      </c>
      <c r="N41" s="167">
        <v>16.149999999999999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>
      <c r="C42" s="12"/>
      <c r="D42" s="12"/>
      <c r="E42" s="12"/>
      <c r="F42" s="12"/>
      <c r="G42" s="12"/>
      <c r="H42" s="22"/>
      <c r="I42" s="22"/>
      <c r="J42" s="22"/>
      <c r="M42" s="12"/>
      <c r="N42" s="12"/>
      <c r="O42" s="12"/>
    </row>
    <row r="43" spans="1:29" ht="15.75" thickBot="1">
      <c r="C43" s="12"/>
      <c r="D43" s="12"/>
      <c r="E43" s="12"/>
      <c r="F43" s="12"/>
      <c r="G43" s="12"/>
      <c r="H43" s="22"/>
      <c r="I43" s="22"/>
      <c r="J43" s="22"/>
      <c r="M43" s="12"/>
      <c r="N43" s="12"/>
      <c r="O43" s="12"/>
    </row>
    <row r="44" spans="1:29" ht="60" customHeight="1">
      <c r="A44" s="58" t="s">
        <v>7</v>
      </c>
      <c r="B44" s="38" t="s">
        <v>3</v>
      </c>
      <c r="C44" s="39" t="s">
        <v>39</v>
      </c>
      <c r="D44" s="57" t="s">
        <v>58</v>
      </c>
      <c r="E44" s="57" t="s">
        <v>59</v>
      </c>
      <c r="F44" s="39" t="s">
        <v>37</v>
      </c>
      <c r="G44" s="39" t="s">
        <v>38</v>
      </c>
      <c r="H44" s="39" t="s">
        <v>40</v>
      </c>
      <c r="I44" s="39" t="s">
        <v>92</v>
      </c>
      <c r="J44" s="39" t="s">
        <v>41</v>
      </c>
      <c r="K44" s="39" t="s">
        <v>121</v>
      </c>
      <c r="L44" s="39" t="s">
        <v>49</v>
      </c>
      <c r="M44" s="39" t="s">
        <v>66</v>
      </c>
      <c r="N44" s="39" t="s">
        <v>123</v>
      </c>
      <c r="O44" s="39" t="s">
        <v>93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>
      <c r="A45" s="175" t="s">
        <v>341</v>
      </c>
      <c r="B45" s="26">
        <v>25002681</v>
      </c>
      <c r="C45" s="27">
        <v>96.97</v>
      </c>
      <c r="D45" s="26">
        <v>24</v>
      </c>
      <c r="E45" s="36">
        <v>0.1201</v>
      </c>
      <c r="F45" s="26">
        <v>4872</v>
      </c>
      <c r="G45" s="34">
        <v>18280</v>
      </c>
      <c r="H45" s="178">
        <v>10710</v>
      </c>
      <c r="I45" s="178">
        <v>28430</v>
      </c>
      <c r="J45" s="31">
        <v>88.13</v>
      </c>
      <c r="K45" s="30">
        <v>171.9</v>
      </c>
      <c r="L45" s="178">
        <v>1345000</v>
      </c>
      <c r="M45" s="178">
        <v>2338</v>
      </c>
      <c r="N45" s="178">
        <v>2572</v>
      </c>
      <c r="O45" s="34">
        <v>437200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>
      <c r="A46" s="175" t="s">
        <v>341</v>
      </c>
      <c r="B46" s="26">
        <v>25002202</v>
      </c>
      <c r="C46" s="27">
        <v>95.08</v>
      </c>
      <c r="D46" s="26"/>
      <c r="E46" s="26"/>
      <c r="F46" s="179">
        <v>13910</v>
      </c>
      <c r="G46" s="178">
        <v>20380</v>
      </c>
      <c r="H46" s="34">
        <v>9050</v>
      </c>
      <c r="I46" s="178">
        <v>27970</v>
      </c>
      <c r="J46" s="167">
        <v>99.91</v>
      </c>
      <c r="K46" s="30">
        <v>273.3</v>
      </c>
      <c r="L46" s="34">
        <v>1691000</v>
      </c>
      <c r="M46" s="34">
        <v>20010</v>
      </c>
      <c r="N46" s="34">
        <v>22010</v>
      </c>
      <c r="O46" s="34">
        <v>350400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>
      <c r="A47" s="49" t="s">
        <v>0</v>
      </c>
      <c r="B47" s="59"/>
      <c r="C47" s="43">
        <f>MIN(C45:C46)</f>
        <v>95.08</v>
      </c>
      <c r="D47" s="43"/>
      <c r="E47" s="43"/>
      <c r="F47" s="130">
        <f t="shared" ref="F47:O47" si="9">MIN(F45:F46)</f>
        <v>4872</v>
      </c>
      <c r="G47" s="130">
        <f t="shared" si="9"/>
        <v>18280</v>
      </c>
      <c r="H47" s="130">
        <f t="shared" si="9"/>
        <v>9050</v>
      </c>
      <c r="I47" s="130">
        <f t="shared" si="9"/>
        <v>27970</v>
      </c>
      <c r="J47" s="43">
        <f t="shared" si="9"/>
        <v>88.13</v>
      </c>
      <c r="K47" s="130">
        <f t="shared" si="9"/>
        <v>171.9</v>
      </c>
      <c r="L47" s="130">
        <f t="shared" si="9"/>
        <v>1345000</v>
      </c>
      <c r="M47" s="130">
        <f t="shared" si="9"/>
        <v>2338</v>
      </c>
      <c r="N47" s="130">
        <f t="shared" si="9"/>
        <v>2572</v>
      </c>
      <c r="O47" s="130">
        <f t="shared" si="9"/>
        <v>350400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>
      <c r="A48" s="51" t="s">
        <v>1</v>
      </c>
      <c r="B48" s="60"/>
      <c r="C48" s="44">
        <f>MAX(C45:C46)</f>
        <v>96.97</v>
      </c>
      <c r="D48" s="44"/>
      <c r="E48" s="44"/>
      <c r="F48" s="124">
        <f t="shared" ref="F48:O48" si="10">MAX(F45:F46)</f>
        <v>13910</v>
      </c>
      <c r="G48" s="124">
        <f t="shared" si="10"/>
        <v>20380</v>
      </c>
      <c r="H48" s="124">
        <f t="shared" si="10"/>
        <v>10710</v>
      </c>
      <c r="I48" s="124">
        <f t="shared" si="10"/>
        <v>28430</v>
      </c>
      <c r="J48" s="44">
        <f t="shared" si="10"/>
        <v>99.91</v>
      </c>
      <c r="K48" s="124">
        <f t="shared" si="10"/>
        <v>273.3</v>
      </c>
      <c r="L48" s="124">
        <f t="shared" si="10"/>
        <v>1691000</v>
      </c>
      <c r="M48" s="124">
        <f t="shared" si="10"/>
        <v>20010</v>
      </c>
      <c r="N48" s="124">
        <f t="shared" si="10"/>
        <v>22010</v>
      </c>
      <c r="O48" s="124">
        <f t="shared" si="10"/>
        <v>437200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ht="15.75" thickBot="1">
      <c r="A49" s="53" t="s">
        <v>2</v>
      </c>
      <c r="B49" s="61"/>
      <c r="C49" s="47">
        <f>MEDIAN(C45:C46)</f>
        <v>96.025000000000006</v>
      </c>
      <c r="D49" s="47"/>
      <c r="E49" s="47"/>
      <c r="F49" s="131">
        <f t="shared" ref="F49:O49" si="11">MEDIAN(F45:F46)</f>
        <v>9391</v>
      </c>
      <c r="G49" s="131">
        <f t="shared" si="11"/>
        <v>19330</v>
      </c>
      <c r="H49" s="131">
        <f t="shared" si="11"/>
        <v>9880</v>
      </c>
      <c r="I49" s="131">
        <f t="shared" si="11"/>
        <v>28200</v>
      </c>
      <c r="J49" s="47">
        <f t="shared" si="11"/>
        <v>94.02</v>
      </c>
      <c r="K49" s="131">
        <f t="shared" si="11"/>
        <v>222.60000000000002</v>
      </c>
      <c r="L49" s="131">
        <f t="shared" si="11"/>
        <v>1518000</v>
      </c>
      <c r="M49" s="131">
        <f t="shared" si="11"/>
        <v>11174</v>
      </c>
      <c r="N49" s="131">
        <f t="shared" si="11"/>
        <v>12291</v>
      </c>
      <c r="O49" s="131">
        <f t="shared" si="11"/>
        <v>393800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>
      <c r="C50" s="12"/>
      <c r="D50" s="12"/>
      <c r="E50" s="12"/>
      <c r="F50" s="12"/>
      <c r="G50" s="22"/>
      <c r="H50" s="22"/>
      <c r="I50" s="22"/>
      <c r="L50" s="12"/>
      <c r="M50" s="12"/>
      <c r="U50"/>
      <c r="V50"/>
      <c r="W50"/>
      <c r="X50"/>
      <c r="Y50"/>
      <c r="Z50"/>
      <c r="AA50"/>
      <c r="AB50"/>
      <c r="AC50"/>
    </row>
    <row r="51" spans="1:29" ht="15.75" thickBot="1">
      <c r="C51" s="12"/>
      <c r="D51" s="12"/>
      <c r="E51" s="12"/>
      <c r="F51" s="12"/>
      <c r="G51" s="22"/>
      <c r="H51" s="22"/>
      <c r="K51" s="12"/>
      <c r="L51" s="12"/>
      <c r="AA51"/>
      <c r="AB51"/>
      <c r="AC51"/>
    </row>
    <row r="52" spans="1:29" ht="60" customHeight="1">
      <c r="A52" s="58" t="s">
        <v>65</v>
      </c>
      <c r="B52" s="38" t="s">
        <v>3</v>
      </c>
      <c r="C52" s="39" t="s">
        <v>54</v>
      </c>
      <c r="D52" s="40" t="s">
        <v>55</v>
      </c>
      <c r="E52" s="39" t="s">
        <v>91</v>
      </c>
      <c r="F52" s="57" t="s">
        <v>58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>
      <c r="A53" s="23" t="s">
        <v>343</v>
      </c>
      <c r="B53" s="26">
        <v>25002667</v>
      </c>
      <c r="C53" s="27">
        <v>88.28</v>
      </c>
      <c r="D53" s="27">
        <v>45.53</v>
      </c>
      <c r="E53" s="28">
        <v>1.6679999999999999</v>
      </c>
      <c r="F53" s="27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>
      <c r="A54" s="23" t="s">
        <v>344</v>
      </c>
      <c r="B54" s="26">
        <v>25002394</v>
      </c>
      <c r="C54" s="27">
        <v>99.83</v>
      </c>
      <c r="D54" s="24"/>
      <c r="E54" s="27"/>
      <c r="F54" s="27">
        <v>37.340000000000003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>
      <c r="A55" s="49" t="s">
        <v>0</v>
      </c>
      <c r="B55" s="59"/>
      <c r="C55" s="43">
        <f>MIN(C53:C54)</f>
        <v>88.28</v>
      </c>
      <c r="D55" s="126"/>
      <c r="E55" s="43"/>
      <c r="F55" s="43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>
      <c r="A56" s="51" t="s">
        <v>1</v>
      </c>
      <c r="B56" s="60"/>
      <c r="C56" s="44">
        <f>MAX(C53:C54)</f>
        <v>99.83</v>
      </c>
      <c r="D56" s="127"/>
      <c r="E56" s="44"/>
      <c r="F56" s="44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ht="15.75" thickBot="1">
      <c r="A57" s="53" t="s">
        <v>2</v>
      </c>
      <c r="B57" s="61"/>
      <c r="C57" s="47">
        <f>MEDIAN(C53:C54)</f>
        <v>94.055000000000007</v>
      </c>
      <c r="D57" s="128"/>
      <c r="E57" s="47"/>
      <c r="F57" s="4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9" spans="1:29">
      <c r="A59" s="13" t="s">
        <v>33</v>
      </c>
    </row>
    <row r="60" spans="1:29">
      <c r="A60" t="s">
        <v>34</v>
      </c>
    </row>
  </sheetData>
  <sheetProtection algorithmName="SHA-512" hashValue="K0x3uPddecjW7V/BzQfG3OqZZvHUOGJLMXq7t9On84Jvlv+UaueJ5kSj8dx22HH5wCrmzYAsskxgY0jqhLTX/g==" saltValue="nkSc/eQDeuqo7EvYncXaqg==" spinCount="100000" sheet="1" objects="1" scenarios="1"/>
  <sortState xmlns:xlrd2="http://schemas.microsoft.com/office/spreadsheetml/2017/richdata2" ref="A30:AG34">
    <sortCondition ref="A30:A3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E78"/>
  <sheetViews>
    <sheetView showGridLines="0" zoomScale="80" zoomScaleNormal="80" workbookViewId="0">
      <selection activeCell="A9" sqref="A9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242" width="15.7109375" customWidth="1"/>
  </cols>
  <sheetData>
    <row r="1" spans="1:64" ht="120" customHeight="1">
      <c r="B1" s="145" t="s">
        <v>306</v>
      </c>
    </row>
    <row r="2" spans="1:64">
      <c r="A2" s="9" t="s">
        <v>30</v>
      </c>
      <c r="BL2"/>
    </row>
    <row r="3" spans="1:64" ht="15.75" thickBot="1">
      <c r="BL3"/>
    </row>
    <row r="4" spans="1:64" s="3" customFormat="1" ht="60" customHeight="1">
      <c r="A4" s="37" t="s">
        <v>6</v>
      </c>
      <c r="B4" s="38" t="s">
        <v>3</v>
      </c>
      <c r="C4" s="39" t="s">
        <v>39</v>
      </c>
      <c r="D4" s="39" t="s">
        <v>37</v>
      </c>
      <c r="E4" s="39" t="s">
        <v>38</v>
      </c>
      <c r="F4" s="39" t="s">
        <v>40</v>
      </c>
      <c r="G4" s="39" t="s">
        <v>92</v>
      </c>
      <c r="H4" s="39" t="s">
        <v>41</v>
      </c>
      <c r="I4" s="39" t="s">
        <v>121</v>
      </c>
      <c r="J4" s="39" t="s">
        <v>49</v>
      </c>
      <c r="K4" s="39" t="s">
        <v>93</v>
      </c>
      <c r="L4" s="39" t="s">
        <v>98</v>
      </c>
      <c r="M4" s="39" t="s">
        <v>304</v>
      </c>
      <c r="N4" s="39" t="s">
        <v>94</v>
      </c>
      <c r="O4" s="39" t="s">
        <v>95</v>
      </c>
      <c r="P4" s="39" t="s">
        <v>42</v>
      </c>
      <c r="Q4" s="39" t="s">
        <v>43</v>
      </c>
      <c r="R4" s="39" t="s">
        <v>44</v>
      </c>
      <c r="S4" s="39" t="s">
        <v>45</v>
      </c>
      <c r="T4" s="39" t="s">
        <v>46</v>
      </c>
      <c r="U4" s="39" t="s">
        <v>47</v>
      </c>
      <c r="V4" s="39" t="s">
        <v>48</v>
      </c>
      <c r="W4" s="39" t="s">
        <v>324</v>
      </c>
      <c r="X4" s="39" t="s">
        <v>325</v>
      </c>
      <c r="Y4" s="39" t="s">
        <v>326</v>
      </c>
    </row>
    <row r="5" spans="1:64">
      <c r="A5" s="23" t="s">
        <v>316</v>
      </c>
      <c r="B5" s="26">
        <v>25003188</v>
      </c>
      <c r="C5" s="27"/>
      <c r="D5" s="27"/>
      <c r="E5" s="32"/>
      <c r="F5" s="32"/>
      <c r="G5" s="32"/>
      <c r="H5" s="34"/>
      <c r="I5" s="32"/>
      <c r="J5" s="25"/>
      <c r="K5" s="32"/>
      <c r="L5" s="32"/>
      <c r="M5" s="32"/>
      <c r="N5" s="32"/>
      <c r="O5" s="32"/>
      <c r="P5" s="32"/>
      <c r="Q5" s="34"/>
      <c r="R5" s="32"/>
      <c r="S5" s="32"/>
      <c r="T5" s="32"/>
      <c r="U5" s="34"/>
      <c r="V5" s="32"/>
      <c r="W5" s="33">
        <v>0.125</v>
      </c>
      <c r="X5" s="25" t="s">
        <v>317</v>
      </c>
      <c r="Y5" s="6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3" t="s">
        <v>316</v>
      </c>
      <c r="B6" s="26">
        <v>25003188</v>
      </c>
      <c r="C6" s="27"/>
      <c r="D6" s="27"/>
      <c r="E6" s="32"/>
      <c r="F6" s="32"/>
      <c r="G6" s="32"/>
      <c r="H6" s="32"/>
      <c r="I6" s="32"/>
      <c r="J6" s="25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>
        <v>9.1999999999999998E-2</v>
      </c>
      <c r="X6" s="33">
        <v>8.2000000000000003E-2</v>
      </c>
      <c r="Y6" s="65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3" t="s">
        <v>313</v>
      </c>
      <c r="B7" s="26">
        <v>25002862</v>
      </c>
      <c r="C7" s="27">
        <v>87.34</v>
      </c>
      <c r="D7" s="27">
        <v>80.430000000000007</v>
      </c>
      <c r="E7" s="30">
        <v>140.19999999999999</v>
      </c>
      <c r="F7" s="31">
        <v>87.85</v>
      </c>
      <c r="G7" s="30">
        <v>447.9</v>
      </c>
      <c r="H7" s="48">
        <v>0.48770000000000002</v>
      </c>
      <c r="I7" s="33">
        <v>1.2350000000000001</v>
      </c>
      <c r="J7" s="34">
        <v>7834</v>
      </c>
      <c r="K7" s="34">
        <v>1474</v>
      </c>
      <c r="L7" s="32"/>
      <c r="M7" s="32"/>
      <c r="N7" s="32"/>
      <c r="O7" s="25"/>
      <c r="P7" s="25"/>
      <c r="Q7" s="34"/>
      <c r="R7" s="32"/>
      <c r="S7" s="32"/>
      <c r="T7" s="32"/>
      <c r="U7" s="32"/>
      <c r="V7" s="32"/>
      <c r="W7" s="33"/>
      <c r="X7" s="25"/>
      <c r="Y7" s="25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23" t="s">
        <v>309</v>
      </c>
      <c r="B8" s="26">
        <v>25002972</v>
      </c>
      <c r="C8" s="27">
        <v>89.77</v>
      </c>
      <c r="D8" s="27"/>
      <c r="E8" s="32"/>
      <c r="F8" s="32"/>
      <c r="G8" s="32"/>
      <c r="H8" s="32"/>
      <c r="I8" s="31"/>
      <c r="J8" s="25"/>
      <c r="K8" s="32"/>
      <c r="L8" s="25" t="s">
        <v>318</v>
      </c>
      <c r="M8" s="25" t="s">
        <v>319</v>
      </c>
      <c r="N8" s="25" t="s">
        <v>320</v>
      </c>
      <c r="O8" s="25" t="s">
        <v>321</v>
      </c>
      <c r="P8" s="25" t="s">
        <v>319</v>
      </c>
      <c r="Q8" s="25" t="s">
        <v>319</v>
      </c>
      <c r="R8" s="25" t="s">
        <v>322</v>
      </c>
      <c r="S8" s="25" t="s">
        <v>319</v>
      </c>
      <c r="T8" s="25" t="s">
        <v>319</v>
      </c>
      <c r="U8" s="25" t="s">
        <v>322</v>
      </c>
      <c r="V8" s="25" t="s">
        <v>323</v>
      </c>
      <c r="W8" s="33"/>
      <c r="X8" s="25"/>
      <c r="Y8" s="65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23" t="s">
        <v>309</v>
      </c>
      <c r="B9" s="26">
        <v>25002972</v>
      </c>
      <c r="C9" s="27">
        <v>89.64</v>
      </c>
      <c r="D9" s="27"/>
      <c r="E9" s="32"/>
      <c r="F9" s="32"/>
      <c r="G9" s="32"/>
      <c r="H9" s="32"/>
      <c r="I9" s="31"/>
      <c r="J9" s="25"/>
      <c r="K9" s="32"/>
      <c r="L9" s="25" t="s">
        <v>318</v>
      </c>
      <c r="M9" s="25" t="s">
        <v>319</v>
      </c>
      <c r="N9" s="25" t="s">
        <v>320</v>
      </c>
      <c r="O9" s="25" t="s">
        <v>321</v>
      </c>
      <c r="P9" s="25" t="s">
        <v>319</v>
      </c>
      <c r="Q9" s="48">
        <v>0.20549999999999999</v>
      </c>
      <c r="R9" s="25" t="s">
        <v>322</v>
      </c>
      <c r="S9" s="25" t="s">
        <v>319</v>
      </c>
      <c r="T9" s="25" t="s">
        <v>319</v>
      </c>
      <c r="U9" s="25" t="s">
        <v>322</v>
      </c>
      <c r="V9" s="25" t="s">
        <v>323</v>
      </c>
      <c r="W9" s="33"/>
      <c r="X9" s="25"/>
      <c r="Y9" s="65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>
      <c r="A10" s="23" t="s">
        <v>309</v>
      </c>
      <c r="B10" s="26">
        <v>25002683</v>
      </c>
      <c r="C10" s="24"/>
      <c r="D10" s="27"/>
      <c r="E10" s="32"/>
      <c r="F10" s="32"/>
      <c r="G10" s="32"/>
      <c r="H10" s="34"/>
      <c r="I10" s="32"/>
      <c r="J10" s="25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  <c r="X10" s="25"/>
      <c r="Y10" s="33">
        <v>426.9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23" t="s">
        <v>314</v>
      </c>
      <c r="B11" s="26">
        <v>25002683</v>
      </c>
      <c r="C11" s="27"/>
      <c r="D11" s="27"/>
      <c r="E11" s="32"/>
      <c r="F11" s="32"/>
      <c r="G11" s="32"/>
      <c r="H11" s="34"/>
      <c r="I11" s="25"/>
      <c r="J11" s="25"/>
      <c r="K11" s="25"/>
      <c r="L11" s="25"/>
      <c r="M11" s="25"/>
      <c r="N11" s="25"/>
      <c r="O11" s="25"/>
      <c r="P11" s="25"/>
      <c r="Q11" s="34"/>
      <c r="R11" s="32"/>
      <c r="S11" s="32"/>
      <c r="T11" s="32"/>
      <c r="U11" s="32"/>
      <c r="V11" s="32"/>
      <c r="W11" s="33"/>
      <c r="X11" s="32"/>
      <c r="Y11" s="33">
        <v>0.753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>
      <c r="A12" s="23" t="s">
        <v>314</v>
      </c>
      <c r="B12" s="26">
        <v>25002683</v>
      </c>
      <c r="C12" s="24"/>
      <c r="D12" s="24"/>
      <c r="E12" s="25"/>
      <c r="F12" s="25"/>
      <c r="G12" s="25"/>
      <c r="H12" s="25"/>
      <c r="I12" s="25"/>
      <c r="J12" s="25"/>
      <c r="K12" s="34"/>
      <c r="L12" s="25"/>
      <c r="M12" s="25"/>
      <c r="N12" s="25"/>
      <c r="O12" s="25"/>
      <c r="P12" s="33"/>
      <c r="Q12" s="25"/>
      <c r="R12" s="25"/>
      <c r="S12" s="25"/>
      <c r="T12" s="31"/>
      <c r="U12" s="25"/>
      <c r="V12" s="25"/>
      <c r="W12" s="33"/>
      <c r="X12" s="32"/>
      <c r="Y12" s="33">
        <v>0.11899999999999999</v>
      </c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>
      <c r="A13" s="49" t="s">
        <v>0</v>
      </c>
      <c r="B13" s="66"/>
      <c r="C13" s="67">
        <f>MIN(C5:C12)</f>
        <v>87.34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79">
        <f>MIN(W5:W12)</f>
        <v>9.1999999999999998E-2</v>
      </c>
      <c r="X13" s="68"/>
      <c r="Y13" s="79">
        <f>MIN(Y5:Y12)</f>
        <v>0.11899999999999999</v>
      </c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>
      <c r="A14" s="51" t="s">
        <v>1</v>
      </c>
      <c r="B14" s="70"/>
      <c r="C14" s="71">
        <f>MAX(C5:C12)</f>
        <v>89.77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81">
        <f>MAX(W5:W12)</f>
        <v>0.125</v>
      </c>
      <c r="X14" s="72"/>
      <c r="Y14" s="81">
        <f>MAX(Y5:Y12)</f>
        <v>426.9</v>
      </c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 ht="15.75" thickBot="1">
      <c r="A15" s="53" t="s">
        <v>2</v>
      </c>
      <c r="B15" s="61"/>
      <c r="C15" s="62">
        <f>MEDIAN(C5:C12)</f>
        <v>89.64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82">
        <f>MEDIAN(W5:W12)</f>
        <v>0.1085</v>
      </c>
      <c r="X15" s="76"/>
      <c r="Y15" s="82">
        <f>MEDIAN(Y5:Y12)</f>
        <v>0.753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>
      <c r="U16" s="116"/>
      <c r="W16" s="165"/>
      <c r="Y16" s="165"/>
      <c r="BC16"/>
      <c r="BD16"/>
      <c r="BE16"/>
      <c r="BF16"/>
      <c r="BG16"/>
      <c r="BH16"/>
      <c r="BI16"/>
      <c r="BJ16"/>
      <c r="BK16"/>
      <c r="BL16"/>
    </row>
    <row r="17" spans="1:64" ht="15.75" thickBot="1"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 ht="60" customHeight="1">
      <c r="A18" s="37" t="s">
        <v>5</v>
      </c>
      <c r="B18" s="38" t="s">
        <v>3</v>
      </c>
      <c r="C18" s="39" t="s">
        <v>39</v>
      </c>
      <c r="D18" s="39" t="s">
        <v>37</v>
      </c>
      <c r="E18" s="39" t="s">
        <v>38</v>
      </c>
      <c r="F18" s="39" t="s">
        <v>40</v>
      </c>
      <c r="G18" s="39" t="s">
        <v>92</v>
      </c>
      <c r="H18" s="39" t="s">
        <v>41</v>
      </c>
      <c r="I18" s="39" t="s">
        <v>121</v>
      </c>
      <c r="J18" s="39" t="s">
        <v>49</v>
      </c>
      <c r="K18" s="39" t="s">
        <v>93</v>
      </c>
      <c r="L18" s="39" t="s">
        <v>50</v>
      </c>
      <c r="M18" s="39" t="s">
        <v>51</v>
      </c>
      <c r="N18" s="39" t="s">
        <v>52</v>
      </c>
      <c r="O18" s="39" t="s">
        <v>53</v>
      </c>
      <c r="P18" s="39" t="s">
        <v>122</v>
      </c>
      <c r="Q18" s="39" t="s">
        <v>289</v>
      </c>
      <c r="R18" s="39" t="s">
        <v>290</v>
      </c>
      <c r="S18" s="39" t="s">
        <v>291</v>
      </c>
      <c r="T18" s="39" t="s">
        <v>292</v>
      </c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>
      <c r="A19" s="23" t="s">
        <v>330</v>
      </c>
      <c r="B19" s="26">
        <v>25002862</v>
      </c>
      <c r="C19" s="31">
        <v>87.19</v>
      </c>
      <c r="D19" s="30">
        <v>19.899999999999999</v>
      </c>
      <c r="E19" s="31">
        <v>88.75</v>
      </c>
      <c r="F19" s="30">
        <v>107.7</v>
      </c>
      <c r="G19" s="30">
        <v>397.3</v>
      </c>
      <c r="H19" s="48">
        <v>0.4461</v>
      </c>
      <c r="I19" s="33">
        <v>1.506</v>
      </c>
      <c r="J19" s="30">
        <v>6582</v>
      </c>
      <c r="K19" s="30">
        <v>3835</v>
      </c>
      <c r="L19" s="30"/>
      <c r="M19" s="30"/>
      <c r="N19" s="30"/>
      <c r="O19" s="30"/>
      <c r="P19" s="30"/>
      <c r="Q19" s="25"/>
      <c r="R19" s="25"/>
      <c r="S19" s="25"/>
      <c r="T19" s="25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>
      <c r="A20" s="23" t="s">
        <v>329</v>
      </c>
      <c r="B20" s="26">
        <v>25002863</v>
      </c>
      <c r="C20" s="31">
        <v>91.03</v>
      </c>
      <c r="D20" s="48"/>
      <c r="E20" s="25"/>
      <c r="F20" s="25"/>
      <c r="G20" s="25"/>
      <c r="H20" s="25"/>
      <c r="I20" s="25"/>
      <c r="J20" s="25"/>
      <c r="K20" s="25"/>
      <c r="L20" s="121">
        <v>0.49130000000000001</v>
      </c>
      <c r="M20" s="121">
        <v>9.2899999999999996E-2</v>
      </c>
      <c r="N20" s="174">
        <v>2.545E-3</v>
      </c>
      <c r="O20" s="121">
        <v>0.1542</v>
      </c>
      <c r="P20" s="138">
        <v>2.8809999999999998</v>
      </c>
      <c r="Q20" s="25"/>
      <c r="R20" s="25"/>
      <c r="S20" s="25"/>
      <c r="T20" s="25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>
      <c r="A21" s="23" t="s">
        <v>329</v>
      </c>
      <c r="B21" s="26">
        <v>25002247</v>
      </c>
      <c r="C21" s="25"/>
      <c r="D21" s="48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 t="s">
        <v>332</v>
      </c>
      <c r="R21" s="25" t="s">
        <v>333</v>
      </c>
      <c r="S21" s="48">
        <v>1.15E-2</v>
      </c>
      <c r="T21" s="33">
        <v>0.19800000000000001</v>
      </c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>
      <c r="A22" s="49" t="s">
        <v>0</v>
      </c>
      <c r="B22" s="66"/>
      <c r="C22" s="67">
        <f>MIN(C19:C21)</f>
        <v>87.19</v>
      </c>
      <c r="D22" s="68"/>
      <c r="E22" s="13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67"/>
      <c r="R22" s="67"/>
      <c r="S22" s="67"/>
      <c r="T22" s="67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>
      <c r="A23" s="51" t="s">
        <v>1</v>
      </c>
      <c r="B23" s="70"/>
      <c r="C23" s="71">
        <f>MAX(C19:C21)</f>
        <v>91.03</v>
      </c>
      <c r="D23" s="72"/>
      <c r="E23" s="136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75"/>
      <c r="R23" s="75"/>
      <c r="S23" s="75"/>
      <c r="T23" s="75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 ht="15.75" thickBot="1">
      <c r="A24" s="53" t="s">
        <v>2</v>
      </c>
      <c r="B24" s="61"/>
      <c r="C24" s="62">
        <f>MEDIAN(C19:C21)</f>
        <v>89.11</v>
      </c>
      <c r="D24" s="76"/>
      <c r="E24" s="13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78"/>
      <c r="R24" s="78"/>
      <c r="S24" s="78"/>
      <c r="T24" s="78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>
      <c r="A25" s="2"/>
      <c r="B25" s="15"/>
      <c r="C25" s="17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 ht="15.75" thickBot="1">
      <c r="BB26"/>
      <c r="BC26"/>
      <c r="BD26"/>
      <c r="BE26"/>
      <c r="BF26"/>
      <c r="BG26"/>
      <c r="BH26"/>
      <c r="BI26"/>
      <c r="BJ26"/>
      <c r="BK26"/>
      <c r="BL26"/>
    </row>
    <row r="27" spans="1:64" ht="60" customHeight="1">
      <c r="A27" s="58" t="s">
        <v>4</v>
      </c>
      <c r="B27" s="38" t="s">
        <v>3</v>
      </c>
      <c r="C27" s="39" t="s">
        <v>71</v>
      </c>
      <c r="D27" s="39" t="s">
        <v>72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23" t="s">
        <v>335</v>
      </c>
      <c r="B28" s="26">
        <v>25002862</v>
      </c>
      <c r="C28" s="25" t="s">
        <v>336</v>
      </c>
      <c r="D28" s="25" t="s">
        <v>336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>
      <c r="A29" s="23" t="s">
        <v>337</v>
      </c>
      <c r="B29" s="26">
        <v>25002550</v>
      </c>
      <c r="C29" s="25" t="s">
        <v>336</v>
      </c>
      <c r="D29" s="25" t="s">
        <v>336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BC30"/>
      <c r="BD30"/>
      <c r="BE30"/>
      <c r="BF30"/>
      <c r="BG30"/>
      <c r="BH30"/>
      <c r="BI30"/>
      <c r="BJ30"/>
      <c r="BK30"/>
      <c r="BL30"/>
    </row>
    <row r="31" spans="1:64" ht="15.75" thickBot="1">
      <c r="BC31"/>
      <c r="BD31"/>
      <c r="BE31"/>
      <c r="BF31"/>
      <c r="BG31"/>
      <c r="BH31"/>
      <c r="BI31"/>
      <c r="BJ31"/>
      <c r="BK31"/>
      <c r="BL31"/>
    </row>
    <row r="32" spans="1:64" ht="60" customHeight="1">
      <c r="A32" s="58" t="s">
        <v>69</v>
      </c>
      <c r="B32" s="38" t="s">
        <v>3</v>
      </c>
      <c r="C32" s="39" t="s">
        <v>39</v>
      </c>
      <c r="D32" s="39" t="s">
        <v>37</v>
      </c>
      <c r="E32" s="39" t="s">
        <v>38</v>
      </c>
      <c r="F32" s="39" t="s">
        <v>40</v>
      </c>
      <c r="G32" s="39" t="s">
        <v>92</v>
      </c>
      <c r="H32" s="39" t="s">
        <v>41</v>
      </c>
      <c r="I32" s="39" t="s">
        <v>121</v>
      </c>
      <c r="J32" s="39" t="s">
        <v>49</v>
      </c>
      <c r="K32" s="39" t="s">
        <v>93</v>
      </c>
      <c r="L32" s="39" t="s">
        <v>94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239">
      <c r="A33" s="23" t="s">
        <v>338</v>
      </c>
      <c r="B33" s="26">
        <v>25002931</v>
      </c>
      <c r="C33" s="30">
        <v>89.1</v>
      </c>
      <c r="D33" s="30">
        <v>16.600000000000001</v>
      </c>
      <c r="E33" s="31">
        <v>87.68</v>
      </c>
      <c r="F33" s="30">
        <v>127.9</v>
      </c>
      <c r="G33" s="30">
        <v>269.5</v>
      </c>
      <c r="H33" s="48">
        <v>0.28310000000000002</v>
      </c>
      <c r="I33" s="33">
        <v>1.069</v>
      </c>
      <c r="J33" s="34">
        <v>12570</v>
      </c>
      <c r="K33" s="34">
        <v>1971</v>
      </c>
      <c r="L33" s="33">
        <v>1.149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239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239" ht="15.75" thickBot="1">
      <c r="BC35"/>
      <c r="BD35"/>
      <c r="BE35"/>
      <c r="BF35"/>
      <c r="BG35"/>
      <c r="BH35"/>
      <c r="BI35"/>
      <c r="BJ35"/>
      <c r="BK35"/>
      <c r="BL35"/>
    </row>
    <row r="36" spans="1:239" ht="60" customHeight="1">
      <c r="A36" s="58" t="s">
        <v>120</v>
      </c>
      <c r="B36" s="38" t="s">
        <v>3</v>
      </c>
      <c r="C36" s="39" t="s">
        <v>54</v>
      </c>
      <c r="D36" s="39" t="s">
        <v>56</v>
      </c>
      <c r="E36" s="39" t="s">
        <v>50</v>
      </c>
      <c r="F36" s="39" t="s">
        <v>51</v>
      </c>
      <c r="G36" s="39" t="s">
        <v>52</v>
      </c>
      <c r="H36" s="39" t="s">
        <v>53</v>
      </c>
      <c r="I36" s="39" t="s">
        <v>122</v>
      </c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239">
      <c r="A37" s="23" t="s">
        <v>340</v>
      </c>
      <c r="B37" s="26">
        <v>25002556</v>
      </c>
      <c r="C37" s="27">
        <v>90.67</v>
      </c>
      <c r="D37" s="27">
        <v>76.010000000000005</v>
      </c>
      <c r="E37" s="28">
        <v>7.6029999999999998</v>
      </c>
      <c r="F37" s="48">
        <v>0.13159999999999999</v>
      </c>
      <c r="G37" s="65">
        <v>5.5640000000000002E-2</v>
      </c>
      <c r="H37" s="31">
        <v>12.45</v>
      </c>
      <c r="I37" s="33">
        <v>3.5179999999999998</v>
      </c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239">
      <c r="BC38"/>
      <c r="BD38"/>
      <c r="BE38"/>
      <c r="BF38"/>
      <c r="BG38"/>
      <c r="BH38"/>
      <c r="BI38"/>
      <c r="BJ38"/>
      <c r="BK38"/>
      <c r="BL38"/>
    </row>
    <row r="39" spans="1:239" ht="15.75" thickBot="1"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239" s="5" customFormat="1" ht="60" customHeight="1">
      <c r="A40" s="58" t="s">
        <v>7</v>
      </c>
      <c r="B40" s="38" t="s">
        <v>3</v>
      </c>
      <c r="C40" s="39" t="s">
        <v>39</v>
      </c>
      <c r="D40" s="39" t="s">
        <v>50</v>
      </c>
      <c r="E40" s="39" t="s">
        <v>51</v>
      </c>
      <c r="F40" s="39" t="s">
        <v>52</v>
      </c>
      <c r="G40" s="39" t="s">
        <v>53</v>
      </c>
      <c r="H40" s="39" t="s">
        <v>122</v>
      </c>
    </row>
    <row r="41" spans="1:239">
      <c r="A41" s="23" t="s">
        <v>342</v>
      </c>
      <c r="B41" s="26">
        <v>25002329</v>
      </c>
      <c r="C41" s="27">
        <v>99.94</v>
      </c>
      <c r="D41" s="36">
        <v>0.25269999999999998</v>
      </c>
      <c r="E41" s="35">
        <v>7.528E-2</v>
      </c>
      <c r="F41" s="35">
        <v>1.89E-3</v>
      </c>
      <c r="G41" s="35">
        <v>7.5579999999999994E-2</v>
      </c>
      <c r="H41" s="27">
        <v>32.409999999999997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239">
      <c r="A42" s="16"/>
      <c r="B42" s="17"/>
      <c r="C42" s="18"/>
      <c r="D42" s="18"/>
      <c r="E42" s="18"/>
      <c r="F42" s="18"/>
      <c r="G42" s="18"/>
      <c r="H42" s="18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239" ht="15.75" thickBot="1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BI43"/>
      <c r="BJ43"/>
      <c r="BK43"/>
      <c r="BL43"/>
    </row>
    <row r="44" spans="1:239" s="2" customFormat="1" ht="60" customHeight="1">
      <c r="A44" s="37" t="s">
        <v>65</v>
      </c>
      <c r="B44" s="38" t="s">
        <v>3</v>
      </c>
      <c r="C44" s="39" t="s">
        <v>39</v>
      </c>
      <c r="D44" s="40" t="s">
        <v>55</v>
      </c>
      <c r="E44" s="39" t="s">
        <v>56</v>
      </c>
      <c r="F44" s="39" t="s">
        <v>57</v>
      </c>
      <c r="G44" s="39" t="s">
        <v>99</v>
      </c>
      <c r="H44" s="39" t="s">
        <v>50</v>
      </c>
      <c r="I44" s="39" t="s">
        <v>51</v>
      </c>
      <c r="J44" s="39" t="s">
        <v>52</v>
      </c>
      <c r="K44" s="39" t="s">
        <v>53</v>
      </c>
      <c r="L44" s="39" t="s">
        <v>122</v>
      </c>
      <c r="M44" s="39" t="s">
        <v>73</v>
      </c>
      <c r="N44" s="39" t="s">
        <v>74</v>
      </c>
      <c r="O44" s="39" t="s">
        <v>75</v>
      </c>
      <c r="P44" s="39" t="s">
        <v>97</v>
      </c>
      <c r="Q44" s="39" t="s">
        <v>76</v>
      </c>
      <c r="R44" s="39" t="s">
        <v>77</v>
      </c>
      <c r="S44" s="39" t="s">
        <v>78</v>
      </c>
      <c r="T44" s="39" t="s">
        <v>79</v>
      </c>
      <c r="U44" s="39" t="s">
        <v>80</v>
      </c>
      <c r="V44" s="39" t="s">
        <v>81</v>
      </c>
      <c r="W44" s="39" t="s">
        <v>82</v>
      </c>
      <c r="X44" s="39" t="s">
        <v>83</v>
      </c>
      <c r="Y44" s="39" t="s">
        <v>84</v>
      </c>
      <c r="Z44" s="80" t="s">
        <v>85</v>
      </c>
      <c r="AA44" s="80" t="s">
        <v>86</v>
      </c>
      <c r="AB44" s="80" t="s">
        <v>87</v>
      </c>
      <c r="AC44" s="80" t="s">
        <v>88</v>
      </c>
      <c r="AD44" s="80" t="s">
        <v>89</v>
      </c>
      <c r="AE44" s="80" t="s">
        <v>90</v>
      </c>
      <c r="AF44" s="39" t="s">
        <v>102</v>
      </c>
      <c r="AG44" s="39" t="s">
        <v>103</v>
      </c>
      <c r="AH44" s="39" t="s">
        <v>104</v>
      </c>
      <c r="AI44" s="39" t="s">
        <v>105</v>
      </c>
      <c r="AJ44" s="39" t="s">
        <v>106</v>
      </c>
      <c r="AK44" s="39" t="s">
        <v>107</v>
      </c>
      <c r="AL44" s="39" t="s">
        <v>108</v>
      </c>
      <c r="AM44" s="39" t="s">
        <v>109</v>
      </c>
      <c r="AN44" s="39" t="s">
        <v>110</v>
      </c>
      <c r="AO44" s="39" t="s">
        <v>111</v>
      </c>
      <c r="AP44" s="39" t="s">
        <v>112</v>
      </c>
      <c r="AQ44" s="39" t="s">
        <v>113</v>
      </c>
      <c r="AR44" s="39" t="s">
        <v>114</v>
      </c>
      <c r="AS44" s="39" t="s">
        <v>115</v>
      </c>
      <c r="AT44" s="39" t="s">
        <v>116</v>
      </c>
      <c r="AU44" s="39" t="s">
        <v>117</v>
      </c>
      <c r="AV44" s="39" t="s">
        <v>118</v>
      </c>
      <c r="AW44" s="146" t="s">
        <v>287</v>
      </c>
      <c r="AX44" s="146" t="s">
        <v>288</v>
      </c>
      <c r="AY44" s="39" t="s">
        <v>125</v>
      </c>
      <c r="AZ44" s="39" t="s">
        <v>124</v>
      </c>
      <c r="BA44" s="39" t="s">
        <v>126</v>
      </c>
      <c r="BB44" s="39" t="s">
        <v>127</v>
      </c>
      <c r="BC44" s="39" t="s">
        <v>128</v>
      </c>
      <c r="BD44" s="39" t="s">
        <v>129</v>
      </c>
      <c r="BE44" s="39" t="s">
        <v>130</v>
      </c>
      <c r="BF44" s="39" t="s">
        <v>131</v>
      </c>
      <c r="BG44" s="39" t="s">
        <v>132</v>
      </c>
      <c r="BH44" s="39" t="s">
        <v>133</v>
      </c>
      <c r="BI44" s="39" t="s">
        <v>134</v>
      </c>
      <c r="BJ44" s="39" t="s">
        <v>135</v>
      </c>
      <c r="BK44" s="39" t="s">
        <v>136</v>
      </c>
      <c r="BL44" s="39" t="s">
        <v>137</v>
      </c>
      <c r="BM44" s="39" t="s">
        <v>138</v>
      </c>
      <c r="BN44" s="39" t="s">
        <v>139</v>
      </c>
      <c r="BO44" s="39" t="s">
        <v>140</v>
      </c>
      <c r="BP44" s="39" t="s">
        <v>141</v>
      </c>
      <c r="BQ44" s="39" t="s">
        <v>142</v>
      </c>
      <c r="BR44" s="39" t="s">
        <v>143</v>
      </c>
      <c r="BS44" s="39" t="s">
        <v>151</v>
      </c>
      <c r="BT44" s="39" t="s">
        <v>152</v>
      </c>
      <c r="BU44" s="39" t="s">
        <v>153</v>
      </c>
      <c r="BV44" s="39" t="s">
        <v>154</v>
      </c>
      <c r="BW44" s="39" t="s">
        <v>155</v>
      </c>
      <c r="BX44" s="39" t="s">
        <v>156</v>
      </c>
      <c r="BY44" s="39" t="s">
        <v>157</v>
      </c>
      <c r="BZ44" s="39" t="s">
        <v>158</v>
      </c>
      <c r="CA44" s="39" t="s">
        <v>296</v>
      </c>
      <c r="CB44" s="39" t="s">
        <v>159</v>
      </c>
      <c r="CC44" s="39" t="s">
        <v>162</v>
      </c>
      <c r="CD44" s="39" t="s">
        <v>163</v>
      </c>
      <c r="CE44" s="39" t="s">
        <v>164</v>
      </c>
      <c r="CF44" s="39" t="s">
        <v>166</v>
      </c>
      <c r="CG44" s="39" t="s">
        <v>160</v>
      </c>
      <c r="CH44" s="39" t="s">
        <v>161</v>
      </c>
      <c r="CI44" s="39" t="s">
        <v>167</v>
      </c>
      <c r="CJ44" s="39" t="s">
        <v>168</v>
      </c>
      <c r="CK44" s="39" t="s">
        <v>169</v>
      </c>
      <c r="CL44" s="39" t="s">
        <v>170</v>
      </c>
      <c r="CM44" s="39" t="s">
        <v>165</v>
      </c>
      <c r="CN44" s="39" t="s">
        <v>171</v>
      </c>
      <c r="CO44" s="39" t="s">
        <v>172</v>
      </c>
      <c r="CP44" s="39" t="s">
        <v>173</v>
      </c>
      <c r="CQ44" s="39" t="s">
        <v>174</v>
      </c>
      <c r="CR44" s="39" t="s">
        <v>297</v>
      </c>
      <c r="CS44" s="39" t="s">
        <v>175</v>
      </c>
      <c r="CT44" s="39" t="s">
        <v>176</v>
      </c>
      <c r="CU44" s="39" t="s">
        <v>177</v>
      </c>
      <c r="CV44" s="39" t="s">
        <v>178</v>
      </c>
      <c r="CW44" s="39" t="s">
        <v>179</v>
      </c>
      <c r="CX44" s="39" t="s">
        <v>180</v>
      </c>
      <c r="CY44" s="39" t="s">
        <v>181</v>
      </c>
      <c r="CZ44" s="39" t="s">
        <v>182</v>
      </c>
      <c r="DA44" s="39" t="s">
        <v>183</v>
      </c>
      <c r="DB44" s="39" t="s">
        <v>184</v>
      </c>
      <c r="DC44" s="39" t="s">
        <v>185</v>
      </c>
      <c r="DD44" s="39" t="s">
        <v>186</v>
      </c>
      <c r="DE44" s="39" t="s">
        <v>187</v>
      </c>
      <c r="DF44" s="39" t="s">
        <v>188</v>
      </c>
      <c r="DG44" s="39" t="s">
        <v>189</v>
      </c>
      <c r="DH44" s="39" t="s">
        <v>190</v>
      </c>
      <c r="DI44" s="39" t="s">
        <v>193</v>
      </c>
      <c r="DJ44" s="39" t="s">
        <v>191</v>
      </c>
      <c r="DK44" s="39" t="s">
        <v>192</v>
      </c>
      <c r="DL44" s="39" t="s">
        <v>194</v>
      </c>
      <c r="DM44" s="39" t="s">
        <v>195</v>
      </c>
      <c r="DN44" s="39" t="s">
        <v>196</v>
      </c>
      <c r="DO44" s="39" t="s">
        <v>197</v>
      </c>
      <c r="DP44" s="39" t="s">
        <v>198</v>
      </c>
      <c r="DQ44" s="39" t="s">
        <v>199</v>
      </c>
      <c r="DR44" s="39" t="s">
        <v>298</v>
      </c>
      <c r="DS44" s="39" t="s">
        <v>299</v>
      </c>
      <c r="DT44" s="39" t="s">
        <v>200</v>
      </c>
      <c r="DU44" s="39" t="s">
        <v>201</v>
      </c>
      <c r="DV44" s="39" t="s">
        <v>202</v>
      </c>
      <c r="DW44" s="39" t="s">
        <v>144</v>
      </c>
      <c r="DX44" s="39" t="s">
        <v>145</v>
      </c>
      <c r="DY44" s="39" t="s">
        <v>146</v>
      </c>
      <c r="DZ44" s="39" t="s">
        <v>147</v>
      </c>
      <c r="EA44" s="39" t="s">
        <v>148</v>
      </c>
      <c r="EB44" s="39" t="s">
        <v>149</v>
      </c>
      <c r="EC44" s="39" t="s">
        <v>150</v>
      </c>
      <c r="ED44" s="39" t="s">
        <v>203</v>
      </c>
      <c r="EE44" s="39" t="s">
        <v>204</v>
      </c>
      <c r="EF44" s="39" t="s">
        <v>205</v>
      </c>
      <c r="EG44" s="39" t="s">
        <v>206</v>
      </c>
      <c r="EH44" s="39" t="s">
        <v>207</v>
      </c>
      <c r="EI44" s="39" t="s">
        <v>208</v>
      </c>
      <c r="EJ44" s="39" t="s">
        <v>209</v>
      </c>
      <c r="EK44" s="39" t="s">
        <v>210</v>
      </c>
      <c r="EL44" s="39" t="s">
        <v>211</v>
      </c>
      <c r="EM44" s="39" t="s">
        <v>212</v>
      </c>
      <c r="EN44" s="39" t="s">
        <v>213</v>
      </c>
      <c r="EO44" s="39" t="s">
        <v>214</v>
      </c>
      <c r="EP44" s="39" t="s">
        <v>215</v>
      </c>
      <c r="EQ44" s="39" t="s">
        <v>216</v>
      </c>
      <c r="ER44" s="39" t="s">
        <v>217</v>
      </c>
      <c r="ES44" s="39" t="s">
        <v>218</v>
      </c>
      <c r="ET44" s="39" t="s">
        <v>219</v>
      </c>
      <c r="EU44" s="39" t="s">
        <v>220</v>
      </c>
      <c r="EV44" s="39" t="s">
        <v>221</v>
      </c>
      <c r="EW44" s="39" t="s">
        <v>222</v>
      </c>
      <c r="EX44" s="39" t="s">
        <v>223</v>
      </c>
      <c r="EY44" s="39" t="s">
        <v>224</v>
      </c>
      <c r="EZ44" s="39" t="s">
        <v>225</v>
      </c>
      <c r="FA44" s="39" t="s">
        <v>226</v>
      </c>
      <c r="FB44" s="39" t="s">
        <v>227</v>
      </c>
      <c r="FC44" s="39" t="s">
        <v>228</v>
      </c>
      <c r="FD44" s="39" t="s">
        <v>229</v>
      </c>
      <c r="FE44" s="39" t="s">
        <v>230</v>
      </c>
      <c r="FF44" s="39" t="s">
        <v>231</v>
      </c>
      <c r="FG44" s="39" t="s">
        <v>232</v>
      </c>
      <c r="FH44" s="39" t="s">
        <v>233</v>
      </c>
      <c r="FI44" s="39" t="s">
        <v>234</v>
      </c>
      <c r="FJ44" s="39" t="s">
        <v>300</v>
      </c>
      <c r="FK44" s="39" t="s">
        <v>235</v>
      </c>
      <c r="FL44" s="39" t="s">
        <v>301</v>
      </c>
      <c r="FM44" s="39" t="s">
        <v>236</v>
      </c>
      <c r="FN44" s="39" t="s">
        <v>237</v>
      </c>
      <c r="FO44" s="39" t="s">
        <v>238</v>
      </c>
      <c r="FP44" s="39" t="s">
        <v>239</v>
      </c>
      <c r="FQ44" s="39" t="s">
        <v>240</v>
      </c>
      <c r="FR44" s="39" t="s">
        <v>241</v>
      </c>
      <c r="FS44" s="39" t="s">
        <v>242</v>
      </c>
      <c r="FT44" s="39" t="s">
        <v>243</v>
      </c>
      <c r="FU44" s="39" t="s">
        <v>244</v>
      </c>
      <c r="FV44" s="39" t="s">
        <v>245</v>
      </c>
      <c r="FW44" s="39" t="s">
        <v>246</v>
      </c>
      <c r="FX44" s="39" t="s">
        <v>247</v>
      </c>
      <c r="FY44" s="39" t="s">
        <v>248</v>
      </c>
      <c r="FZ44" s="39" t="s">
        <v>249</v>
      </c>
      <c r="GA44" s="39" t="s">
        <v>250</v>
      </c>
      <c r="GB44" s="39" t="s">
        <v>251</v>
      </c>
      <c r="GC44" s="146" t="s">
        <v>255</v>
      </c>
      <c r="GD44" s="146" t="s">
        <v>256</v>
      </c>
      <c r="GE44" s="146" t="s">
        <v>254</v>
      </c>
      <c r="GF44" s="146" t="s">
        <v>257</v>
      </c>
      <c r="GG44" s="146" t="s">
        <v>293</v>
      </c>
      <c r="GH44" s="146" t="s">
        <v>258</v>
      </c>
      <c r="GI44" s="146" t="s">
        <v>259</v>
      </c>
      <c r="GJ44" s="146" t="s">
        <v>294</v>
      </c>
      <c r="GK44" s="146" t="s">
        <v>260</v>
      </c>
      <c r="GL44" s="146" t="s">
        <v>261</v>
      </c>
      <c r="GM44" s="146" t="s">
        <v>263</v>
      </c>
      <c r="GN44" s="39" t="s">
        <v>252</v>
      </c>
      <c r="GO44" s="146" t="s">
        <v>262</v>
      </c>
      <c r="GP44" s="39" t="s">
        <v>253</v>
      </c>
      <c r="GQ44" s="146" t="s">
        <v>264</v>
      </c>
      <c r="GR44" s="146" t="s">
        <v>385</v>
      </c>
      <c r="GS44" s="146" t="s">
        <v>265</v>
      </c>
      <c r="GT44" s="146" t="s">
        <v>266</v>
      </c>
      <c r="GU44" s="146" t="s">
        <v>267</v>
      </c>
      <c r="GV44" s="146" t="s">
        <v>268</v>
      </c>
      <c r="GW44" s="146" t="s">
        <v>269</v>
      </c>
      <c r="GX44" s="146" t="s">
        <v>270</v>
      </c>
      <c r="GY44" s="146" t="s">
        <v>271</v>
      </c>
      <c r="GZ44" s="146" t="s">
        <v>272</v>
      </c>
      <c r="HA44" s="146" t="s">
        <v>273</v>
      </c>
      <c r="HB44" s="146" t="s">
        <v>274</v>
      </c>
      <c r="HC44" s="146" t="s">
        <v>275</v>
      </c>
      <c r="HD44" s="146" t="s">
        <v>277</v>
      </c>
      <c r="HE44" s="146" t="s">
        <v>276</v>
      </c>
      <c r="HF44" s="146" t="s">
        <v>278</v>
      </c>
      <c r="HG44" s="146" t="s">
        <v>279</v>
      </c>
      <c r="HH44" s="146" t="s">
        <v>280</v>
      </c>
      <c r="HI44" s="146" t="s">
        <v>281</v>
      </c>
      <c r="HJ44" s="146" t="s">
        <v>386</v>
      </c>
      <c r="HK44" s="146" t="s">
        <v>282</v>
      </c>
      <c r="HL44" s="146" t="s">
        <v>283</v>
      </c>
      <c r="HM44" s="146" t="s">
        <v>284</v>
      </c>
      <c r="HN44" s="146" t="s">
        <v>387</v>
      </c>
      <c r="HO44" s="146" t="s">
        <v>285</v>
      </c>
      <c r="HP44" s="146" t="s">
        <v>286</v>
      </c>
      <c r="HQ44" s="39" t="s">
        <v>307</v>
      </c>
      <c r="HR44" s="39" t="s">
        <v>345</v>
      </c>
      <c r="HS44" s="39" t="s">
        <v>308</v>
      </c>
      <c r="HT44" s="39" t="s">
        <v>346</v>
      </c>
      <c r="HU44" s="39" t="s">
        <v>347</v>
      </c>
      <c r="HV44" s="39" t="s">
        <v>348</v>
      </c>
      <c r="HW44" s="39" t="s">
        <v>349</v>
      </c>
      <c r="HX44" s="39" t="s">
        <v>350</v>
      </c>
      <c r="HY44" s="39" t="s">
        <v>351</v>
      </c>
      <c r="HZ44" s="39" t="s">
        <v>352</v>
      </c>
      <c r="IA44" s="39" t="s">
        <v>353</v>
      </c>
      <c r="IB44" s="39" t="s">
        <v>289</v>
      </c>
      <c r="IC44" s="39" t="s">
        <v>290</v>
      </c>
      <c r="ID44" s="39" t="s">
        <v>291</v>
      </c>
      <c r="IE44" s="39" t="s">
        <v>292</v>
      </c>
    </row>
    <row r="45" spans="1:239" ht="15" customHeight="1">
      <c r="A45" s="83" t="s">
        <v>354</v>
      </c>
      <c r="B45" s="26">
        <v>25003148</v>
      </c>
      <c r="C45" s="113">
        <v>88.26</v>
      </c>
      <c r="D45" s="85"/>
      <c r="E45" s="85"/>
      <c r="F45" s="85"/>
      <c r="G45" s="85"/>
      <c r="H45" s="85" t="s">
        <v>318</v>
      </c>
      <c r="I45" s="180">
        <v>4.095E-2</v>
      </c>
      <c r="J45" s="181">
        <v>1.2470000000000001E-3</v>
      </c>
      <c r="K45" s="85" t="s">
        <v>323</v>
      </c>
      <c r="L45" s="85" t="s">
        <v>356</v>
      </c>
      <c r="M45" s="113"/>
      <c r="N45" s="86"/>
      <c r="O45" s="85"/>
      <c r="P45" s="85"/>
      <c r="Q45" s="114"/>
      <c r="R45" s="86"/>
      <c r="S45" s="113"/>
      <c r="T45" s="85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5" t="s">
        <v>310</v>
      </c>
      <c r="HR45" s="35"/>
      <c r="HS45" s="25" t="s">
        <v>311</v>
      </c>
      <c r="HT45" s="31">
        <v>99.97</v>
      </c>
      <c r="HU45" s="28">
        <v>2.9000000000000001E-2</v>
      </c>
      <c r="HV45" s="24"/>
      <c r="HW45" s="24" t="s">
        <v>355</v>
      </c>
      <c r="HX45" s="24" t="s">
        <v>355</v>
      </c>
      <c r="HY45" s="24" t="s">
        <v>355</v>
      </c>
      <c r="HZ45" s="24" t="s">
        <v>355</v>
      </c>
      <c r="IA45" s="29"/>
      <c r="IB45" s="26"/>
      <c r="IC45" s="24"/>
      <c r="ID45" s="25"/>
      <c r="IE45" s="34"/>
    </row>
    <row r="46" spans="1:239" ht="15" customHeight="1">
      <c r="A46" s="83" t="s">
        <v>354</v>
      </c>
      <c r="B46" s="26">
        <v>25002924</v>
      </c>
      <c r="C46" s="113">
        <v>86.34</v>
      </c>
      <c r="D46" s="84"/>
      <c r="E46" s="84"/>
      <c r="F46" s="85"/>
      <c r="G46" s="85"/>
      <c r="H46" s="85"/>
      <c r="I46" s="85"/>
      <c r="J46" s="85"/>
      <c r="K46" s="85"/>
      <c r="L46" s="85"/>
      <c r="M46" s="113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5" t="s">
        <v>360</v>
      </c>
      <c r="AX46" s="85" t="s">
        <v>360</v>
      </c>
      <c r="AY46" s="85" t="s">
        <v>361</v>
      </c>
      <c r="AZ46" s="85" t="s">
        <v>362</v>
      </c>
      <c r="BA46" s="85" t="s">
        <v>361</v>
      </c>
      <c r="BB46" s="85" t="s">
        <v>360</v>
      </c>
      <c r="BC46" s="85" t="s">
        <v>361</v>
      </c>
      <c r="BD46" s="85" t="s">
        <v>361</v>
      </c>
      <c r="BE46" s="85" t="s">
        <v>362</v>
      </c>
      <c r="BF46" s="85" t="s">
        <v>362</v>
      </c>
      <c r="BG46" s="85" t="s">
        <v>360</v>
      </c>
      <c r="BH46" s="85" t="s">
        <v>362</v>
      </c>
      <c r="BI46" s="85" t="s">
        <v>362</v>
      </c>
      <c r="BJ46" s="85" t="s">
        <v>362</v>
      </c>
      <c r="BK46" s="85" t="s">
        <v>362</v>
      </c>
      <c r="BL46" s="85" t="s">
        <v>362</v>
      </c>
      <c r="BM46" s="85" t="s">
        <v>360</v>
      </c>
      <c r="BN46" s="85" t="s">
        <v>363</v>
      </c>
      <c r="BO46" s="85" t="s">
        <v>360</v>
      </c>
      <c r="BP46" s="85" t="s">
        <v>362</v>
      </c>
      <c r="BQ46" s="85" t="s">
        <v>361</v>
      </c>
      <c r="BR46" s="85" t="s">
        <v>360</v>
      </c>
      <c r="BS46" s="85" t="s">
        <v>361</v>
      </c>
      <c r="BT46" s="85" t="s">
        <v>363</v>
      </c>
      <c r="BU46" s="85" t="s">
        <v>360</v>
      </c>
      <c r="BV46" s="85" t="s">
        <v>361</v>
      </c>
      <c r="BW46" s="85">
        <v>2.4989999999999998E-2</v>
      </c>
      <c r="BX46" s="85" t="s">
        <v>362</v>
      </c>
      <c r="BY46" s="85" t="s">
        <v>362</v>
      </c>
      <c r="BZ46" s="85">
        <v>3.117E-2</v>
      </c>
      <c r="CA46" s="85" t="s">
        <v>360</v>
      </c>
      <c r="CB46" s="85" t="s">
        <v>362</v>
      </c>
      <c r="CC46" s="85" t="s">
        <v>362</v>
      </c>
      <c r="CD46" s="85" t="s">
        <v>360</v>
      </c>
      <c r="CE46" s="85" t="s">
        <v>362</v>
      </c>
      <c r="CF46" s="85" t="s">
        <v>361</v>
      </c>
      <c r="CG46" s="85" t="s">
        <v>361</v>
      </c>
      <c r="CH46" s="85" t="s">
        <v>363</v>
      </c>
      <c r="CI46" s="85" t="s">
        <v>360</v>
      </c>
      <c r="CJ46" s="85" t="s">
        <v>361</v>
      </c>
      <c r="CK46" s="85" t="s">
        <v>361</v>
      </c>
      <c r="CL46" s="85" t="s">
        <v>362</v>
      </c>
      <c r="CM46" s="85" t="s">
        <v>360</v>
      </c>
      <c r="CN46" s="85" t="s">
        <v>360</v>
      </c>
      <c r="CO46" s="85" t="s">
        <v>360</v>
      </c>
      <c r="CP46" s="85" t="s">
        <v>361</v>
      </c>
      <c r="CQ46" s="85" t="s">
        <v>362</v>
      </c>
      <c r="CR46" s="85">
        <v>1.358E-2</v>
      </c>
      <c r="CS46" s="85" t="s">
        <v>360</v>
      </c>
      <c r="CT46" s="85" t="s">
        <v>361</v>
      </c>
      <c r="CU46" s="85" t="s">
        <v>360</v>
      </c>
      <c r="CV46" s="85" t="s">
        <v>362</v>
      </c>
      <c r="CW46" s="85" t="s">
        <v>361</v>
      </c>
      <c r="CX46" s="85" t="s">
        <v>362</v>
      </c>
      <c r="CY46" s="85" t="s">
        <v>362</v>
      </c>
      <c r="CZ46" s="85" t="s">
        <v>364</v>
      </c>
      <c r="DA46" s="85" t="s">
        <v>362</v>
      </c>
      <c r="DB46" s="85" t="s">
        <v>362</v>
      </c>
      <c r="DC46" s="85" t="s">
        <v>362</v>
      </c>
      <c r="DD46" s="85" t="s">
        <v>360</v>
      </c>
      <c r="DE46" s="85" t="s">
        <v>362</v>
      </c>
      <c r="DF46" s="85" t="s">
        <v>360</v>
      </c>
      <c r="DG46" s="85" t="s">
        <v>360</v>
      </c>
      <c r="DH46" s="85" t="s">
        <v>362</v>
      </c>
      <c r="DI46" s="85" t="s">
        <v>360</v>
      </c>
      <c r="DJ46" s="85" t="s">
        <v>360</v>
      </c>
      <c r="DK46" s="85" t="s">
        <v>360</v>
      </c>
      <c r="DL46" s="85" t="s">
        <v>362</v>
      </c>
      <c r="DM46" s="85" t="s">
        <v>362</v>
      </c>
      <c r="DN46" s="85" t="s">
        <v>362</v>
      </c>
      <c r="DO46" s="85" t="s">
        <v>362</v>
      </c>
      <c r="DP46" s="85" t="s">
        <v>365</v>
      </c>
      <c r="DQ46" s="85" t="s">
        <v>361</v>
      </c>
      <c r="DR46" s="85" t="s">
        <v>361</v>
      </c>
      <c r="DS46" s="85" t="s">
        <v>366</v>
      </c>
      <c r="DT46" s="85" t="s">
        <v>361</v>
      </c>
      <c r="DU46" s="85" t="s">
        <v>361</v>
      </c>
      <c r="DV46" s="85" t="s">
        <v>362</v>
      </c>
      <c r="DW46" s="85" t="s">
        <v>361</v>
      </c>
      <c r="DX46" s="85" t="s">
        <v>362</v>
      </c>
      <c r="DY46" s="85" t="s">
        <v>362</v>
      </c>
      <c r="DZ46" s="185">
        <v>0.36770000000000003</v>
      </c>
      <c r="EA46" s="85" t="s">
        <v>361</v>
      </c>
      <c r="EB46" s="85" t="s">
        <v>362</v>
      </c>
      <c r="EC46" s="85" t="s">
        <v>362</v>
      </c>
      <c r="ED46" s="85" t="s">
        <v>360</v>
      </c>
      <c r="EE46" s="85" t="s">
        <v>362</v>
      </c>
      <c r="EF46" s="85" t="s">
        <v>361</v>
      </c>
      <c r="EG46" s="85" t="s">
        <v>363</v>
      </c>
      <c r="EH46" s="85" t="s">
        <v>360</v>
      </c>
      <c r="EI46" s="85" t="s">
        <v>360</v>
      </c>
      <c r="EJ46" s="85" t="s">
        <v>362</v>
      </c>
      <c r="EK46" s="85" t="s">
        <v>360</v>
      </c>
      <c r="EL46" s="85" t="s">
        <v>362</v>
      </c>
      <c r="EM46" s="85" t="s">
        <v>361</v>
      </c>
      <c r="EN46" s="85" t="s">
        <v>360</v>
      </c>
      <c r="EO46" s="85" t="s">
        <v>362</v>
      </c>
      <c r="EP46" s="85" t="s">
        <v>367</v>
      </c>
      <c r="EQ46" s="85" t="s">
        <v>360</v>
      </c>
      <c r="ER46" s="85" t="s">
        <v>360</v>
      </c>
      <c r="ES46" s="85" t="s">
        <v>364</v>
      </c>
      <c r="ET46" s="85" t="s">
        <v>361</v>
      </c>
      <c r="EU46" s="85" t="s">
        <v>360</v>
      </c>
      <c r="EV46" s="85">
        <v>4.9899999999999996E-3</v>
      </c>
      <c r="EW46" s="85" t="s">
        <v>364</v>
      </c>
      <c r="EX46" s="85" t="s">
        <v>361</v>
      </c>
      <c r="EY46" s="85" t="s">
        <v>362</v>
      </c>
      <c r="EZ46" s="85" t="s">
        <v>361</v>
      </c>
      <c r="FA46" s="85" t="s">
        <v>368</v>
      </c>
      <c r="FB46" s="85" t="s">
        <v>360</v>
      </c>
      <c r="FC46" s="85" t="s">
        <v>362</v>
      </c>
      <c r="FD46" s="85" t="s">
        <v>362</v>
      </c>
      <c r="FE46" s="85" t="s">
        <v>360</v>
      </c>
      <c r="FF46" s="85" t="s">
        <v>365</v>
      </c>
      <c r="FG46" s="85" t="s">
        <v>362</v>
      </c>
      <c r="FH46" s="85" t="s">
        <v>362</v>
      </c>
      <c r="FI46" s="85" t="s">
        <v>362</v>
      </c>
      <c r="FJ46" s="85" t="s">
        <v>323</v>
      </c>
      <c r="FK46" s="85" t="s">
        <v>362</v>
      </c>
      <c r="FL46" s="85" t="s">
        <v>361</v>
      </c>
      <c r="FM46" s="85" t="s">
        <v>360</v>
      </c>
      <c r="FN46" s="85" t="s">
        <v>361</v>
      </c>
      <c r="FO46" s="85" t="s">
        <v>368</v>
      </c>
      <c r="FP46" s="85" t="s">
        <v>360</v>
      </c>
      <c r="FQ46" s="85" t="s">
        <v>361</v>
      </c>
      <c r="FR46" s="85" t="s">
        <v>361</v>
      </c>
      <c r="FS46" s="85" t="s">
        <v>362</v>
      </c>
      <c r="FT46" s="85" t="s">
        <v>362</v>
      </c>
      <c r="FU46" s="85" t="s">
        <v>360</v>
      </c>
      <c r="FV46" s="85" t="s">
        <v>361</v>
      </c>
      <c r="FW46" s="85" t="s">
        <v>363</v>
      </c>
      <c r="FX46" s="85" t="s">
        <v>362</v>
      </c>
      <c r="FY46" s="85" t="s">
        <v>362</v>
      </c>
      <c r="FZ46" s="85" t="s">
        <v>362</v>
      </c>
      <c r="GA46" s="85" t="s">
        <v>362</v>
      </c>
      <c r="GB46" s="85" t="s">
        <v>362</v>
      </c>
      <c r="GC46" s="85" t="s">
        <v>362</v>
      </c>
      <c r="GD46" s="85" t="s">
        <v>362</v>
      </c>
      <c r="GE46" s="85" t="s">
        <v>360</v>
      </c>
      <c r="GF46" s="85" t="s">
        <v>360</v>
      </c>
      <c r="GG46" s="85" t="s">
        <v>361</v>
      </c>
      <c r="GH46" s="85" t="s">
        <v>362</v>
      </c>
      <c r="GI46" s="85" t="s">
        <v>362</v>
      </c>
      <c r="GJ46" s="85" t="s">
        <v>365</v>
      </c>
      <c r="GK46" s="85" t="s">
        <v>361</v>
      </c>
      <c r="GL46" s="85" t="s">
        <v>362</v>
      </c>
      <c r="GM46" s="85" t="s">
        <v>362</v>
      </c>
      <c r="GN46" s="85" t="s">
        <v>360</v>
      </c>
      <c r="GO46" s="85" t="s">
        <v>362</v>
      </c>
      <c r="GP46" s="85" t="s">
        <v>362</v>
      </c>
      <c r="GQ46" s="85" t="s">
        <v>362</v>
      </c>
      <c r="GR46" s="85" t="s">
        <v>360</v>
      </c>
      <c r="GS46" s="85" t="s">
        <v>362</v>
      </c>
      <c r="GT46" s="85" t="s">
        <v>362</v>
      </c>
      <c r="GU46" s="85" t="s">
        <v>360</v>
      </c>
      <c r="GV46" s="85" t="s">
        <v>362</v>
      </c>
      <c r="GW46" s="85" t="s">
        <v>361</v>
      </c>
      <c r="GX46" s="85" t="s">
        <v>362</v>
      </c>
      <c r="GY46" s="85" t="s">
        <v>362</v>
      </c>
      <c r="GZ46" s="85" t="s">
        <v>360</v>
      </c>
      <c r="HA46" s="85" t="s">
        <v>363</v>
      </c>
      <c r="HB46" s="85" t="s">
        <v>360</v>
      </c>
      <c r="HC46" s="85" t="s">
        <v>362</v>
      </c>
      <c r="HD46" s="85" t="s">
        <v>360</v>
      </c>
      <c r="HE46" s="85" t="s">
        <v>360</v>
      </c>
      <c r="HF46" s="85" t="s">
        <v>361</v>
      </c>
      <c r="HG46" s="85" t="s">
        <v>362</v>
      </c>
      <c r="HH46" s="85" t="s">
        <v>360</v>
      </c>
      <c r="HI46" s="85" t="s">
        <v>361</v>
      </c>
      <c r="HJ46" s="85" t="s">
        <v>362</v>
      </c>
      <c r="HK46" s="85" t="s">
        <v>362</v>
      </c>
      <c r="HL46" s="85" t="s">
        <v>360</v>
      </c>
      <c r="HM46" s="85" t="s">
        <v>364</v>
      </c>
      <c r="HN46" s="85" t="s">
        <v>361</v>
      </c>
      <c r="HO46" s="85" t="s">
        <v>360</v>
      </c>
      <c r="HP46" s="85" t="s">
        <v>362</v>
      </c>
      <c r="HQ46" s="85" t="s">
        <v>310</v>
      </c>
      <c r="HR46" s="35"/>
      <c r="HS46" s="138"/>
      <c r="HT46" s="31">
        <v>99.91</v>
      </c>
      <c r="HU46" s="28">
        <v>0.09</v>
      </c>
      <c r="HV46" s="24" t="s">
        <v>358</v>
      </c>
      <c r="HW46" s="24" t="s">
        <v>359</v>
      </c>
      <c r="HX46" s="24"/>
      <c r="HY46" s="24"/>
      <c r="HZ46" s="24" t="s">
        <v>355</v>
      </c>
      <c r="IA46" s="24" t="s">
        <v>355</v>
      </c>
      <c r="IB46" s="24"/>
      <c r="IC46" s="24"/>
      <c r="ID46" s="25"/>
      <c r="IE46" s="34"/>
    </row>
    <row r="47" spans="1:239" ht="15" customHeight="1">
      <c r="A47" s="83" t="s">
        <v>354</v>
      </c>
      <c r="B47" s="26">
        <v>25002970</v>
      </c>
      <c r="C47" s="113">
        <v>87.04</v>
      </c>
      <c r="D47" s="85"/>
      <c r="E47" s="85"/>
      <c r="F47" s="85"/>
      <c r="G47" s="85"/>
      <c r="H47" s="85"/>
      <c r="I47" s="120"/>
      <c r="J47" s="85"/>
      <c r="K47" s="86"/>
      <c r="L47" s="85"/>
      <c r="M47" s="113"/>
      <c r="N47" s="86"/>
      <c r="O47" s="85"/>
      <c r="P47" s="85"/>
      <c r="Q47" s="114"/>
      <c r="R47" s="86"/>
      <c r="S47" s="113"/>
      <c r="T47" s="85"/>
      <c r="U47" s="84"/>
      <c r="V47" s="84"/>
      <c r="W47" s="84"/>
      <c r="X47" s="84"/>
      <c r="Y47" s="84"/>
      <c r="Z47" s="84"/>
      <c r="AA47" s="84"/>
      <c r="AB47" s="114"/>
      <c r="AC47" s="84"/>
      <c r="AD47" s="113"/>
      <c r="AE47" s="84"/>
      <c r="AF47" s="114"/>
      <c r="AG47" s="84"/>
      <c r="AH47" s="84"/>
      <c r="AI47" s="84"/>
      <c r="AJ47" s="84"/>
      <c r="AK47" s="84"/>
      <c r="AL47" s="84"/>
      <c r="AM47" s="84"/>
      <c r="AN47" s="114"/>
      <c r="AO47" s="84"/>
      <c r="AP47" s="84"/>
      <c r="AQ47" s="84"/>
      <c r="AR47" s="84"/>
      <c r="AS47" s="84"/>
      <c r="AT47" s="84"/>
      <c r="AU47" s="84"/>
      <c r="AV47" s="84"/>
      <c r="AW47" s="85" t="s">
        <v>360</v>
      </c>
      <c r="AX47" s="85" t="s">
        <v>360</v>
      </c>
      <c r="AY47" s="85" t="s">
        <v>361</v>
      </c>
      <c r="AZ47" s="85" t="s">
        <v>362</v>
      </c>
      <c r="BA47" s="85" t="s">
        <v>361</v>
      </c>
      <c r="BB47" s="85" t="s">
        <v>360</v>
      </c>
      <c r="BC47" s="85" t="s">
        <v>361</v>
      </c>
      <c r="BD47" s="85" t="s">
        <v>361</v>
      </c>
      <c r="BE47" s="85" t="s">
        <v>362</v>
      </c>
      <c r="BF47" s="85" t="s">
        <v>362</v>
      </c>
      <c r="BG47" s="85" t="s">
        <v>360</v>
      </c>
      <c r="BH47" s="85" t="s">
        <v>362</v>
      </c>
      <c r="BI47" s="85" t="s">
        <v>362</v>
      </c>
      <c r="BJ47" s="85" t="s">
        <v>362</v>
      </c>
      <c r="BK47" s="85" t="s">
        <v>362</v>
      </c>
      <c r="BL47" s="85" t="s">
        <v>362</v>
      </c>
      <c r="BM47" s="85" t="s">
        <v>360</v>
      </c>
      <c r="BN47" s="85" t="s">
        <v>363</v>
      </c>
      <c r="BO47" s="85" t="s">
        <v>360</v>
      </c>
      <c r="BP47" s="85" t="s">
        <v>362</v>
      </c>
      <c r="BQ47" s="85" t="s">
        <v>361</v>
      </c>
      <c r="BR47" s="85" t="s">
        <v>360</v>
      </c>
      <c r="BS47" s="85" t="s">
        <v>361</v>
      </c>
      <c r="BT47" s="85" t="s">
        <v>363</v>
      </c>
      <c r="BU47" s="85" t="s">
        <v>360</v>
      </c>
      <c r="BV47" s="85" t="s">
        <v>361</v>
      </c>
      <c r="BW47" s="85" t="s">
        <v>363</v>
      </c>
      <c r="BX47" s="85" t="s">
        <v>362</v>
      </c>
      <c r="BY47" s="85" t="s">
        <v>362</v>
      </c>
      <c r="BZ47" s="85" t="s">
        <v>361</v>
      </c>
      <c r="CA47" s="85" t="s">
        <v>360</v>
      </c>
      <c r="CB47" s="85" t="s">
        <v>362</v>
      </c>
      <c r="CC47" s="85" t="s">
        <v>362</v>
      </c>
      <c r="CD47" s="85" t="s">
        <v>360</v>
      </c>
      <c r="CE47" s="85" t="s">
        <v>362</v>
      </c>
      <c r="CF47" s="85" t="s">
        <v>361</v>
      </c>
      <c r="CG47" s="85" t="s">
        <v>361</v>
      </c>
      <c r="CH47" s="85" t="s">
        <v>363</v>
      </c>
      <c r="CI47" s="85" t="s">
        <v>360</v>
      </c>
      <c r="CJ47" s="85" t="s">
        <v>361</v>
      </c>
      <c r="CK47" s="85" t="s">
        <v>361</v>
      </c>
      <c r="CL47" s="85" t="s">
        <v>362</v>
      </c>
      <c r="CM47" s="85" t="s">
        <v>360</v>
      </c>
      <c r="CN47" s="85" t="s">
        <v>360</v>
      </c>
      <c r="CO47" s="85" t="s">
        <v>360</v>
      </c>
      <c r="CP47" s="85" t="s">
        <v>361</v>
      </c>
      <c r="CQ47" s="85" t="s">
        <v>362</v>
      </c>
      <c r="CR47" s="85" t="s">
        <v>361</v>
      </c>
      <c r="CS47" s="85" t="s">
        <v>360</v>
      </c>
      <c r="CT47" s="85" t="s">
        <v>361</v>
      </c>
      <c r="CU47" s="85" t="s">
        <v>360</v>
      </c>
      <c r="CV47" s="85" t="s">
        <v>362</v>
      </c>
      <c r="CW47" s="85" t="s">
        <v>361</v>
      </c>
      <c r="CX47" s="85" t="s">
        <v>362</v>
      </c>
      <c r="CY47" s="85" t="s">
        <v>362</v>
      </c>
      <c r="CZ47" s="85" t="s">
        <v>364</v>
      </c>
      <c r="DA47" s="85" t="s">
        <v>362</v>
      </c>
      <c r="DB47" s="85" t="s">
        <v>362</v>
      </c>
      <c r="DC47" s="85" t="s">
        <v>362</v>
      </c>
      <c r="DD47" s="85" t="s">
        <v>360</v>
      </c>
      <c r="DE47" s="85" t="s">
        <v>362</v>
      </c>
      <c r="DF47" s="85" t="s">
        <v>360</v>
      </c>
      <c r="DG47" s="85" t="s">
        <v>360</v>
      </c>
      <c r="DH47" s="85" t="s">
        <v>362</v>
      </c>
      <c r="DI47" s="85" t="s">
        <v>360</v>
      </c>
      <c r="DJ47" s="85" t="s">
        <v>360</v>
      </c>
      <c r="DK47" s="85" t="s">
        <v>360</v>
      </c>
      <c r="DL47" s="85" t="s">
        <v>362</v>
      </c>
      <c r="DM47" s="85" t="s">
        <v>362</v>
      </c>
      <c r="DN47" s="85" t="s">
        <v>362</v>
      </c>
      <c r="DO47" s="85" t="s">
        <v>362</v>
      </c>
      <c r="DP47" s="85" t="s">
        <v>365</v>
      </c>
      <c r="DQ47" s="85" t="s">
        <v>361</v>
      </c>
      <c r="DR47" s="85" t="s">
        <v>361</v>
      </c>
      <c r="DS47" s="85" t="s">
        <v>366</v>
      </c>
      <c r="DT47" s="85" t="s">
        <v>361</v>
      </c>
      <c r="DU47" s="85" t="s">
        <v>361</v>
      </c>
      <c r="DV47" s="85" t="s">
        <v>362</v>
      </c>
      <c r="DW47" s="85" t="s">
        <v>361</v>
      </c>
      <c r="DX47" s="85" t="s">
        <v>362</v>
      </c>
      <c r="DY47" s="85" t="s">
        <v>362</v>
      </c>
      <c r="DZ47" s="185" t="s">
        <v>361</v>
      </c>
      <c r="EA47" s="85" t="s">
        <v>361</v>
      </c>
      <c r="EB47" s="85" t="s">
        <v>362</v>
      </c>
      <c r="EC47" s="85" t="s">
        <v>362</v>
      </c>
      <c r="ED47" s="85" t="s">
        <v>360</v>
      </c>
      <c r="EE47" s="85" t="s">
        <v>362</v>
      </c>
      <c r="EF47" s="85" t="s">
        <v>361</v>
      </c>
      <c r="EG47" s="85" t="s">
        <v>363</v>
      </c>
      <c r="EH47" s="85" t="s">
        <v>360</v>
      </c>
      <c r="EI47" s="85" t="s">
        <v>360</v>
      </c>
      <c r="EJ47" s="85" t="s">
        <v>362</v>
      </c>
      <c r="EK47" s="85" t="s">
        <v>360</v>
      </c>
      <c r="EL47" s="85" t="s">
        <v>362</v>
      </c>
      <c r="EM47" s="85" t="s">
        <v>361</v>
      </c>
      <c r="EN47" s="85" t="s">
        <v>360</v>
      </c>
      <c r="EO47" s="85" t="s">
        <v>362</v>
      </c>
      <c r="EP47" s="85" t="s">
        <v>367</v>
      </c>
      <c r="EQ47" s="85" t="s">
        <v>360</v>
      </c>
      <c r="ER47" s="85" t="s">
        <v>360</v>
      </c>
      <c r="ES47" s="85" t="s">
        <v>364</v>
      </c>
      <c r="ET47" s="85" t="s">
        <v>361</v>
      </c>
      <c r="EU47" s="85" t="s">
        <v>360</v>
      </c>
      <c r="EV47" s="85" t="s">
        <v>360</v>
      </c>
      <c r="EW47" s="85" t="s">
        <v>364</v>
      </c>
      <c r="EX47" s="85" t="s">
        <v>361</v>
      </c>
      <c r="EY47" s="85" t="s">
        <v>362</v>
      </c>
      <c r="EZ47" s="85" t="s">
        <v>361</v>
      </c>
      <c r="FA47" s="85" t="s">
        <v>368</v>
      </c>
      <c r="FB47" s="85" t="s">
        <v>360</v>
      </c>
      <c r="FC47" s="85" t="s">
        <v>362</v>
      </c>
      <c r="FD47" s="85" t="s">
        <v>362</v>
      </c>
      <c r="FE47" s="85" t="s">
        <v>360</v>
      </c>
      <c r="FF47" s="85" t="s">
        <v>365</v>
      </c>
      <c r="FG47" s="85" t="s">
        <v>362</v>
      </c>
      <c r="FH47" s="85" t="s">
        <v>362</v>
      </c>
      <c r="FI47" s="85" t="s">
        <v>362</v>
      </c>
      <c r="FJ47" s="85" t="s">
        <v>323</v>
      </c>
      <c r="FK47" s="85" t="s">
        <v>362</v>
      </c>
      <c r="FL47" s="85" t="s">
        <v>361</v>
      </c>
      <c r="FM47" s="85" t="s">
        <v>360</v>
      </c>
      <c r="FN47" s="85" t="s">
        <v>361</v>
      </c>
      <c r="FO47" s="85" t="s">
        <v>368</v>
      </c>
      <c r="FP47" s="85" t="s">
        <v>360</v>
      </c>
      <c r="FQ47" s="85" t="s">
        <v>361</v>
      </c>
      <c r="FR47" s="85" t="s">
        <v>361</v>
      </c>
      <c r="FS47" s="85" t="s">
        <v>362</v>
      </c>
      <c r="FT47" s="85" t="s">
        <v>362</v>
      </c>
      <c r="FU47" s="85" t="s">
        <v>360</v>
      </c>
      <c r="FV47" s="85" t="s">
        <v>361</v>
      </c>
      <c r="FW47" s="85" t="s">
        <v>363</v>
      </c>
      <c r="FX47" s="85" t="s">
        <v>362</v>
      </c>
      <c r="FY47" s="85" t="s">
        <v>362</v>
      </c>
      <c r="FZ47" s="85" t="s">
        <v>362</v>
      </c>
      <c r="GA47" s="85" t="s">
        <v>362</v>
      </c>
      <c r="GB47" s="85" t="s">
        <v>362</v>
      </c>
      <c r="GC47" s="85" t="s">
        <v>362</v>
      </c>
      <c r="GD47" s="85" t="s">
        <v>362</v>
      </c>
      <c r="GE47" s="85" t="s">
        <v>360</v>
      </c>
      <c r="GF47" s="85" t="s">
        <v>360</v>
      </c>
      <c r="GG47" s="85" t="s">
        <v>361</v>
      </c>
      <c r="GH47" s="85" t="s">
        <v>362</v>
      </c>
      <c r="GI47" s="85" t="s">
        <v>362</v>
      </c>
      <c r="GJ47" s="85" t="s">
        <v>365</v>
      </c>
      <c r="GK47" s="85" t="s">
        <v>361</v>
      </c>
      <c r="GL47" s="85" t="s">
        <v>362</v>
      </c>
      <c r="GM47" s="85" t="s">
        <v>362</v>
      </c>
      <c r="GN47" s="85" t="s">
        <v>360</v>
      </c>
      <c r="GO47" s="85" t="s">
        <v>362</v>
      </c>
      <c r="GP47" s="85" t="s">
        <v>362</v>
      </c>
      <c r="GQ47" s="85" t="s">
        <v>362</v>
      </c>
      <c r="GR47" s="85" t="s">
        <v>360</v>
      </c>
      <c r="GS47" s="85" t="s">
        <v>362</v>
      </c>
      <c r="GT47" s="85" t="s">
        <v>362</v>
      </c>
      <c r="GU47" s="85">
        <v>4.9179999999999996E-3</v>
      </c>
      <c r="GV47" s="85" t="s">
        <v>362</v>
      </c>
      <c r="GW47" s="85" t="s">
        <v>361</v>
      </c>
      <c r="GX47" s="85" t="s">
        <v>362</v>
      </c>
      <c r="GY47" s="85" t="s">
        <v>362</v>
      </c>
      <c r="GZ47" s="85" t="s">
        <v>360</v>
      </c>
      <c r="HA47" s="85" t="s">
        <v>363</v>
      </c>
      <c r="HB47" s="85" t="s">
        <v>360</v>
      </c>
      <c r="HC47" s="85" t="s">
        <v>362</v>
      </c>
      <c r="HD47" s="85" t="s">
        <v>360</v>
      </c>
      <c r="HE47" s="85" t="s">
        <v>360</v>
      </c>
      <c r="HF47" s="85" t="s">
        <v>361</v>
      </c>
      <c r="HG47" s="85" t="s">
        <v>362</v>
      </c>
      <c r="HH47" s="85" t="s">
        <v>360</v>
      </c>
      <c r="HI47" s="85" t="s">
        <v>361</v>
      </c>
      <c r="HJ47" s="85" t="s">
        <v>362</v>
      </c>
      <c r="HK47" s="85" t="s">
        <v>362</v>
      </c>
      <c r="HL47" s="85" t="s">
        <v>360</v>
      </c>
      <c r="HM47" s="85" t="s">
        <v>364</v>
      </c>
      <c r="HN47" s="85" t="s">
        <v>361</v>
      </c>
      <c r="HO47" s="85" t="s">
        <v>360</v>
      </c>
      <c r="HP47" s="85" t="s">
        <v>362</v>
      </c>
      <c r="HQ47" s="85" t="s">
        <v>310</v>
      </c>
      <c r="HR47" s="28"/>
      <c r="HS47" s="48"/>
      <c r="HT47" s="31">
        <v>98.376999999999995</v>
      </c>
      <c r="HU47" s="28">
        <v>1.623</v>
      </c>
      <c r="HV47" s="28">
        <v>1.623</v>
      </c>
      <c r="HW47" s="24" t="s">
        <v>359</v>
      </c>
      <c r="HX47" s="29"/>
      <c r="HY47" s="29"/>
      <c r="HZ47" s="24" t="s">
        <v>355</v>
      </c>
      <c r="IA47" s="24" t="s">
        <v>355</v>
      </c>
      <c r="IB47" s="24"/>
      <c r="IC47" s="24"/>
      <c r="ID47" s="33"/>
      <c r="IE47" s="31"/>
    </row>
    <row r="48" spans="1:239" ht="15" customHeight="1">
      <c r="A48" s="83" t="s">
        <v>354</v>
      </c>
      <c r="B48" s="26">
        <v>25002746</v>
      </c>
      <c r="C48" s="113">
        <v>87.41</v>
      </c>
      <c r="D48" s="85"/>
      <c r="E48" s="85"/>
      <c r="F48" s="85"/>
      <c r="G48" s="85"/>
      <c r="H48" s="85"/>
      <c r="I48" s="120"/>
      <c r="J48" s="85"/>
      <c r="K48" s="86"/>
      <c r="L48" s="85"/>
      <c r="M48" s="113"/>
      <c r="N48" s="86"/>
      <c r="O48" s="85"/>
      <c r="P48" s="85"/>
      <c r="Q48" s="114"/>
      <c r="R48" s="86"/>
      <c r="S48" s="113"/>
      <c r="T48" s="85"/>
      <c r="U48" s="84"/>
      <c r="V48" s="84"/>
      <c r="W48" s="84"/>
      <c r="X48" s="84"/>
      <c r="Y48" s="84"/>
      <c r="Z48" s="84"/>
      <c r="AA48" s="84"/>
      <c r="AB48" s="114"/>
      <c r="AC48" s="84"/>
      <c r="AD48" s="113"/>
      <c r="AE48" s="84"/>
      <c r="AF48" s="114"/>
      <c r="AG48" s="84"/>
      <c r="AH48" s="84"/>
      <c r="AI48" s="84"/>
      <c r="AJ48" s="84"/>
      <c r="AK48" s="84"/>
      <c r="AL48" s="84"/>
      <c r="AM48" s="84"/>
      <c r="AN48" s="114"/>
      <c r="AO48" s="84"/>
      <c r="AP48" s="84"/>
      <c r="AQ48" s="84"/>
      <c r="AR48" s="84"/>
      <c r="AS48" s="84"/>
      <c r="AT48" s="84"/>
      <c r="AU48" s="84"/>
      <c r="AV48" s="84"/>
      <c r="AW48" s="85" t="s">
        <v>360</v>
      </c>
      <c r="AX48" s="85" t="s">
        <v>360</v>
      </c>
      <c r="AY48" s="85" t="s">
        <v>361</v>
      </c>
      <c r="AZ48" s="85" t="s">
        <v>362</v>
      </c>
      <c r="BA48" s="85" t="s">
        <v>361</v>
      </c>
      <c r="BB48" s="85" t="s">
        <v>360</v>
      </c>
      <c r="BC48" s="85" t="s">
        <v>361</v>
      </c>
      <c r="BD48" s="85" t="s">
        <v>361</v>
      </c>
      <c r="BE48" s="85" t="s">
        <v>362</v>
      </c>
      <c r="BF48" s="85" t="s">
        <v>362</v>
      </c>
      <c r="BG48" s="85" t="s">
        <v>360</v>
      </c>
      <c r="BH48" s="85" t="s">
        <v>362</v>
      </c>
      <c r="BI48" s="85" t="s">
        <v>362</v>
      </c>
      <c r="BJ48" s="85" t="s">
        <v>362</v>
      </c>
      <c r="BK48" s="85" t="s">
        <v>362</v>
      </c>
      <c r="BL48" s="85" t="s">
        <v>362</v>
      </c>
      <c r="BM48" s="85" t="s">
        <v>360</v>
      </c>
      <c r="BN48" s="85" t="s">
        <v>363</v>
      </c>
      <c r="BO48" s="85" t="s">
        <v>360</v>
      </c>
      <c r="BP48" s="85" t="s">
        <v>362</v>
      </c>
      <c r="BQ48" s="85" t="s">
        <v>361</v>
      </c>
      <c r="BR48" s="85" t="s">
        <v>360</v>
      </c>
      <c r="BS48" s="85" t="s">
        <v>361</v>
      </c>
      <c r="BT48" s="85" t="s">
        <v>363</v>
      </c>
      <c r="BU48" s="85" t="s">
        <v>360</v>
      </c>
      <c r="BV48" s="85" t="s">
        <v>361</v>
      </c>
      <c r="BW48" s="85" t="s">
        <v>363</v>
      </c>
      <c r="BX48" s="85" t="s">
        <v>362</v>
      </c>
      <c r="BY48" s="85" t="s">
        <v>362</v>
      </c>
      <c r="BZ48" s="85" t="s">
        <v>361</v>
      </c>
      <c r="CA48" s="85" t="s">
        <v>360</v>
      </c>
      <c r="CB48" s="85" t="s">
        <v>362</v>
      </c>
      <c r="CC48" s="85" t="s">
        <v>362</v>
      </c>
      <c r="CD48" s="85" t="s">
        <v>360</v>
      </c>
      <c r="CE48" s="85" t="s">
        <v>362</v>
      </c>
      <c r="CF48" s="85" t="s">
        <v>361</v>
      </c>
      <c r="CG48" s="85" t="s">
        <v>361</v>
      </c>
      <c r="CH48" s="85" t="s">
        <v>363</v>
      </c>
      <c r="CI48" s="85" t="s">
        <v>360</v>
      </c>
      <c r="CJ48" s="85" t="s">
        <v>361</v>
      </c>
      <c r="CK48" s="85" t="s">
        <v>361</v>
      </c>
      <c r="CL48" s="85" t="s">
        <v>362</v>
      </c>
      <c r="CM48" s="85" t="s">
        <v>360</v>
      </c>
      <c r="CN48" s="85" t="s">
        <v>360</v>
      </c>
      <c r="CO48" s="85" t="s">
        <v>360</v>
      </c>
      <c r="CP48" s="85" t="s">
        <v>361</v>
      </c>
      <c r="CQ48" s="85" t="s">
        <v>362</v>
      </c>
      <c r="CR48" s="85" t="s">
        <v>361</v>
      </c>
      <c r="CS48" s="85" t="s">
        <v>360</v>
      </c>
      <c r="CT48" s="85" t="s">
        <v>361</v>
      </c>
      <c r="CU48" s="85" t="s">
        <v>360</v>
      </c>
      <c r="CV48" s="85" t="s">
        <v>362</v>
      </c>
      <c r="CW48" s="85" t="s">
        <v>361</v>
      </c>
      <c r="CX48" s="85" t="s">
        <v>362</v>
      </c>
      <c r="CY48" s="85" t="s">
        <v>362</v>
      </c>
      <c r="CZ48" s="85" t="s">
        <v>364</v>
      </c>
      <c r="DA48" s="85" t="s">
        <v>362</v>
      </c>
      <c r="DB48" s="85" t="s">
        <v>362</v>
      </c>
      <c r="DC48" s="85" t="s">
        <v>362</v>
      </c>
      <c r="DD48" s="85" t="s">
        <v>360</v>
      </c>
      <c r="DE48" s="85" t="s">
        <v>362</v>
      </c>
      <c r="DF48" s="85" t="s">
        <v>360</v>
      </c>
      <c r="DG48" s="85" t="s">
        <v>360</v>
      </c>
      <c r="DH48" s="85" t="s">
        <v>362</v>
      </c>
      <c r="DI48" s="85" t="s">
        <v>360</v>
      </c>
      <c r="DJ48" s="85" t="s">
        <v>360</v>
      </c>
      <c r="DK48" s="85" t="s">
        <v>360</v>
      </c>
      <c r="DL48" s="85" t="s">
        <v>362</v>
      </c>
      <c r="DM48" s="85" t="s">
        <v>362</v>
      </c>
      <c r="DN48" s="85" t="s">
        <v>362</v>
      </c>
      <c r="DO48" s="85" t="s">
        <v>362</v>
      </c>
      <c r="DP48" s="85" t="s">
        <v>365</v>
      </c>
      <c r="DQ48" s="85" t="s">
        <v>361</v>
      </c>
      <c r="DR48" s="85" t="s">
        <v>361</v>
      </c>
      <c r="DS48" s="85" t="s">
        <v>366</v>
      </c>
      <c r="DT48" s="85" t="s">
        <v>361</v>
      </c>
      <c r="DU48" s="85" t="s">
        <v>361</v>
      </c>
      <c r="DV48" s="85" t="s">
        <v>362</v>
      </c>
      <c r="DW48" s="85" t="s">
        <v>361</v>
      </c>
      <c r="DX48" s="85" t="s">
        <v>362</v>
      </c>
      <c r="DY48" s="85" t="s">
        <v>362</v>
      </c>
      <c r="DZ48" s="185" t="s">
        <v>361</v>
      </c>
      <c r="EA48" s="85" t="s">
        <v>361</v>
      </c>
      <c r="EB48" s="85" t="s">
        <v>362</v>
      </c>
      <c r="EC48" s="85" t="s">
        <v>362</v>
      </c>
      <c r="ED48" s="85" t="s">
        <v>360</v>
      </c>
      <c r="EE48" s="85" t="s">
        <v>362</v>
      </c>
      <c r="EF48" s="85" t="s">
        <v>361</v>
      </c>
      <c r="EG48" s="85" t="s">
        <v>363</v>
      </c>
      <c r="EH48" s="85" t="s">
        <v>360</v>
      </c>
      <c r="EI48" s="85" t="s">
        <v>360</v>
      </c>
      <c r="EJ48" s="85" t="s">
        <v>362</v>
      </c>
      <c r="EK48" s="85" t="s">
        <v>360</v>
      </c>
      <c r="EL48" s="85" t="s">
        <v>362</v>
      </c>
      <c r="EM48" s="85" t="s">
        <v>361</v>
      </c>
      <c r="EN48" s="85" t="s">
        <v>360</v>
      </c>
      <c r="EO48" s="85" t="s">
        <v>362</v>
      </c>
      <c r="EP48" s="85" t="s">
        <v>367</v>
      </c>
      <c r="EQ48" s="85" t="s">
        <v>360</v>
      </c>
      <c r="ER48" s="85" t="s">
        <v>360</v>
      </c>
      <c r="ES48" s="85" t="s">
        <v>364</v>
      </c>
      <c r="ET48" s="85" t="s">
        <v>361</v>
      </c>
      <c r="EU48" s="85" t="s">
        <v>360</v>
      </c>
      <c r="EV48" s="85" t="s">
        <v>360</v>
      </c>
      <c r="EW48" s="85" t="s">
        <v>364</v>
      </c>
      <c r="EX48" s="85" t="s">
        <v>361</v>
      </c>
      <c r="EY48" s="85" t="s">
        <v>362</v>
      </c>
      <c r="EZ48" s="85" t="s">
        <v>361</v>
      </c>
      <c r="FA48" s="85" t="s">
        <v>368</v>
      </c>
      <c r="FB48" s="85" t="s">
        <v>360</v>
      </c>
      <c r="FC48" s="85" t="s">
        <v>362</v>
      </c>
      <c r="FD48" s="85" t="s">
        <v>362</v>
      </c>
      <c r="FE48" s="85" t="s">
        <v>360</v>
      </c>
      <c r="FF48" s="85" t="s">
        <v>365</v>
      </c>
      <c r="FG48" s="85" t="s">
        <v>362</v>
      </c>
      <c r="FH48" s="85" t="s">
        <v>362</v>
      </c>
      <c r="FI48" s="85" t="s">
        <v>362</v>
      </c>
      <c r="FJ48" s="85" t="s">
        <v>323</v>
      </c>
      <c r="FK48" s="85" t="s">
        <v>362</v>
      </c>
      <c r="FL48" s="85" t="s">
        <v>361</v>
      </c>
      <c r="FM48" s="85" t="s">
        <v>360</v>
      </c>
      <c r="FN48" s="85" t="s">
        <v>361</v>
      </c>
      <c r="FO48" s="85" t="s">
        <v>368</v>
      </c>
      <c r="FP48" s="85" t="s">
        <v>360</v>
      </c>
      <c r="FQ48" s="85" t="s">
        <v>361</v>
      </c>
      <c r="FR48" s="85" t="s">
        <v>361</v>
      </c>
      <c r="FS48" s="85" t="s">
        <v>362</v>
      </c>
      <c r="FT48" s="85" t="s">
        <v>362</v>
      </c>
      <c r="FU48" s="85" t="s">
        <v>360</v>
      </c>
      <c r="FV48" s="85" t="s">
        <v>361</v>
      </c>
      <c r="FW48" s="85" t="s">
        <v>363</v>
      </c>
      <c r="FX48" s="85" t="s">
        <v>362</v>
      </c>
      <c r="FY48" s="85" t="s">
        <v>362</v>
      </c>
      <c r="FZ48" s="85" t="s">
        <v>362</v>
      </c>
      <c r="GA48" s="85" t="s">
        <v>362</v>
      </c>
      <c r="GB48" s="85" t="s">
        <v>362</v>
      </c>
      <c r="GC48" s="85" t="s">
        <v>362</v>
      </c>
      <c r="GD48" s="85" t="s">
        <v>362</v>
      </c>
      <c r="GE48" s="85" t="s">
        <v>360</v>
      </c>
      <c r="GF48" s="85" t="s">
        <v>360</v>
      </c>
      <c r="GG48" s="85" t="s">
        <v>361</v>
      </c>
      <c r="GH48" s="85" t="s">
        <v>362</v>
      </c>
      <c r="GI48" s="85" t="s">
        <v>362</v>
      </c>
      <c r="GJ48" s="85" t="s">
        <v>365</v>
      </c>
      <c r="GK48" s="85" t="s">
        <v>361</v>
      </c>
      <c r="GL48" s="85" t="s">
        <v>362</v>
      </c>
      <c r="GM48" s="85" t="s">
        <v>362</v>
      </c>
      <c r="GN48" s="85" t="s">
        <v>360</v>
      </c>
      <c r="GO48" s="85" t="s">
        <v>362</v>
      </c>
      <c r="GP48" s="85" t="s">
        <v>362</v>
      </c>
      <c r="GQ48" s="85" t="s">
        <v>362</v>
      </c>
      <c r="GR48" s="85" t="s">
        <v>360</v>
      </c>
      <c r="GS48" s="85" t="s">
        <v>362</v>
      </c>
      <c r="GT48" s="85" t="s">
        <v>362</v>
      </c>
      <c r="GU48" s="85" t="s">
        <v>360</v>
      </c>
      <c r="GV48" s="85" t="s">
        <v>362</v>
      </c>
      <c r="GW48" s="85" t="s">
        <v>361</v>
      </c>
      <c r="GX48" s="85" t="s">
        <v>362</v>
      </c>
      <c r="GY48" s="85" t="s">
        <v>362</v>
      </c>
      <c r="GZ48" s="85" t="s">
        <v>360</v>
      </c>
      <c r="HA48" s="85" t="s">
        <v>363</v>
      </c>
      <c r="HB48" s="85" t="s">
        <v>360</v>
      </c>
      <c r="HC48" s="85" t="s">
        <v>362</v>
      </c>
      <c r="HD48" s="85" t="s">
        <v>360</v>
      </c>
      <c r="HE48" s="85" t="s">
        <v>360</v>
      </c>
      <c r="HF48" s="85" t="s">
        <v>361</v>
      </c>
      <c r="HG48" s="85" t="s">
        <v>362</v>
      </c>
      <c r="HH48" s="85" t="s">
        <v>360</v>
      </c>
      <c r="HI48" s="85" t="s">
        <v>361</v>
      </c>
      <c r="HJ48" s="85" t="s">
        <v>362</v>
      </c>
      <c r="HK48" s="85" t="s">
        <v>362</v>
      </c>
      <c r="HL48" s="85" t="s">
        <v>360</v>
      </c>
      <c r="HM48" s="85" t="s">
        <v>364</v>
      </c>
      <c r="HN48" s="85" t="s">
        <v>361</v>
      </c>
      <c r="HO48" s="85" t="s">
        <v>360</v>
      </c>
      <c r="HP48" s="85" t="s">
        <v>362</v>
      </c>
      <c r="HQ48" s="85" t="s">
        <v>310</v>
      </c>
      <c r="HR48" s="28"/>
      <c r="HS48" s="138"/>
      <c r="HT48" s="31">
        <v>99.78</v>
      </c>
      <c r="HU48" s="28">
        <v>0.22</v>
      </c>
      <c r="HV48" s="24" t="s">
        <v>358</v>
      </c>
      <c r="HW48" s="24" t="s">
        <v>359</v>
      </c>
      <c r="HX48" s="29"/>
      <c r="HY48" s="24"/>
      <c r="HZ48" s="24" t="s">
        <v>355</v>
      </c>
      <c r="IA48" s="24" t="s">
        <v>355</v>
      </c>
      <c r="IB48" s="24"/>
      <c r="IC48" s="24"/>
      <c r="ID48" s="33"/>
      <c r="IE48" s="31"/>
    </row>
    <row r="49" spans="1:239" ht="15" customHeight="1">
      <c r="A49" s="83" t="s">
        <v>354</v>
      </c>
      <c r="B49" s="26">
        <v>25002744</v>
      </c>
      <c r="C49" s="113">
        <v>87.14</v>
      </c>
      <c r="D49" s="85"/>
      <c r="E49" s="85"/>
      <c r="F49" s="85"/>
      <c r="G49" s="85"/>
      <c r="H49" s="85"/>
      <c r="I49" s="120"/>
      <c r="J49" s="85"/>
      <c r="K49" s="86"/>
      <c r="L49" s="85"/>
      <c r="M49" s="113"/>
      <c r="N49" s="86"/>
      <c r="O49" s="85"/>
      <c r="P49" s="85"/>
      <c r="Q49" s="114"/>
      <c r="R49" s="86"/>
      <c r="S49" s="113"/>
      <c r="T49" s="85"/>
      <c r="U49" s="84"/>
      <c r="V49" s="84"/>
      <c r="W49" s="84"/>
      <c r="X49" s="84"/>
      <c r="Y49" s="84"/>
      <c r="Z49" s="84"/>
      <c r="AA49" s="84"/>
      <c r="AB49" s="114"/>
      <c r="AC49" s="84"/>
      <c r="AD49" s="113"/>
      <c r="AE49" s="84"/>
      <c r="AF49" s="114"/>
      <c r="AG49" s="84"/>
      <c r="AH49" s="84"/>
      <c r="AI49" s="84"/>
      <c r="AJ49" s="84"/>
      <c r="AK49" s="84"/>
      <c r="AL49" s="84"/>
      <c r="AM49" s="84"/>
      <c r="AN49" s="114"/>
      <c r="AO49" s="84"/>
      <c r="AP49" s="84"/>
      <c r="AQ49" s="84"/>
      <c r="AR49" s="84"/>
      <c r="AS49" s="84"/>
      <c r="AT49" s="84"/>
      <c r="AU49" s="84"/>
      <c r="AV49" s="84"/>
      <c r="AW49" s="85" t="s">
        <v>360</v>
      </c>
      <c r="AX49" s="85" t="s">
        <v>360</v>
      </c>
      <c r="AY49" s="85" t="s">
        <v>361</v>
      </c>
      <c r="AZ49" s="85" t="s">
        <v>362</v>
      </c>
      <c r="BA49" s="85" t="s">
        <v>361</v>
      </c>
      <c r="BB49" s="85" t="s">
        <v>360</v>
      </c>
      <c r="BC49" s="85" t="s">
        <v>361</v>
      </c>
      <c r="BD49" s="85" t="s">
        <v>361</v>
      </c>
      <c r="BE49" s="85" t="s">
        <v>362</v>
      </c>
      <c r="BF49" s="85" t="s">
        <v>362</v>
      </c>
      <c r="BG49" s="85" t="s">
        <v>360</v>
      </c>
      <c r="BH49" s="85" t="s">
        <v>362</v>
      </c>
      <c r="BI49" s="85" t="s">
        <v>362</v>
      </c>
      <c r="BJ49" s="85" t="s">
        <v>362</v>
      </c>
      <c r="BK49" s="85" t="s">
        <v>362</v>
      </c>
      <c r="BL49" s="85" t="s">
        <v>362</v>
      </c>
      <c r="BM49" s="85" t="s">
        <v>360</v>
      </c>
      <c r="BN49" s="85" t="s">
        <v>363</v>
      </c>
      <c r="BO49" s="85" t="s">
        <v>360</v>
      </c>
      <c r="BP49" s="85" t="s">
        <v>362</v>
      </c>
      <c r="BQ49" s="85" t="s">
        <v>361</v>
      </c>
      <c r="BR49" s="85" t="s">
        <v>360</v>
      </c>
      <c r="BS49" s="85" t="s">
        <v>361</v>
      </c>
      <c r="BT49" s="85" t="s">
        <v>363</v>
      </c>
      <c r="BU49" s="85" t="s">
        <v>360</v>
      </c>
      <c r="BV49" s="85" t="s">
        <v>361</v>
      </c>
      <c r="BW49" s="85" t="s">
        <v>363</v>
      </c>
      <c r="BX49" s="85" t="s">
        <v>362</v>
      </c>
      <c r="BY49" s="85" t="s">
        <v>362</v>
      </c>
      <c r="BZ49" s="85" t="s">
        <v>361</v>
      </c>
      <c r="CA49" s="85" t="s">
        <v>360</v>
      </c>
      <c r="CB49" s="85" t="s">
        <v>362</v>
      </c>
      <c r="CC49" s="85" t="s">
        <v>362</v>
      </c>
      <c r="CD49" s="85" t="s">
        <v>360</v>
      </c>
      <c r="CE49" s="85" t="s">
        <v>362</v>
      </c>
      <c r="CF49" s="85" t="s">
        <v>361</v>
      </c>
      <c r="CG49" s="85" t="s">
        <v>361</v>
      </c>
      <c r="CH49" s="85" t="s">
        <v>363</v>
      </c>
      <c r="CI49" s="85" t="s">
        <v>360</v>
      </c>
      <c r="CJ49" s="85" t="s">
        <v>361</v>
      </c>
      <c r="CK49" s="85" t="s">
        <v>361</v>
      </c>
      <c r="CL49" s="85" t="s">
        <v>362</v>
      </c>
      <c r="CM49" s="85" t="s">
        <v>360</v>
      </c>
      <c r="CN49" s="85" t="s">
        <v>360</v>
      </c>
      <c r="CO49" s="85" t="s">
        <v>360</v>
      </c>
      <c r="CP49" s="85" t="s">
        <v>361</v>
      </c>
      <c r="CQ49" s="85" t="s">
        <v>362</v>
      </c>
      <c r="CR49" s="85" t="s">
        <v>361</v>
      </c>
      <c r="CS49" s="85" t="s">
        <v>360</v>
      </c>
      <c r="CT49" s="85" t="s">
        <v>361</v>
      </c>
      <c r="CU49" s="85" t="s">
        <v>360</v>
      </c>
      <c r="CV49" s="85" t="s">
        <v>362</v>
      </c>
      <c r="CW49" s="85" t="s">
        <v>361</v>
      </c>
      <c r="CX49" s="85" t="s">
        <v>362</v>
      </c>
      <c r="CY49" s="85" t="s">
        <v>362</v>
      </c>
      <c r="CZ49" s="85" t="s">
        <v>364</v>
      </c>
      <c r="DA49" s="85" t="s">
        <v>362</v>
      </c>
      <c r="DB49" s="85" t="s">
        <v>362</v>
      </c>
      <c r="DC49" s="85" t="s">
        <v>362</v>
      </c>
      <c r="DD49" s="85" t="s">
        <v>360</v>
      </c>
      <c r="DE49" s="85" t="s">
        <v>362</v>
      </c>
      <c r="DF49" s="85" t="s">
        <v>360</v>
      </c>
      <c r="DG49" s="85" t="s">
        <v>360</v>
      </c>
      <c r="DH49" s="85" t="s">
        <v>362</v>
      </c>
      <c r="DI49" s="85" t="s">
        <v>360</v>
      </c>
      <c r="DJ49" s="85" t="s">
        <v>360</v>
      </c>
      <c r="DK49" s="85" t="s">
        <v>360</v>
      </c>
      <c r="DL49" s="85" t="s">
        <v>362</v>
      </c>
      <c r="DM49" s="85" t="s">
        <v>362</v>
      </c>
      <c r="DN49" s="85" t="s">
        <v>362</v>
      </c>
      <c r="DO49" s="85" t="s">
        <v>362</v>
      </c>
      <c r="DP49" s="85" t="s">
        <v>365</v>
      </c>
      <c r="DQ49" s="85" t="s">
        <v>361</v>
      </c>
      <c r="DR49" s="85" t="s">
        <v>361</v>
      </c>
      <c r="DS49" s="85" t="s">
        <v>366</v>
      </c>
      <c r="DT49" s="85" t="s">
        <v>361</v>
      </c>
      <c r="DU49" s="85" t="s">
        <v>361</v>
      </c>
      <c r="DV49" s="85" t="s">
        <v>362</v>
      </c>
      <c r="DW49" s="85" t="s">
        <v>361</v>
      </c>
      <c r="DX49" s="85" t="s">
        <v>362</v>
      </c>
      <c r="DY49" s="85" t="s">
        <v>362</v>
      </c>
      <c r="DZ49" s="185" t="s">
        <v>361</v>
      </c>
      <c r="EA49" s="85" t="s">
        <v>361</v>
      </c>
      <c r="EB49" s="85" t="s">
        <v>362</v>
      </c>
      <c r="EC49" s="85" t="s">
        <v>362</v>
      </c>
      <c r="ED49" s="85" t="s">
        <v>360</v>
      </c>
      <c r="EE49" s="85" t="s">
        <v>362</v>
      </c>
      <c r="EF49" s="85" t="s">
        <v>361</v>
      </c>
      <c r="EG49" s="85" t="s">
        <v>363</v>
      </c>
      <c r="EH49" s="85" t="s">
        <v>360</v>
      </c>
      <c r="EI49" s="85" t="s">
        <v>360</v>
      </c>
      <c r="EJ49" s="85" t="s">
        <v>362</v>
      </c>
      <c r="EK49" s="85" t="s">
        <v>360</v>
      </c>
      <c r="EL49" s="85" t="s">
        <v>362</v>
      </c>
      <c r="EM49" s="85" t="s">
        <v>361</v>
      </c>
      <c r="EN49" s="85" t="s">
        <v>360</v>
      </c>
      <c r="EO49" s="85" t="s">
        <v>362</v>
      </c>
      <c r="EP49" s="85" t="s">
        <v>367</v>
      </c>
      <c r="EQ49" s="85" t="s">
        <v>360</v>
      </c>
      <c r="ER49" s="85" t="s">
        <v>360</v>
      </c>
      <c r="ES49" s="85" t="s">
        <v>364</v>
      </c>
      <c r="ET49" s="85" t="s">
        <v>361</v>
      </c>
      <c r="EU49" s="85" t="s">
        <v>360</v>
      </c>
      <c r="EV49" s="85" t="s">
        <v>360</v>
      </c>
      <c r="EW49" s="85" t="s">
        <v>364</v>
      </c>
      <c r="EX49" s="85" t="s">
        <v>361</v>
      </c>
      <c r="EY49" s="85" t="s">
        <v>362</v>
      </c>
      <c r="EZ49" s="85" t="s">
        <v>361</v>
      </c>
      <c r="FA49" s="85" t="s">
        <v>368</v>
      </c>
      <c r="FB49" s="85" t="s">
        <v>360</v>
      </c>
      <c r="FC49" s="85" t="s">
        <v>362</v>
      </c>
      <c r="FD49" s="85" t="s">
        <v>362</v>
      </c>
      <c r="FE49" s="85" t="s">
        <v>360</v>
      </c>
      <c r="FF49" s="85" t="s">
        <v>365</v>
      </c>
      <c r="FG49" s="85" t="s">
        <v>362</v>
      </c>
      <c r="FH49" s="85" t="s">
        <v>362</v>
      </c>
      <c r="FI49" s="85" t="s">
        <v>362</v>
      </c>
      <c r="FJ49" s="85" t="s">
        <v>323</v>
      </c>
      <c r="FK49" s="85" t="s">
        <v>362</v>
      </c>
      <c r="FL49" s="85" t="s">
        <v>361</v>
      </c>
      <c r="FM49" s="85" t="s">
        <v>360</v>
      </c>
      <c r="FN49" s="85" t="s">
        <v>361</v>
      </c>
      <c r="FO49" s="85" t="s">
        <v>368</v>
      </c>
      <c r="FP49" s="85" t="s">
        <v>360</v>
      </c>
      <c r="FQ49" s="85" t="s">
        <v>361</v>
      </c>
      <c r="FR49" s="85" t="s">
        <v>361</v>
      </c>
      <c r="FS49" s="85" t="s">
        <v>362</v>
      </c>
      <c r="FT49" s="85" t="s">
        <v>362</v>
      </c>
      <c r="FU49" s="85" t="s">
        <v>360</v>
      </c>
      <c r="FV49" s="85" t="s">
        <v>361</v>
      </c>
      <c r="FW49" s="85" t="s">
        <v>363</v>
      </c>
      <c r="FX49" s="85" t="s">
        <v>362</v>
      </c>
      <c r="FY49" s="85" t="s">
        <v>362</v>
      </c>
      <c r="FZ49" s="85" t="s">
        <v>362</v>
      </c>
      <c r="GA49" s="85" t="s">
        <v>362</v>
      </c>
      <c r="GB49" s="85">
        <v>5.0730000000000003E-3</v>
      </c>
      <c r="GC49" s="85" t="s">
        <v>362</v>
      </c>
      <c r="GD49" s="85" t="s">
        <v>362</v>
      </c>
      <c r="GE49" s="85" t="s">
        <v>360</v>
      </c>
      <c r="GF49" s="85" t="s">
        <v>360</v>
      </c>
      <c r="GG49" s="85" t="s">
        <v>361</v>
      </c>
      <c r="GH49" s="85" t="s">
        <v>362</v>
      </c>
      <c r="GI49" s="85" t="s">
        <v>362</v>
      </c>
      <c r="GJ49" s="85" t="s">
        <v>365</v>
      </c>
      <c r="GK49" s="85" t="s">
        <v>361</v>
      </c>
      <c r="GL49" s="85" t="s">
        <v>362</v>
      </c>
      <c r="GM49" s="85" t="s">
        <v>362</v>
      </c>
      <c r="GN49" s="85" t="s">
        <v>360</v>
      </c>
      <c r="GO49" s="85" t="s">
        <v>362</v>
      </c>
      <c r="GP49" s="85" t="s">
        <v>362</v>
      </c>
      <c r="GQ49" s="85" t="s">
        <v>362</v>
      </c>
      <c r="GR49" s="85" t="s">
        <v>360</v>
      </c>
      <c r="GS49" s="85" t="s">
        <v>362</v>
      </c>
      <c r="GT49" s="85" t="s">
        <v>362</v>
      </c>
      <c r="GU49" s="85" t="s">
        <v>360</v>
      </c>
      <c r="GV49" s="85" t="s">
        <v>362</v>
      </c>
      <c r="GW49" s="85" t="s">
        <v>361</v>
      </c>
      <c r="GX49" s="85" t="s">
        <v>362</v>
      </c>
      <c r="GY49" s="85" t="s">
        <v>362</v>
      </c>
      <c r="GZ49" s="85" t="s">
        <v>360</v>
      </c>
      <c r="HA49" s="85" t="s">
        <v>363</v>
      </c>
      <c r="HB49" s="85" t="s">
        <v>360</v>
      </c>
      <c r="HC49" s="85" t="s">
        <v>362</v>
      </c>
      <c r="HD49" s="85" t="s">
        <v>360</v>
      </c>
      <c r="HE49" s="85" t="s">
        <v>360</v>
      </c>
      <c r="HF49" s="85" t="s">
        <v>361</v>
      </c>
      <c r="HG49" s="85" t="s">
        <v>362</v>
      </c>
      <c r="HH49" s="85" t="s">
        <v>360</v>
      </c>
      <c r="HI49" s="85" t="s">
        <v>361</v>
      </c>
      <c r="HJ49" s="85" t="s">
        <v>362</v>
      </c>
      <c r="HK49" s="85" t="s">
        <v>362</v>
      </c>
      <c r="HL49" s="85" t="s">
        <v>360</v>
      </c>
      <c r="HM49" s="85" t="s">
        <v>364</v>
      </c>
      <c r="HN49" s="85" t="s">
        <v>361</v>
      </c>
      <c r="HO49" s="85" t="s">
        <v>360</v>
      </c>
      <c r="HP49" s="85" t="s">
        <v>362</v>
      </c>
      <c r="HQ49" s="85" t="s">
        <v>310</v>
      </c>
      <c r="HR49" s="28"/>
      <c r="HS49" s="138"/>
      <c r="HT49" s="31">
        <v>99.88</v>
      </c>
      <c r="HU49" s="28">
        <v>0.12</v>
      </c>
      <c r="HV49" s="24" t="s">
        <v>358</v>
      </c>
      <c r="HW49" s="24" t="s">
        <v>359</v>
      </c>
      <c r="HX49" s="29"/>
      <c r="HY49" s="24"/>
      <c r="HZ49" s="24" t="s">
        <v>355</v>
      </c>
      <c r="IA49" s="24" t="s">
        <v>355</v>
      </c>
      <c r="IB49" s="24"/>
      <c r="IC49" s="27"/>
      <c r="ID49" s="30"/>
      <c r="IE49" s="33"/>
    </row>
    <row r="50" spans="1:239" ht="30" customHeight="1">
      <c r="A50" s="189" t="s">
        <v>380</v>
      </c>
      <c r="B50" s="26">
        <v>25002486</v>
      </c>
      <c r="C50" s="113">
        <v>95.54</v>
      </c>
      <c r="D50" s="187">
        <v>45.79</v>
      </c>
      <c r="E50" s="188">
        <v>6.8929999999999998</v>
      </c>
      <c r="F50" s="85" t="s">
        <v>356</v>
      </c>
      <c r="G50" s="119">
        <v>0.40749999999999997</v>
      </c>
      <c r="H50" s="119" t="s">
        <v>318</v>
      </c>
      <c r="I50" s="119">
        <v>2.1649999999999999E-2</v>
      </c>
      <c r="J50" s="181">
        <v>2.189E-3</v>
      </c>
      <c r="K50" s="119">
        <v>0.15290000000000001</v>
      </c>
      <c r="L50" s="114"/>
      <c r="M50" s="113"/>
      <c r="N50" s="86"/>
      <c r="O50" s="85"/>
      <c r="P50" s="85"/>
      <c r="Q50" s="114"/>
      <c r="R50" s="86"/>
      <c r="S50" s="113"/>
      <c r="T50" s="85"/>
      <c r="U50" s="84"/>
      <c r="V50" s="84"/>
      <c r="W50" s="84"/>
      <c r="X50" s="84"/>
      <c r="Y50" s="84"/>
      <c r="Z50" s="84"/>
      <c r="AA50" s="84"/>
      <c r="AB50" s="114"/>
      <c r="AC50" s="84"/>
      <c r="AD50" s="113"/>
      <c r="AE50" s="84"/>
      <c r="AF50" s="114"/>
      <c r="AG50" s="84"/>
      <c r="AH50" s="84"/>
      <c r="AI50" s="84"/>
      <c r="AJ50" s="84"/>
      <c r="AK50" s="84"/>
      <c r="AL50" s="84"/>
      <c r="AM50" s="84"/>
      <c r="AN50" s="11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185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119"/>
      <c r="HR50" s="186" t="s">
        <v>381</v>
      </c>
      <c r="HS50" s="48"/>
      <c r="HT50" s="31"/>
      <c r="HU50" s="28"/>
      <c r="HV50" s="24"/>
      <c r="HW50" s="24"/>
      <c r="HX50" s="29"/>
      <c r="HY50" s="27"/>
      <c r="HZ50" s="24"/>
      <c r="IA50" s="27"/>
      <c r="IB50" s="24"/>
      <c r="IC50" s="27"/>
      <c r="ID50" s="30"/>
      <c r="IE50" s="30"/>
    </row>
    <row r="51" spans="1:239" ht="15" customHeight="1">
      <c r="A51" s="83" t="s">
        <v>357</v>
      </c>
      <c r="B51" s="26">
        <v>25002303</v>
      </c>
      <c r="C51" s="113">
        <v>85.95</v>
      </c>
      <c r="D51" s="85"/>
      <c r="E51" s="85"/>
      <c r="F51" s="85"/>
      <c r="G51" s="85"/>
      <c r="H51" s="85"/>
      <c r="I51" s="120"/>
      <c r="J51" s="85"/>
      <c r="K51" s="86"/>
      <c r="L51" s="85"/>
      <c r="M51" s="113"/>
      <c r="N51" s="86"/>
      <c r="O51" s="85"/>
      <c r="P51" s="85"/>
      <c r="Q51" s="114"/>
      <c r="R51" s="86"/>
      <c r="S51" s="113"/>
      <c r="T51" s="85"/>
      <c r="U51" s="84"/>
      <c r="V51" s="84"/>
      <c r="W51" s="84"/>
      <c r="X51" s="84"/>
      <c r="Y51" s="84"/>
      <c r="Z51" s="84"/>
      <c r="AA51" s="84"/>
      <c r="AB51" s="114"/>
      <c r="AC51" s="84"/>
      <c r="AD51" s="113"/>
      <c r="AE51" s="84"/>
      <c r="AF51" s="114"/>
      <c r="AG51" s="84"/>
      <c r="AH51" s="84"/>
      <c r="AI51" s="84"/>
      <c r="AJ51" s="84"/>
      <c r="AK51" s="84"/>
      <c r="AL51" s="84"/>
      <c r="AM51" s="84"/>
      <c r="AN51" s="114"/>
      <c r="AO51" s="84"/>
      <c r="AP51" s="84"/>
      <c r="AQ51" s="84"/>
      <c r="AR51" s="84"/>
      <c r="AS51" s="84"/>
      <c r="AT51" s="84"/>
      <c r="AU51" s="84"/>
      <c r="AV51" s="84"/>
      <c r="AW51" s="85" t="s">
        <v>360</v>
      </c>
      <c r="AX51" s="85" t="s">
        <v>360</v>
      </c>
      <c r="AY51" s="85" t="s">
        <v>361</v>
      </c>
      <c r="AZ51" s="85" t="s">
        <v>362</v>
      </c>
      <c r="BA51" s="85" t="s">
        <v>361</v>
      </c>
      <c r="BB51" s="85" t="s">
        <v>360</v>
      </c>
      <c r="BC51" s="85" t="s">
        <v>361</v>
      </c>
      <c r="BD51" s="85" t="s">
        <v>361</v>
      </c>
      <c r="BE51" s="85" t="s">
        <v>362</v>
      </c>
      <c r="BF51" s="85" t="s">
        <v>362</v>
      </c>
      <c r="BG51" s="85" t="s">
        <v>360</v>
      </c>
      <c r="BH51" s="85" t="s">
        <v>362</v>
      </c>
      <c r="BI51" s="85" t="s">
        <v>362</v>
      </c>
      <c r="BJ51" s="85" t="s">
        <v>362</v>
      </c>
      <c r="BK51" s="85" t="s">
        <v>362</v>
      </c>
      <c r="BL51" s="85" t="s">
        <v>362</v>
      </c>
      <c r="BM51" s="85" t="s">
        <v>360</v>
      </c>
      <c r="BN51" s="85" t="s">
        <v>363</v>
      </c>
      <c r="BO51" s="85" t="s">
        <v>360</v>
      </c>
      <c r="BP51" s="85" t="s">
        <v>362</v>
      </c>
      <c r="BQ51" s="85" t="s">
        <v>361</v>
      </c>
      <c r="BR51" s="85" t="s">
        <v>360</v>
      </c>
      <c r="BS51" s="85" t="s">
        <v>361</v>
      </c>
      <c r="BT51" s="85" t="s">
        <v>363</v>
      </c>
      <c r="BU51" s="85" t="s">
        <v>360</v>
      </c>
      <c r="BV51" s="85" t="s">
        <v>361</v>
      </c>
      <c r="BW51" s="85" t="s">
        <v>363</v>
      </c>
      <c r="BX51" s="85" t="s">
        <v>362</v>
      </c>
      <c r="BY51" s="85" t="s">
        <v>362</v>
      </c>
      <c r="BZ51" s="85" t="s">
        <v>361</v>
      </c>
      <c r="CA51" s="85" t="s">
        <v>360</v>
      </c>
      <c r="CB51" s="85" t="s">
        <v>362</v>
      </c>
      <c r="CC51" s="85" t="s">
        <v>362</v>
      </c>
      <c r="CD51" s="85" t="s">
        <v>360</v>
      </c>
      <c r="CE51" s="85" t="s">
        <v>362</v>
      </c>
      <c r="CF51" s="85" t="s">
        <v>361</v>
      </c>
      <c r="CG51" s="85" t="s">
        <v>361</v>
      </c>
      <c r="CH51" s="85" t="s">
        <v>363</v>
      </c>
      <c r="CI51" s="85" t="s">
        <v>360</v>
      </c>
      <c r="CJ51" s="85" t="s">
        <v>361</v>
      </c>
      <c r="CK51" s="85" t="s">
        <v>361</v>
      </c>
      <c r="CL51" s="85" t="s">
        <v>362</v>
      </c>
      <c r="CM51" s="85" t="s">
        <v>360</v>
      </c>
      <c r="CN51" s="85" t="s">
        <v>360</v>
      </c>
      <c r="CO51" s="85" t="s">
        <v>360</v>
      </c>
      <c r="CP51" s="85" t="s">
        <v>361</v>
      </c>
      <c r="CQ51" s="85" t="s">
        <v>362</v>
      </c>
      <c r="CR51" s="85" t="s">
        <v>361</v>
      </c>
      <c r="CS51" s="85" t="s">
        <v>360</v>
      </c>
      <c r="CT51" s="85" t="s">
        <v>361</v>
      </c>
      <c r="CU51" s="85" t="s">
        <v>360</v>
      </c>
      <c r="CV51" s="85" t="s">
        <v>362</v>
      </c>
      <c r="CW51" s="85" t="s">
        <v>361</v>
      </c>
      <c r="CX51" s="85" t="s">
        <v>362</v>
      </c>
      <c r="CY51" s="85" t="s">
        <v>362</v>
      </c>
      <c r="CZ51" s="85" t="s">
        <v>364</v>
      </c>
      <c r="DA51" s="85" t="s">
        <v>362</v>
      </c>
      <c r="DB51" s="85" t="s">
        <v>362</v>
      </c>
      <c r="DC51" s="85" t="s">
        <v>362</v>
      </c>
      <c r="DD51" s="85" t="s">
        <v>360</v>
      </c>
      <c r="DE51" s="85" t="s">
        <v>362</v>
      </c>
      <c r="DF51" s="85" t="s">
        <v>360</v>
      </c>
      <c r="DG51" s="85" t="s">
        <v>360</v>
      </c>
      <c r="DH51" s="85" t="s">
        <v>362</v>
      </c>
      <c r="DI51" s="85" t="s">
        <v>360</v>
      </c>
      <c r="DJ51" s="85" t="s">
        <v>360</v>
      </c>
      <c r="DK51" s="85" t="s">
        <v>360</v>
      </c>
      <c r="DL51" s="85" t="s">
        <v>362</v>
      </c>
      <c r="DM51" s="85" t="s">
        <v>362</v>
      </c>
      <c r="DN51" s="85" t="s">
        <v>362</v>
      </c>
      <c r="DO51" s="85" t="s">
        <v>362</v>
      </c>
      <c r="DP51" s="85" t="s">
        <v>365</v>
      </c>
      <c r="DQ51" s="85" t="s">
        <v>361</v>
      </c>
      <c r="DR51" s="85" t="s">
        <v>361</v>
      </c>
      <c r="DS51" s="85" t="s">
        <v>366</v>
      </c>
      <c r="DT51" s="85" t="s">
        <v>361</v>
      </c>
      <c r="DU51" s="85" t="s">
        <v>361</v>
      </c>
      <c r="DV51" s="85" t="s">
        <v>362</v>
      </c>
      <c r="DW51" s="85" t="s">
        <v>361</v>
      </c>
      <c r="DX51" s="85" t="s">
        <v>362</v>
      </c>
      <c r="DY51" s="85" t="s">
        <v>362</v>
      </c>
      <c r="DZ51" s="185">
        <v>4.641E-2</v>
      </c>
      <c r="EA51" s="85" t="s">
        <v>361</v>
      </c>
      <c r="EB51" s="85" t="s">
        <v>362</v>
      </c>
      <c r="EC51" s="85" t="s">
        <v>362</v>
      </c>
      <c r="ED51" s="85" t="s">
        <v>360</v>
      </c>
      <c r="EE51" s="85" t="s">
        <v>362</v>
      </c>
      <c r="EF51" s="85" t="s">
        <v>361</v>
      </c>
      <c r="EG51" s="85" t="s">
        <v>363</v>
      </c>
      <c r="EH51" s="85" t="s">
        <v>360</v>
      </c>
      <c r="EI51" s="85" t="s">
        <v>360</v>
      </c>
      <c r="EJ51" s="85" t="s">
        <v>362</v>
      </c>
      <c r="EK51" s="85" t="s">
        <v>360</v>
      </c>
      <c r="EL51" s="85" t="s">
        <v>362</v>
      </c>
      <c r="EM51" s="85" t="s">
        <v>361</v>
      </c>
      <c r="EN51" s="85" t="s">
        <v>360</v>
      </c>
      <c r="EO51" s="85" t="s">
        <v>362</v>
      </c>
      <c r="EP51" s="85" t="s">
        <v>367</v>
      </c>
      <c r="EQ51" s="85" t="s">
        <v>360</v>
      </c>
      <c r="ER51" s="85" t="s">
        <v>360</v>
      </c>
      <c r="ES51" s="85" t="s">
        <v>364</v>
      </c>
      <c r="ET51" s="85" t="s">
        <v>361</v>
      </c>
      <c r="EU51" s="85" t="s">
        <v>360</v>
      </c>
      <c r="EV51" s="85" t="s">
        <v>360</v>
      </c>
      <c r="EW51" s="85" t="s">
        <v>364</v>
      </c>
      <c r="EX51" s="85" t="s">
        <v>361</v>
      </c>
      <c r="EY51" s="85" t="s">
        <v>362</v>
      </c>
      <c r="EZ51" s="85" t="s">
        <v>361</v>
      </c>
      <c r="FA51" s="85" t="s">
        <v>368</v>
      </c>
      <c r="FB51" s="85" t="s">
        <v>360</v>
      </c>
      <c r="FC51" s="85" t="s">
        <v>362</v>
      </c>
      <c r="FD51" s="85" t="s">
        <v>362</v>
      </c>
      <c r="FE51" s="85" t="s">
        <v>360</v>
      </c>
      <c r="FF51" s="85" t="s">
        <v>365</v>
      </c>
      <c r="FG51" s="85" t="s">
        <v>362</v>
      </c>
      <c r="FH51" s="85" t="s">
        <v>362</v>
      </c>
      <c r="FI51" s="85" t="s">
        <v>362</v>
      </c>
      <c r="FJ51" s="85" t="s">
        <v>323</v>
      </c>
      <c r="FK51" s="85" t="s">
        <v>362</v>
      </c>
      <c r="FL51" s="85" t="s">
        <v>361</v>
      </c>
      <c r="FM51" s="85" t="s">
        <v>360</v>
      </c>
      <c r="FN51" s="85" t="s">
        <v>361</v>
      </c>
      <c r="FO51" s="85" t="s">
        <v>368</v>
      </c>
      <c r="FP51" s="85" t="s">
        <v>360</v>
      </c>
      <c r="FQ51" s="85" t="s">
        <v>361</v>
      </c>
      <c r="FR51" s="85" t="s">
        <v>361</v>
      </c>
      <c r="FS51" s="85" t="s">
        <v>362</v>
      </c>
      <c r="FT51" s="85" t="s">
        <v>362</v>
      </c>
      <c r="FU51" s="85" t="s">
        <v>360</v>
      </c>
      <c r="FV51" s="85" t="s">
        <v>361</v>
      </c>
      <c r="FW51" s="85" t="s">
        <v>363</v>
      </c>
      <c r="FX51" s="85" t="s">
        <v>362</v>
      </c>
      <c r="FY51" s="85" t="s">
        <v>362</v>
      </c>
      <c r="FZ51" s="85" t="s">
        <v>362</v>
      </c>
      <c r="GA51" s="85" t="s">
        <v>362</v>
      </c>
      <c r="GB51" s="85" t="s">
        <v>362</v>
      </c>
      <c r="GC51" s="85" t="s">
        <v>362</v>
      </c>
      <c r="GD51" s="85" t="s">
        <v>362</v>
      </c>
      <c r="GE51" s="85" t="s">
        <v>360</v>
      </c>
      <c r="GF51" s="85" t="s">
        <v>360</v>
      </c>
      <c r="GG51" s="85" t="s">
        <v>361</v>
      </c>
      <c r="GH51" s="85" t="s">
        <v>362</v>
      </c>
      <c r="GI51" s="85" t="s">
        <v>362</v>
      </c>
      <c r="GJ51" s="85" t="s">
        <v>365</v>
      </c>
      <c r="GK51" s="85" t="s">
        <v>361</v>
      </c>
      <c r="GL51" s="85" t="s">
        <v>362</v>
      </c>
      <c r="GM51" s="85" t="s">
        <v>362</v>
      </c>
      <c r="GN51" s="85" t="s">
        <v>360</v>
      </c>
      <c r="GO51" s="85" t="s">
        <v>362</v>
      </c>
      <c r="GP51" s="85" t="s">
        <v>362</v>
      </c>
      <c r="GQ51" s="85" t="s">
        <v>362</v>
      </c>
      <c r="GR51" s="85" t="s">
        <v>360</v>
      </c>
      <c r="GS51" s="85" t="s">
        <v>362</v>
      </c>
      <c r="GT51" s="85" t="s">
        <v>362</v>
      </c>
      <c r="GU51" s="85">
        <v>8.7320000000000002E-3</v>
      </c>
      <c r="GV51" s="85" t="s">
        <v>362</v>
      </c>
      <c r="GW51" s="85" t="s">
        <v>361</v>
      </c>
      <c r="GX51" s="85" t="s">
        <v>362</v>
      </c>
      <c r="GY51" s="85" t="s">
        <v>362</v>
      </c>
      <c r="GZ51" s="85" t="s">
        <v>360</v>
      </c>
      <c r="HA51" s="85" t="s">
        <v>363</v>
      </c>
      <c r="HB51" s="85" t="s">
        <v>360</v>
      </c>
      <c r="HC51" s="85" t="s">
        <v>362</v>
      </c>
      <c r="HD51" s="85" t="s">
        <v>360</v>
      </c>
      <c r="HE51" s="85" t="s">
        <v>360</v>
      </c>
      <c r="HF51" s="85" t="s">
        <v>361</v>
      </c>
      <c r="HG51" s="85" t="s">
        <v>362</v>
      </c>
      <c r="HH51" s="85" t="s">
        <v>360</v>
      </c>
      <c r="HI51" s="85" t="s">
        <v>361</v>
      </c>
      <c r="HJ51" s="85" t="s">
        <v>362</v>
      </c>
      <c r="HK51" s="85" t="s">
        <v>362</v>
      </c>
      <c r="HL51" s="85" t="s">
        <v>360</v>
      </c>
      <c r="HM51" s="85" t="s">
        <v>364</v>
      </c>
      <c r="HN51" s="85">
        <v>5.491E-2</v>
      </c>
      <c r="HO51" s="85" t="s">
        <v>360</v>
      </c>
      <c r="HP51" s="85" t="s">
        <v>362</v>
      </c>
      <c r="HQ51" s="85" t="s">
        <v>310</v>
      </c>
      <c r="HR51" s="28"/>
      <c r="HS51" s="138"/>
      <c r="HT51" s="31">
        <v>99.94</v>
      </c>
      <c r="HU51" s="28">
        <v>0.06</v>
      </c>
      <c r="HV51" s="24" t="s">
        <v>358</v>
      </c>
      <c r="HW51" s="24" t="s">
        <v>359</v>
      </c>
      <c r="HX51" s="29"/>
      <c r="HY51" s="29"/>
      <c r="HZ51" s="24" t="s">
        <v>355</v>
      </c>
      <c r="IA51" s="24" t="s">
        <v>355</v>
      </c>
      <c r="IB51" s="27"/>
      <c r="IC51" s="27"/>
      <c r="ID51" s="30"/>
      <c r="IE51" s="30"/>
    </row>
    <row r="52" spans="1:239" ht="15" customHeight="1">
      <c r="A52" s="83" t="s">
        <v>27</v>
      </c>
      <c r="B52" s="26">
        <v>25002136</v>
      </c>
      <c r="C52" s="85"/>
      <c r="D52" s="84"/>
      <c r="E52" s="84"/>
      <c r="F52" s="85"/>
      <c r="G52" s="113"/>
      <c r="H52" s="119"/>
      <c r="I52" s="119"/>
      <c r="J52" s="181"/>
      <c r="K52" s="119"/>
      <c r="L52" s="114"/>
      <c r="M52" s="113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114"/>
      <c r="AC52" s="84"/>
      <c r="AD52" s="113"/>
      <c r="AE52" s="84"/>
      <c r="AF52" s="114"/>
      <c r="AG52" s="84"/>
      <c r="AH52" s="84"/>
      <c r="AI52" s="84"/>
      <c r="AJ52" s="84"/>
      <c r="AK52" s="84"/>
      <c r="AL52" s="84"/>
      <c r="AM52" s="84"/>
      <c r="AN52" s="11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185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5"/>
      <c r="HR52" s="35"/>
      <c r="HS52" s="138"/>
      <c r="HT52" s="31"/>
      <c r="HU52" s="28"/>
      <c r="HV52" s="24"/>
      <c r="HW52" s="24"/>
      <c r="HX52" s="24"/>
      <c r="HY52" s="24"/>
      <c r="HZ52" s="24"/>
      <c r="IA52" s="24"/>
      <c r="IB52" s="24" t="s">
        <v>332</v>
      </c>
      <c r="IC52" s="28">
        <v>0.35499999999999998</v>
      </c>
      <c r="ID52" s="48">
        <v>0.57799999999999996</v>
      </c>
      <c r="IE52" s="33">
        <v>0.93300000000000005</v>
      </c>
    </row>
    <row r="53" spans="1:239" ht="15" customHeight="1">
      <c r="A53" s="83" t="s">
        <v>383</v>
      </c>
      <c r="B53" s="26">
        <v>25002395</v>
      </c>
      <c r="C53" s="113">
        <v>91.09</v>
      </c>
      <c r="D53" s="114"/>
      <c r="E53" s="85"/>
      <c r="F53" s="84"/>
      <c r="G53" s="84"/>
      <c r="H53" s="119" t="s">
        <v>318</v>
      </c>
      <c r="I53" s="119">
        <v>6.5250000000000002E-2</v>
      </c>
      <c r="J53" s="181">
        <v>2.1689999999999999E-3</v>
      </c>
      <c r="K53" s="119">
        <v>4.9799999999999997E-2</v>
      </c>
      <c r="L53" s="114">
        <v>1.0660000000000001</v>
      </c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114"/>
      <c r="AC53" s="84"/>
      <c r="AD53" s="113"/>
      <c r="AE53" s="84"/>
      <c r="AF53" s="114"/>
      <c r="AG53" s="84"/>
      <c r="AH53" s="84"/>
      <c r="AI53" s="84"/>
      <c r="AJ53" s="84"/>
      <c r="AK53" s="84"/>
      <c r="AL53" s="84"/>
      <c r="AM53" s="84"/>
      <c r="AN53" s="11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185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28"/>
      <c r="HS53" s="138"/>
      <c r="HT53" s="31"/>
      <c r="HU53" s="28"/>
      <c r="HV53" s="24"/>
      <c r="HW53" s="24"/>
      <c r="HX53" s="24"/>
      <c r="HY53" s="24"/>
      <c r="HZ53" s="24"/>
      <c r="IA53" s="26"/>
      <c r="IB53" s="24"/>
      <c r="IC53" s="24"/>
      <c r="ID53" s="33"/>
      <c r="IE53" s="25"/>
    </row>
    <row r="54" spans="1:239" ht="15" customHeight="1">
      <c r="A54" s="83" t="s">
        <v>384</v>
      </c>
      <c r="B54" s="26">
        <v>25002093</v>
      </c>
      <c r="C54" s="85"/>
      <c r="D54" s="85"/>
      <c r="E54" s="85"/>
      <c r="F54" s="85"/>
      <c r="G54" s="85"/>
      <c r="H54" s="119"/>
      <c r="I54" s="119"/>
      <c r="J54" s="181"/>
      <c r="K54" s="119"/>
      <c r="L54" s="114"/>
      <c r="M54" s="113"/>
      <c r="N54" s="86"/>
      <c r="O54" s="85"/>
      <c r="P54" s="85"/>
      <c r="Q54" s="114"/>
      <c r="R54" s="86"/>
      <c r="S54" s="113"/>
      <c r="T54" s="85"/>
      <c r="U54" s="84"/>
      <c r="V54" s="84"/>
      <c r="W54" s="84"/>
      <c r="X54" s="84"/>
      <c r="Y54" s="84"/>
      <c r="Z54" s="84"/>
      <c r="AA54" s="84"/>
      <c r="AB54" s="114"/>
      <c r="AC54" s="84"/>
      <c r="AD54" s="113"/>
      <c r="AE54" s="84"/>
      <c r="AF54" s="114"/>
      <c r="AG54" s="84"/>
      <c r="AH54" s="84"/>
      <c r="AI54" s="84"/>
      <c r="AJ54" s="84"/>
      <c r="AK54" s="84"/>
      <c r="AL54" s="84"/>
      <c r="AM54" s="84"/>
      <c r="AN54" s="11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185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119"/>
      <c r="HR54" s="35"/>
      <c r="HS54" s="138"/>
      <c r="HT54" s="31"/>
      <c r="HU54" s="28"/>
      <c r="HV54" s="24"/>
      <c r="HW54" s="24"/>
      <c r="HX54" s="24"/>
      <c r="HY54" s="27"/>
      <c r="HZ54" s="26"/>
      <c r="IA54" s="29"/>
      <c r="IB54" s="24" t="s">
        <v>332</v>
      </c>
      <c r="IC54" s="24" t="s">
        <v>333</v>
      </c>
      <c r="ID54" s="48">
        <v>1.15E-2</v>
      </c>
      <c r="IE54" s="33">
        <v>0.19800000000000001</v>
      </c>
    </row>
    <row r="55" spans="1:239" ht="15" customHeight="1">
      <c r="A55" s="83" t="s">
        <v>379</v>
      </c>
      <c r="B55" s="26">
        <v>25002667</v>
      </c>
      <c r="C55" s="113">
        <v>93.44</v>
      </c>
      <c r="D55" s="85"/>
      <c r="E55" s="85"/>
      <c r="F55" s="85"/>
      <c r="G55" s="85"/>
      <c r="H55" s="85"/>
      <c r="I55" s="120"/>
      <c r="J55" s="85"/>
      <c r="K55" s="86"/>
      <c r="L55" s="85"/>
      <c r="M55" s="113"/>
      <c r="N55" s="86"/>
      <c r="O55" s="85"/>
      <c r="P55" s="85"/>
      <c r="Q55" s="114"/>
      <c r="R55" s="86"/>
      <c r="S55" s="113"/>
      <c r="T55" s="85"/>
      <c r="U55" s="84"/>
      <c r="V55" s="84"/>
      <c r="W55" s="84"/>
      <c r="X55" s="84"/>
      <c r="Y55" s="84"/>
      <c r="Z55" s="84"/>
      <c r="AA55" s="84"/>
      <c r="AB55" s="114"/>
      <c r="AC55" s="84"/>
      <c r="AD55" s="113"/>
      <c r="AE55" s="84"/>
      <c r="AF55" s="114"/>
      <c r="AG55" s="84"/>
      <c r="AH55" s="84"/>
      <c r="AI55" s="84"/>
      <c r="AJ55" s="84"/>
      <c r="AK55" s="84"/>
      <c r="AL55" s="84"/>
      <c r="AM55" s="84"/>
      <c r="AN55" s="114"/>
      <c r="AO55" s="84"/>
      <c r="AP55" s="84"/>
      <c r="AQ55" s="84"/>
      <c r="AR55" s="84"/>
      <c r="AS55" s="84"/>
      <c r="AT55" s="84"/>
      <c r="AU55" s="84"/>
      <c r="AV55" s="84"/>
      <c r="AW55" s="85" t="s">
        <v>360</v>
      </c>
      <c r="AX55" s="85" t="s">
        <v>360</v>
      </c>
      <c r="AY55" s="85" t="s">
        <v>361</v>
      </c>
      <c r="AZ55" s="85" t="s">
        <v>362</v>
      </c>
      <c r="BA55" s="85" t="s">
        <v>361</v>
      </c>
      <c r="BB55" s="85" t="s">
        <v>360</v>
      </c>
      <c r="BC55" s="85" t="s">
        <v>361</v>
      </c>
      <c r="BD55" s="85" t="s">
        <v>361</v>
      </c>
      <c r="BE55" s="85" t="s">
        <v>362</v>
      </c>
      <c r="BF55" s="85" t="s">
        <v>362</v>
      </c>
      <c r="BG55" s="85" t="s">
        <v>360</v>
      </c>
      <c r="BH55" s="85" t="s">
        <v>362</v>
      </c>
      <c r="BI55" s="181">
        <v>3.5000000000000001E-3</v>
      </c>
      <c r="BJ55" s="181" t="s">
        <v>362</v>
      </c>
      <c r="BK55" s="181" t="s">
        <v>362</v>
      </c>
      <c r="BL55" s="181" t="s">
        <v>362</v>
      </c>
      <c r="BM55" s="181" t="s">
        <v>360</v>
      </c>
      <c r="BN55" s="181" t="s">
        <v>363</v>
      </c>
      <c r="BO55" s="181" t="s">
        <v>360</v>
      </c>
      <c r="BP55" s="181" t="s">
        <v>362</v>
      </c>
      <c r="BQ55" s="181" t="s">
        <v>361</v>
      </c>
      <c r="BR55" s="181" t="s">
        <v>360</v>
      </c>
      <c r="BS55" s="181" t="s">
        <v>361</v>
      </c>
      <c r="BT55" s="181" t="s">
        <v>363</v>
      </c>
      <c r="BU55" s="181" t="s">
        <v>360</v>
      </c>
      <c r="BV55" s="181" t="s">
        <v>361</v>
      </c>
      <c r="BW55" s="181" t="s">
        <v>363</v>
      </c>
      <c r="BX55" s="181" t="s">
        <v>362</v>
      </c>
      <c r="BY55" s="181" t="s">
        <v>362</v>
      </c>
      <c r="BZ55" s="181" t="s">
        <v>361</v>
      </c>
      <c r="CA55" s="181" t="s">
        <v>360</v>
      </c>
      <c r="CB55" s="181" t="s">
        <v>362</v>
      </c>
      <c r="CC55" s="181" t="s">
        <v>362</v>
      </c>
      <c r="CD55" s="181" t="s">
        <v>360</v>
      </c>
      <c r="CE55" s="181" t="s">
        <v>362</v>
      </c>
      <c r="CF55" s="181" t="s">
        <v>361</v>
      </c>
      <c r="CG55" s="181" t="s">
        <v>361</v>
      </c>
      <c r="CH55" s="181" t="s">
        <v>363</v>
      </c>
      <c r="CI55" s="181" t="s">
        <v>360</v>
      </c>
      <c r="CJ55" s="181" t="s">
        <v>361</v>
      </c>
      <c r="CK55" s="181" t="s">
        <v>361</v>
      </c>
      <c r="CL55" s="181" t="s">
        <v>362</v>
      </c>
      <c r="CM55" s="181" t="s">
        <v>360</v>
      </c>
      <c r="CN55" s="181" t="s">
        <v>360</v>
      </c>
      <c r="CO55" s="181" t="s">
        <v>360</v>
      </c>
      <c r="CP55" s="181" t="s">
        <v>361</v>
      </c>
      <c r="CQ55" s="181" t="s">
        <v>362</v>
      </c>
      <c r="CR55" s="181" t="s">
        <v>361</v>
      </c>
      <c r="CS55" s="181" t="s">
        <v>360</v>
      </c>
      <c r="CT55" s="181" t="s">
        <v>361</v>
      </c>
      <c r="CU55" s="181" t="s">
        <v>360</v>
      </c>
      <c r="CV55" s="181" t="s">
        <v>362</v>
      </c>
      <c r="CW55" s="181" t="s">
        <v>361</v>
      </c>
      <c r="CX55" s="181" t="s">
        <v>362</v>
      </c>
      <c r="CY55" s="181" t="s">
        <v>362</v>
      </c>
      <c r="CZ55" s="181" t="s">
        <v>364</v>
      </c>
      <c r="DA55" s="181" t="s">
        <v>362</v>
      </c>
      <c r="DB55" s="181" t="s">
        <v>362</v>
      </c>
      <c r="DC55" s="181" t="s">
        <v>362</v>
      </c>
      <c r="DD55" s="181" t="s">
        <v>360</v>
      </c>
      <c r="DE55" s="181" t="s">
        <v>362</v>
      </c>
      <c r="DF55" s="181" t="s">
        <v>360</v>
      </c>
      <c r="DG55" s="181" t="s">
        <v>360</v>
      </c>
      <c r="DH55" s="181" t="s">
        <v>362</v>
      </c>
      <c r="DI55" s="181" t="s">
        <v>360</v>
      </c>
      <c r="DJ55" s="181" t="s">
        <v>360</v>
      </c>
      <c r="DK55" s="181" t="s">
        <v>360</v>
      </c>
      <c r="DL55" s="181" t="s">
        <v>362</v>
      </c>
      <c r="DM55" s="181" t="s">
        <v>362</v>
      </c>
      <c r="DN55" s="181" t="s">
        <v>362</v>
      </c>
      <c r="DO55" s="181" t="s">
        <v>362</v>
      </c>
      <c r="DP55" s="181" t="s">
        <v>365</v>
      </c>
      <c r="DQ55" s="181" t="s">
        <v>361</v>
      </c>
      <c r="DR55" s="181" t="s">
        <v>361</v>
      </c>
      <c r="DS55" s="181" t="s">
        <v>366</v>
      </c>
      <c r="DT55" s="181">
        <v>1.883E-2</v>
      </c>
      <c r="DU55" s="181" t="s">
        <v>361</v>
      </c>
      <c r="DV55" s="181" t="s">
        <v>362</v>
      </c>
      <c r="DW55" s="181" t="s">
        <v>361</v>
      </c>
      <c r="DX55" s="181" t="s">
        <v>362</v>
      </c>
      <c r="DY55" s="181" t="s">
        <v>362</v>
      </c>
      <c r="DZ55" s="185" t="s">
        <v>361</v>
      </c>
      <c r="EA55" s="181" t="s">
        <v>361</v>
      </c>
      <c r="EB55" s="181" t="s">
        <v>362</v>
      </c>
      <c r="EC55" s="181" t="s">
        <v>362</v>
      </c>
      <c r="ED55" s="181" t="s">
        <v>360</v>
      </c>
      <c r="EE55" s="181" t="s">
        <v>362</v>
      </c>
      <c r="EF55" s="181" t="s">
        <v>361</v>
      </c>
      <c r="EG55" s="181" t="s">
        <v>363</v>
      </c>
      <c r="EH55" s="181" t="s">
        <v>360</v>
      </c>
      <c r="EI55" s="181" t="s">
        <v>360</v>
      </c>
      <c r="EJ55" s="181" t="s">
        <v>362</v>
      </c>
      <c r="EK55" s="181" t="s">
        <v>360</v>
      </c>
      <c r="EL55" s="181" t="s">
        <v>362</v>
      </c>
      <c r="EM55" s="181" t="s">
        <v>361</v>
      </c>
      <c r="EN55" s="181" t="s">
        <v>360</v>
      </c>
      <c r="EO55" s="181" t="s">
        <v>362</v>
      </c>
      <c r="EP55" s="181" t="s">
        <v>367</v>
      </c>
      <c r="EQ55" s="181" t="s">
        <v>360</v>
      </c>
      <c r="ER55" s="181" t="s">
        <v>360</v>
      </c>
      <c r="ES55" s="181" t="s">
        <v>364</v>
      </c>
      <c r="ET55" s="181">
        <v>1.1039999999999999E-2</v>
      </c>
      <c r="EU55" s="181" t="s">
        <v>360</v>
      </c>
      <c r="EV55" s="181" t="s">
        <v>360</v>
      </c>
      <c r="EW55" s="181" t="s">
        <v>364</v>
      </c>
      <c r="EX55" s="181" t="s">
        <v>361</v>
      </c>
      <c r="EY55" s="181" t="s">
        <v>362</v>
      </c>
      <c r="EZ55" s="181" t="s">
        <v>361</v>
      </c>
      <c r="FA55" s="181" t="s">
        <v>368</v>
      </c>
      <c r="FB55" s="181" t="s">
        <v>360</v>
      </c>
      <c r="FC55" s="181" t="s">
        <v>362</v>
      </c>
      <c r="FD55" s="181" t="s">
        <v>362</v>
      </c>
      <c r="FE55" s="181" t="s">
        <v>360</v>
      </c>
      <c r="FF55" s="181" t="s">
        <v>365</v>
      </c>
      <c r="FG55" s="181" t="s">
        <v>362</v>
      </c>
      <c r="FH55" s="181" t="s">
        <v>362</v>
      </c>
      <c r="FI55" s="181" t="s">
        <v>362</v>
      </c>
      <c r="FJ55" s="181" t="s">
        <v>323</v>
      </c>
      <c r="FK55" s="181" t="s">
        <v>362</v>
      </c>
      <c r="FL55" s="181" t="s">
        <v>361</v>
      </c>
      <c r="FM55" s="181" t="s">
        <v>360</v>
      </c>
      <c r="FN55" s="181" t="s">
        <v>361</v>
      </c>
      <c r="FO55" s="181" t="s">
        <v>368</v>
      </c>
      <c r="FP55" s="181" t="s">
        <v>360</v>
      </c>
      <c r="FQ55" s="181" t="s">
        <v>361</v>
      </c>
      <c r="FR55" s="181" t="s">
        <v>361</v>
      </c>
      <c r="FS55" s="181" t="s">
        <v>362</v>
      </c>
      <c r="FT55" s="181" t="s">
        <v>362</v>
      </c>
      <c r="FU55" s="181" t="s">
        <v>360</v>
      </c>
      <c r="FV55" s="181" t="s">
        <v>361</v>
      </c>
      <c r="FW55" s="181" t="s">
        <v>363</v>
      </c>
      <c r="FX55" s="181" t="s">
        <v>362</v>
      </c>
      <c r="FY55" s="181" t="s">
        <v>362</v>
      </c>
      <c r="FZ55" s="181" t="s">
        <v>362</v>
      </c>
      <c r="GA55" s="181" t="s">
        <v>362</v>
      </c>
      <c r="GB55" s="181" t="s">
        <v>362</v>
      </c>
      <c r="GC55" s="181" t="s">
        <v>362</v>
      </c>
      <c r="GD55" s="181" t="s">
        <v>362</v>
      </c>
      <c r="GE55" s="181" t="s">
        <v>360</v>
      </c>
      <c r="GF55" s="181" t="s">
        <v>360</v>
      </c>
      <c r="GG55" s="181" t="s">
        <v>361</v>
      </c>
      <c r="GH55" s="181" t="s">
        <v>362</v>
      </c>
      <c r="GI55" s="181" t="s">
        <v>362</v>
      </c>
      <c r="GJ55" s="181" t="s">
        <v>365</v>
      </c>
      <c r="GK55" s="181" t="s">
        <v>361</v>
      </c>
      <c r="GL55" s="181" t="s">
        <v>362</v>
      </c>
      <c r="GM55" s="181" t="s">
        <v>362</v>
      </c>
      <c r="GN55" s="181" t="s">
        <v>360</v>
      </c>
      <c r="GO55" s="181" t="s">
        <v>362</v>
      </c>
      <c r="GP55" s="181" t="s">
        <v>362</v>
      </c>
      <c r="GQ55" s="181" t="s">
        <v>362</v>
      </c>
      <c r="GR55" s="181" t="s">
        <v>360</v>
      </c>
      <c r="GS55" s="181" t="s">
        <v>362</v>
      </c>
      <c r="GT55" s="181" t="s">
        <v>362</v>
      </c>
      <c r="GU55" s="181" t="s">
        <v>360</v>
      </c>
      <c r="GV55" s="181" t="s">
        <v>362</v>
      </c>
      <c r="GW55" s="181" t="s">
        <v>361</v>
      </c>
      <c r="GX55" s="181" t="s">
        <v>362</v>
      </c>
      <c r="GY55" s="181" t="s">
        <v>362</v>
      </c>
      <c r="GZ55" s="181" t="s">
        <v>360</v>
      </c>
      <c r="HA55" s="181" t="s">
        <v>363</v>
      </c>
      <c r="HB55" s="181" t="s">
        <v>360</v>
      </c>
      <c r="HC55" s="181" t="s">
        <v>362</v>
      </c>
      <c r="HD55" s="181">
        <v>5.2469999999999999E-3</v>
      </c>
      <c r="HE55" s="181" t="s">
        <v>360</v>
      </c>
      <c r="HF55" s="181" t="s">
        <v>361</v>
      </c>
      <c r="HG55" s="181" t="s">
        <v>362</v>
      </c>
      <c r="HH55" s="181" t="s">
        <v>360</v>
      </c>
      <c r="HI55" s="181" t="s">
        <v>361</v>
      </c>
      <c r="HJ55" s="181" t="s">
        <v>362</v>
      </c>
      <c r="HK55" s="181" t="s">
        <v>362</v>
      </c>
      <c r="HL55" s="181" t="s">
        <v>360</v>
      </c>
      <c r="HM55" s="181" t="s">
        <v>364</v>
      </c>
      <c r="HN55" s="181" t="s">
        <v>361</v>
      </c>
      <c r="HO55" s="181" t="s">
        <v>360</v>
      </c>
      <c r="HP55" s="181" t="s">
        <v>362</v>
      </c>
      <c r="HQ55" s="85" t="s">
        <v>310</v>
      </c>
      <c r="HR55" s="28"/>
      <c r="HS55" s="138"/>
      <c r="HT55" s="31"/>
      <c r="HU55" s="28"/>
      <c r="HV55" s="24"/>
      <c r="HW55" s="24"/>
      <c r="HX55" s="26"/>
      <c r="HY55" s="26"/>
      <c r="HZ55" s="29"/>
      <c r="IA55" s="26"/>
      <c r="IB55" s="29"/>
      <c r="IC55" s="27"/>
      <c r="ID55" s="34"/>
      <c r="IE55" s="30"/>
    </row>
    <row r="56" spans="1:239" ht="15" customHeight="1">
      <c r="A56" s="83" t="s">
        <v>369</v>
      </c>
      <c r="B56" s="26">
        <v>25002915</v>
      </c>
      <c r="C56" s="113">
        <v>89.4</v>
      </c>
      <c r="D56" s="85"/>
      <c r="E56" s="85"/>
      <c r="F56" s="85"/>
      <c r="G56" s="85"/>
      <c r="H56" s="85"/>
      <c r="I56" s="120"/>
      <c r="J56" s="85"/>
      <c r="K56" s="85"/>
      <c r="L56" s="86"/>
      <c r="M56" s="85" t="s">
        <v>370</v>
      </c>
      <c r="N56" s="85" t="s">
        <v>370</v>
      </c>
      <c r="O56" s="85" t="s">
        <v>371</v>
      </c>
      <c r="P56" s="85" t="s">
        <v>371</v>
      </c>
      <c r="Q56" s="85" t="s">
        <v>372</v>
      </c>
      <c r="R56" s="85" t="s">
        <v>373</v>
      </c>
      <c r="S56" s="85" t="s">
        <v>372</v>
      </c>
      <c r="T56" s="120">
        <v>0</v>
      </c>
      <c r="U56" s="85" t="s">
        <v>374</v>
      </c>
      <c r="V56" s="85" t="s">
        <v>375</v>
      </c>
      <c r="W56" s="86">
        <v>16.5</v>
      </c>
      <c r="X56" s="85" t="s">
        <v>374</v>
      </c>
      <c r="Y56" s="86">
        <v>16.5</v>
      </c>
      <c r="Z56" s="113">
        <v>47.59</v>
      </c>
      <c r="AA56" s="113">
        <v>10.039999999999999</v>
      </c>
      <c r="AB56" s="114">
        <v>42.64</v>
      </c>
      <c r="AC56" s="113">
        <v>93.95</v>
      </c>
      <c r="AD56" s="113">
        <v>67.61</v>
      </c>
      <c r="AE56" s="85" t="s">
        <v>376</v>
      </c>
      <c r="AF56" s="114">
        <v>39.26</v>
      </c>
      <c r="AG56" s="114">
        <v>5.0359999999999996</v>
      </c>
      <c r="AH56" s="85" t="s">
        <v>374</v>
      </c>
      <c r="AI56" s="85" t="s">
        <v>374</v>
      </c>
      <c r="AJ56" s="85" t="s">
        <v>374</v>
      </c>
      <c r="AK56" s="85" t="s">
        <v>374</v>
      </c>
      <c r="AL56" s="85" t="s">
        <v>374</v>
      </c>
      <c r="AM56" s="85" t="s">
        <v>374</v>
      </c>
      <c r="AN56" s="114">
        <v>38.75</v>
      </c>
      <c r="AO56" s="114">
        <v>6.0179999999999998</v>
      </c>
      <c r="AP56" s="85" t="s">
        <v>374</v>
      </c>
      <c r="AQ56" s="85" t="s">
        <v>374</v>
      </c>
      <c r="AR56" s="85" t="s">
        <v>374</v>
      </c>
      <c r="AS56" s="85" t="s">
        <v>374</v>
      </c>
      <c r="AT56" s="85" t="s">
        <v>374</v>
      </c>
      <c r="AU56" s="85" t="s">
        <v>374</v>
      </c>
      <c r="AV56" s="85" t="s">
        <v>374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185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5"/>
      <c r="HR56" s="28"/>
      <c r="HS56" s="138"/>
      <c r="HT56" s="31"/>
      <c r="HU56" s="28"/>
      <c r="HV56" s="24"/>
      <c r="HW56" s="24"/>
      <c r="HX56" s="24"/>
      <c r="HY56" s="24"/>
      <c r="HZ56" s="24"/>
      <c r="IA56" s="26"/>
      <c r="IB56" s="24"/>
      <c r="IC56" s="24"/>
      <c r="ID56" s="33"/>
      <c r="IE56" s="31"/>
    </row>
    <row r="57" spans="1:239" ht="15" customHeight="1">
      <c r="A57" s="83" t="s">
        <v>369</v>
      </c>
      <c r="B57" s="26">
        <v>25002914</v>
      </c>
      <c r="C57" s="113">
        <v>90.37</v>
      </c>
      <c r="D57" s="84"/>
      <c r="E57" s="85"/>
      <c r="F57" s="85"/>
      <c r="G57" s="85"/>
      <c r="H57" s="113"/>
      <c r="I57" s="84"/>
      <c r="J57" s="113"/>
      <c r="K57" s="113"/>
      <c r="L57" s="85"/>
      <c r="M57" s="85" t="s">
        <v>371</v>
      </c>
      <c r="N57" s="85" t="s">
        <v>377</v>
      </c>
      <c r="O57" s="85" t="s">
        <v>371</v>
      </c>
      <c r="P57" s="85" t="s">
        <v>374</v>
      </c>
      <c r="Q57" s="85" t="s">
        <v>372</v>
      </c>
      <c r="R57" s="85" t="s">
        <v>372</v>
      </c>
      <c r="S57" s="85" t="s">
        <v>372</v>
      </c>
      <c r="T57" s="120">
        <v>0</v>
      </c>
      <c r="U57" s="85" t="s">
        <v>374</v>
      </c>
      <c r="V57" s="85" t="s">
        <v>375</v>
      </c>
      <c r="W57" s="85" t="s">
        <v>378</v>
      </c>
      <c r="X57" s="85" t="s">
        <v>373</v>
      </c>
      <c r="Y57" s="120">
        <v>0</v>
      </c>
      <c r="Z57" s="113">
        <v>40.619999999999997</v>
      </c>
      <c r="AA57" s="85" t="s">
        <v>374</v>
      </c>
      <c r="AB57" s="114" t="s">
        <v>374</v>
      </c>
      <c r="AC57" s="113">
        <v>14.69</v>
      </c>
      <c r="AD57" s="113">
        <v>6.8860000000000001</v>
      </c>
      <c r="AE57" s="86">
        <v>547.29999999999995</v>
      </c>
      <c r="AF57" s="114" t="s">
        <v>374</v>
      </c>
      <c r="AG57" s="85" t="s">
        <v>374</v>
      </c>
      <c r="AH57" s="85" t="s">
        <v>374</v>
      </c>
      <c r="AI57" s="85" t="s">
        <v>374</v>
      </c>
      <c r="AJ57" s="85" t="s">
        <v>374</v>
      </c>
      <c r="AK57" s="85" t="s">
        <v>374</v>
      </c>
      <c r="AL57" s="85" t="s">
        <v>374</v>
      </c>
      <c r="AM57" s="85" t="s">
        <v>374</v>
      </c>
      <c r="AN57" s="114" t="s">
        <v>374</v>
      </c>
      <c r="AO57" s="85" t="s">
        <v>374</v>
      </c>
      <c r="AP57" s="85" t="s">
        <v>374</v>
      </c>
      <c r="AQ57" s="85" t="s">
        <v>374</v>
      </c>
      <c r="AR57" s="85" t="s">
        <v>374</v>
      </c>
      <c r="AS57" s="85" t="s">
        <v>374</v>
      </c>
      <c r="AT57" s="85" t="s">
        <v>374</v>
      </c>
      <c r="AU57" s="85" t="s">
        <v>374</v>
      </c>
      <c r="AV57" s="85" t="s">
        <v>374</v>
      </c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1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5"/>
      <c r="FE57" s="85"/>
      <c r="FF57" s="85"/>
      <c r="FG57" s="85"/>
      <c r="FH57" s="85"/>
      <c r="FI57" s="85"/>
      <c r="FJ57" s="85"/>
      <c r="FK57" s="85"/>
      <c r="FL57" s="85"/>
      <c r="FM57" s="85"/>
      <c r="FN57" s="85"/>
      <c r="FO57" s="85"/>
      <c r="FP57" s="85"/>
      <c r="FQ57" s="85"/>
      <c r="FR57" s="85"/>
      <c r="FS57" s="85"/>
      <c r="FT57" s="85"/>
      <c r="FU57" s="85"/>
      <c r="FV57" s="85"/>
      <c r="FW57" s="85"/>
      <c r="FX57" s="85"/>
      <c r="FY57" s="85"/>
      <c r="FZ57" s="85"/>
      <c r="GA57" s="85"/>
      <c r="GB57" s="85"/>
      <c r="GC57" s="85"/>
      <c r="GD57" s="85"/>
      <c r="GE57" s="85"/>
      <c r="GF57" s="85"/>
      <c r="GG57" s="85"/>
      <c r="GH57" s="85"/>
      <c r="GI57" s="85"/>
      <c r="GJ57" s="85"/>
      <c r="GK57" s="85"/>
      <c r="GL57" s="85"/>
      <c r="GM57" s="85"/>
      <c r="GN57" s="85"/>
      <c r="GO57" s="85"/>
      <c r="GP57" s="85"/>
      <c r="GQ57" s="85"/>
      <c r="GR57" s="85"/>
      <c r="GS57" s="85"/>
      <c r="GT57" s="85"/>
      <c r="GU57" s="85"/>
      <c r="GV57" s="85"/>
      <c r="GW57" s="85"/>
      <c r="GX57" s="85"/>
      <c r="GY57" s="85"/>
      <c r="GZ57" s="85"/>
      <c r="HA57" s="85"/>
      <c r="HB57" s="85"/>
      <c r="HC57" s="85"/>
      <c r="HD57" s="85"/>
      <c r="HE57" s="85"/>
      <c r="HF57" s="85"/>
      <c r="HG57" s="85"/>
      <c r="HH57" s="85"/>
      <c r="HI57" s="85"/>
      <c r="HJ57" s="85"/>
      <c r="HK57" s="85"/>
      <c r="HL57" s="85"/>
      <c r="HM57" s="85"/>
      <c r="HN57" s="85"/>
      <c r="HO57" s="85"/>
      <c r="HP57" s="85"/>
      <c r="HQ57" s="85"/>
      <c r="HR57" s="28"/>
      <c r="HS57" s="138"/>
      <c r="HT57" s="31"/>
      <c r="HU57" s="28"/>
      <c r="HV57" s="24"/>
      <c r="HW57" s="24"/>
      <c r="HX57" s="24"/>
      <c r="HY57" s="24"/>
      <c r="HZ57" s="24"/>
      <c r="IA57" s="24"/>
      <c r="IB57" s="27"/>
      <c r="IC57" s="24"/>
      <c r="ID57" s="25"/>
      <c r="IE57" s="34"/>
    </row>
    <row r="58" spans="1:239" ht="15" customHeight="1">
      <c r="A58" s="83" t="s">
        <v>369</v>
      </c>
      <c r="B58" s="26">
        <v>25002576</v>
      </c>
      <c r="C58" s="113">
        <v>90.13</v>
      </c>
      <c r="D58" s="85"/>
      <c r="E58" s="85"/>
      <c r="F58" s="85"/>
      <c r="G58" s="85"/>
      <c r="H58" s="119"/>
      <c r="I58" s="119"/>
      <c r="J58" s="181"/>
      <c r="K58" s="119"/>
      <c r="L58" s="114"/>
      <c r="M58" s="85" t="s">
        <v>371</v>
      </c>
      <c r="N58" s="85" t="s">
        <v>377</v>
      </c>
      <c r="O58" s="85" t="s">
        <v>373</v>
      </c>
      <c r="P58" s="85" t="s">
        <v>374</v>
      </c>
      <c r="Q58" s="85" t="s">
        <v>372</v>
      </c>
      <c r="R58" s="85" t="s">
        <v>372</v>
      </c>
      <c r="S58" s="85" t="s">
        <v>372</v>
      </c>
      <c r="T58" s="120">
        <v>0</v>
      </c>
      <c r="U58" s="85" t="s">
        <v>374</v>
      </c>
      <c r="V58" s="85" t="s">
        <v>375</v>
      </c>
      <c r="W58" s="85" t="s">
        <v>378</v>
      </c>
      <c r="X58" s="85" t="s">
        <v>373</v>
      </c>
      <c r="Y58" s="120">
        <v>0</v>
      </c>
      <c r="Z58" s="113">
        <v>36.22</v>
      </c>
      <c r="AA58" s="85" t="s">
        <v>374</v>
      </c>
      <c r="AB58" s="114">
        <v>5.6050000000000004</v>
      </c>
      <c r="AC58" s="113">
        <v>28.47</v>
      </c>
      <c r="AD58" s="113">
        <v>14.7</v>
      </c>
      <c r="AE58" s="85" t="s">
        <v>382</v>
      </c>
      <c r="AF58" s="114">
        <v>9.6519999999999992</v>
      </c>
      <c r="AG58" s="114">
        <v>6.3129999999999997</v>
      </c>
      <c r="AH58" s="85" t="s">
        <v>374</v>
      </c>
      <c r="AI58" s="85" t="s">
        <v>374</v>
      </c>
      <c r="AJ58" s="114">
        <v>8.1820000000000004</v>
      </c>
      <c r="AK58" s="85" t="s">
        <v>374</v>
      </c>
      <c r="AL58" s="85" t="s">
        <v>374</v>
      </c>
      <c r="AM58" s="85" t="s">
        <v>374</v>
      </c>
      <c r="AN58" s="114">
        <v>9.6419999999999995</v>
      </c>
      <c r="AO58" s="85" t="s">
        <v>374</v>
      </c>
      <c r="AP58" s="85" t="s">
        <v>374</v>
      </c>
      <c r="AQ58" s="85" t="s">
        <v>374</v>
      </c>
      <c r="AR58" s="85" t="s">
        <v>374</v>
      </c>
      <c r="AS58" s="85" t="s">
        <v>374</v>
      </c>
      <c r="AT58" s="114">
        <v>8.2270000000000003</v>
      </c>
      <c r="AU58" s="85" t="s">
        <v>374</v>
      </c>
      <c r="AV58" s="85" t="s">
        <v>374</v>
      </c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185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119"/>
      <c r="HR58" s="28"/>
      <c r="HS58" s="138"/>
      <c r="HT58" s="31"/>
      <c r="HU58" s="28"/>
      <c r="HV58" s="24"/>
      <c r="HW58" s="24"/>
      <c r="HX58" s="27"/>
      <c r="HY58" s="29"/>
      <c r="HZ58" s="27"/>
      <c r="IA58" s="29"/>
      <c r="IB58" s="24"/>
      <c r="IC58" s="24"/>
      <c r="ID58" s="33"/>
      <c r="IE58" s="30"/>
    </row>
    <row r="59" spans="1:239" ht="15" customHeight="1">
      <c r="A59" s="83" t="s">
        <v>344</v>
      </c>
      <c r="B59" s="26">
        <v>25002394</v>
      </c>
      <c r="C59" s="113">
        <v>99.87</v>
      </c>
      <c r="D59" s="85"/>
      <c r="E59" s="84"/>
      <c r="F59" s="85"/>
      <c r="G59" s="113"/>
      <c r="H59" s="119">
        <v>1.732</v>
      </c>
      <c r="I59" s="119">
        <v>0.18060000000000001</v>
      </c>
      <c r="J59" s="181">
        <v>8.2590000000000007E-3</v>
      </c>
      <c r="K59" s="119">
        <v>1.5940000000000001</v>
      </c>
      <c r="L59" s="114">
        <v>3.5030000000000001</v>
      </c>
      <c r="M59" s="113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114"/>
      <c r="AC59" s="84"/>
      <c r="AD59" s="113"/>
      <c r="AE59" s="84"/>
      <c r="AF59" s="114"/>
      <c r="AG59" s="84"/>
      <c r="AH59" s="84"/>
      <c r="AI59" s="84"/>
      <c r="AJ59" s="84"/>
      <c r="AK59" s="84"/>
      <c r="AL59" s="84"/>
      <c r="AM59" s="84"/>
      <c r="AN59" s="11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185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28"/>
      <c r="HS59" s="138"/>
      <c r="HT59" s="31"/>
      <c r="HU59" s="28"/>
      <c r="HV59" s="24"/>
      <c r="HW59" s="24"/>
      <c r="HX59" s="29"/>
      <c r="HY59" s="29"/>
      <c r="HZ59" s="27"/>
      <c r="IA59" s="29"/>
      <c r="IB59" s="29"/>
      <c r="IC59" s="27"/>
      <c r="ID59" s="30"/>
      <c r="IE59" s="30"/>
    </row>
    <row r="60" spans="1:239" ht="15" customHeight="1">
      <c r="A60" s="83" t="s">
        <v>344</v>
      </c>
      <c r="B60" s="26">
        <v>25002507</v>
      </c>
      <c r="C60" s="113">
        <v>99.94</v>
      </c>
      <c r="D60" s="85"/>
      <c r="E60" s="85"/>
      <c r="F60" s="85"/>
      <c r="G60" s="85"/>
      <c r="H60" s="119">
        <v>0.93310000000000004</v>
      </c>
      <c r="I60" s="119">
        <v>0.10059999999999999</v>
      </c>
      <c r="J60" s="181">
        <v>1.346E-3</v>
      </c>
      <c r="K60" s="119">
        <v>0.56599999999999995</v>
      </c>
      <c r="L60" s="114" t="s">
        <v>356</v>
      </c>
      <c r="M60" s="113"/>
      <c r="N60" s="86"/>
      <c r="O60" s="85"/>
      <c r="P60" s="85"/>
      <c r="Q60" s="114"/>
      <c r="R60" s="86"/>
      <c r="S60" s="113"/>
      <c r="T60" s="85"/>
      <c r="U60" s="84"/>
      <c r="V60" s="84"/>
      <c r="W60" s="84"/>
      <c r="X60" s="84"/>
      <c r="Y60" s="84"/>
      <c r="Z60" s="84"/>
      <c r="AA60" s="84"/>
      <c r="AB60" s="114"/>
      <c r="AC60" s="84"/>
      <c r="AD60" s="113"/>
      <c r="AE60" s="84"/>
      <c r="AF60" s="114"/>
      <c r="AG60" s="84"/>
      <c r="AH60" s="84"/>
      <c r="AI60" s="84"/>
      <c r="AJ60" s="84"/>
      <c r="AK60" s="84"/>
      <c r="AL60" s="84"/>
      <c r="AM60" s="84"/>
      <c r="AN60" s="11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185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119"/>
      <c r="HR60" s="28"/>
      <c r="HS60" s="48"/>
      <c r="HT60" s="31"/>
      <c r="HU60" s="28"/>
      <c r="HV60" s="24"/>
      <c r="HW60" s="24"/>
      <c r="HX60" s="27"/>
      <c r="HY60" s="27"/>
      <c r="HZ60" s="24"/>
      <c r="IA60" s="27"/>
      <c r="IB60" s="24"/>
      <c r="IC60" s="27"/>
      <c r="ID60" s="30"/>
      <c r="IE60" s="31"/>
    </row>
    <row r="61" spans="1:239">
      <c r="A61" s="49" t="s">
        <v>0</v>
      </c>
      <c r="B61" s="66"/>
      <c r="C61" s="67">
        <f>MIN(C45:C60)</f>
        <v>85.95</v>
      </c>
      <c r="D61" s="67"/>
      <c r="E61" s="67"/>
      <c r="F61" s="67"/>
      <c r="G61" s="67"/>
      <c r="H61" s="132">
        <f>MIN(H45:H60)</f>
        <v>0.93310000000000004</v>
      </c>
      <c r="I61" s="132">
        <f>MIN(I45:I60)</f>
        <v>2.1649999999999999E-2</v>
      </c>
      <c r="J61" s="182">
        <f>MIN(J45:J60)</f>
        <v>1.2470000000000001E-3</v>
      </c>
      <c r="K61" s="132">
        <f>MIN(K45:K60)</f>
        <v>4.9799999999999997E-2</v>
      </c>
      <c r="L61" s="79">
        <f>MIN(L45:L60)</f>
        <v>1.0660000000000001</v>
      </c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>
        <f>MIN(Z45:Z60)</f>
        <v>36.22</v>
      </c>
      <c r="AA61" s="67"/>
      <c r="AB61" s="79">
        <f>MIN(AB45:AB60)</f>
        <v>5.6050000000000004</v>
      </c>
      <c r="AC61" s="67">
        <f>MIN(AC45:AC60)</f>
        <v>14.69</v>
      </c>
      <c r="AD61" s="69">
        <f>MIN(AD45:AD60)</f>
        <v>6.8860000000000001</v>
      </c>
      <c r="AE61" s="67"/>
      <c r="AF61" s="79">
        <f>MIN(AF45:AF60)</f>
        <v>9.6519999999999992</v>
      </c>
      <c r="AG61" s="115">
        <f>MIN(AG45:AG60)</f>
        <v>5.0359999999999996</v>
      </c>
      <c r="AH61" s="67"/>
      <c r="AI61" s="67"/>
      <c r="AJ61" s="67"/>
      <c r="AK61" s="67"/>
      <c r="AL61" s="67"/>
      <c r="AM61" s="67"/>
      <c r="AN61" s="79">
        <f>MIN(AN45:AN60)</f>
        <v>9.6419999999999995</v>
      </c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  <c r="CR61" s="115"/>
      <c r="CS61" s="115"/>
      <c r="CT61" s="115"/>
      <c r="CU61" s="115"/>
      <c r="CV61" s="115"/>
      <c r="CW61" s="115"/>
      <c r="CX61" s="115"/>
      <c r="CY61" s="115"/>
      <c r="CZ61" s="115"/>
      <c r="DA61" s="115"/>
      <c r="DB61" s="115"/>
      <c r="DC61" s="115"/>
      <c r="DD61" s="115"/>
      <c r="DE61" s="115"/>
      <c r="DF61" s="115"/>
      <c r="DG61" s="115"/>
      <c r="DH61" s="115"/>
      <c r="DI61" s="115"/>
      <c r="DJ61" s="115"/>
      <c r="DK61" s="115"/>
      <c r="DL61" s="115"/>
      <c r="DM61" s="115"/>
      <c r="DN61" s="115"/>
      <c r="DO61" s="115"/>
      <c r="DP61" s="115"/>
      <c r="DQ61" s="115"/>
      <c r="DR61" s="115"/>
      <c r="DS61" s="115"/>
      <c r="DT61" s="115"/>
      <c r="DU61" s="115"/>
      <c r="DV61" s="115"/>
      <c r="DW61" s="115"/>
      <c r="DX61" s="115"/>
      <c r="DY61" s="115"/>
      <c r="DZ61" s="135">
        <f>MIN(DZ45:DZ60)</f>
        <v>4.641E-2</v>
      </c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8"/>
      <c r="HR61" s="135"/>
      <c r="HS61" s="115"/>
      <c r="HT61" s="69">
        <f>MIN(HT45:HT60)</f>
        <v>98.376999999999995</v>
      </c>
      <c r="HU61" s="79">
        <f>MIN(HU45:HU60)</f>
        <v>2.9000000000000001E-2</v>
      </c>
      <c r="HV61" s="67"/>
      <c r="HW61" s="67"/>
      <c r="HX61" s="67"/>
      <c r="HY61" s="67"/>
      <c r="HZ61" s="67"/>
      <c r="IA61" s="87"/>
      <c r="IB61" s="115"/>
      <c r="IC61" s="115"/>
      <c r="ID61" s="132">
        <f>MIN(ID45:ID60)</f>
        <v>1.15E-2</v>
      </c>
      <c r="IE61" s="79">
        <f>MIN(IE45:IE60)</f>
        <v>0.19800000000000001</v>
      </c>
    </row>
    <row r="62" spans="1:239">
      <c r="A62" s="51" t="s">
        <v>1</v>
      </c>
      <c r="B62" s="70"/>
      <c r="C62" s="71">
        <f>MAX(C45:C60)</f>
        <v>99.94</v>
      </c>
      <c r="D62" s="71"/>
      <c r="E62" s="71"/>
      <c r="F62" s="71"/>
      <c r="G62" s="71"/>
      <c r="H62" s="74">
        <f>MAX(H45:H60)</f>
        <v>1.732</v>
      </c>
      <c r="I62" s="74">
        <f>MAX(I45:I60)</f>
        <v>0.18060000000000001</v>
      </c>
      <c r="J62" s="183">
        <f>MAX(J45:J60)</f>
        <v>8.2590000000000007E-3</v>
      </c>
      <c r="K62" s="74">
        <f>MAX(K45:K60)</f>
        <v>1.5940000000000001</v>
      </c>
      <c r="L62" s="81">
        <f>MAX(L45:L60)</f>
        <v>3.5030000000000001</v>
      </c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>
        <f>MAX(Z45:Z60)</f>
        <v>47.59</v>
      </c>
      <c r="AA62" s="71"/>
      <c r="AB62" s="81">
        <f>MAX(AB45:AB60)</f>
        <v>42.64</v>
      </c>
      <c r="AC62" s="71">
        <f>MAX(AC45:AC60)</f>
        <v>93.95</v>
      </c>
      <c r="AD62" s="75">
        <f>MAX(AD45:AD60)</f>
        <v>67.61</v>
      </c>
      <c r="AE62" s="71"/>
      <c r="AF62" s="81">
        <f>MAX(AF45:AF60)</f>
        <v>39.26</v>
      </c>
      <c r="AG62" s="117">
        <f>MAX(AG45:AG60)</f>
        <v>6.3129999999999997</v>
      </c>
      <c r="AH62" s="71"/>
      <c r="AI62" s="71"/>
      <c r="AJ62" s="71"/>
      <c r="AK62" s="71"/>
      <c r="AL62" s="71"/>
      <c r="AM62" s="71"/>
      <c r="AN62" s="81">
        <f>MAX(AN45:AN60)</f>
        <v>38.75</v>
      </c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136">
        <f>MAX(DZ45:DZ60)</f>
        <v>0.36770000000000003</v>
      </c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136"/>
      <c r="HS62" s="117"/>
      <c r="HT62" s="75">
        <f>MAX(HT45:HT60)</f>
        <v>99.97</v>
      </c>
      <c r="HU62" s="81">
        <f>MAX(HU45:HU60)</f>
        <v>1.623</v>
      </c>
      <c r="HV62" s="88"/>
      <c r="HW62" s="88"/>
      <c r="HX62" s="88"/>
      <c r="HY62" s="88"/>
      <c r="HZ62" s="73"/>
      <c r="IA62" s="88"/>
      <c r="IB62" s="71"/>
      <c r="IC62" s="73"/>
      <c r="ID62" s="74">
        <f>MAX(ID45:ID60)</f>
        <v>0.57799999999999996</v>
      </c>
      <c r="IE62" s="81">
        <f>MAX(IE45:IE60)</f>
        <v>0.93300000000000005</v>
      </c>
    </row>
    <row r="63" spans="1:239" ht="15.75" thickBot="1">
      <c r="A63" s="53" t="s">
        <v>2</v>
      </c>
      <c r="B63" s="61"/>
      <c r="C63" s="62">
        <f>MEDIAN(C45:C60)</f>
        <v>89.765000000000001</v>
      </c>
      <c r="D63" s="62"/>
      <c r="E63" s="62"/>
      <c r="F63" s="62"/>
      <c r="G63" s="62"/>
      <c r="H63" s="77">
        <f>MEDIAN(H45:H60)</f>
        <v>1.3325499999999999</v>
      </c>
      <c r="I63" s="77">
        <f>MEDIAN(I45:I60)</f>
        <v>6.5250000000000002E-2</v>
      </c>
      <c r="J63" s="184">
        <f>MEDIAN(J45:J60)</f>
        <v>2.1689999999999999E-3</v>
      </c>
      <c r="K63" s="77">
        <f>MEDIAN(K45:K60)</f>
        <v>0.35944999999999994</v>
      </c>
      <c r="L63" s="82">
        <f>MEDIAN(L45:L60)</f>
        <v>2.2845000000000004</v>
      </c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>
        <f>MEDIAN(Z45:Z60)</f>
        <v>40.619999999999997</v>
      </c>
      <c r="AA63" s="62"/>
      <c r="AB63" s="82">
        <f>MEDIAN(AB45:AB60)</f>
        <v>24.122499999999999</v>
      </c>
      <c r="AC63" s="62">
        <f>MEDIAN(AC45:AC60)</f>
        <v>28.47</v>
      </c>
      <c r="AD63" s="78">
        <f>MEDIAN(AD45:AD60)</f>
        <v>14.7</v>
      </c>
      <c r="AE63" s="62"/>
      <c r="AF63" s="82">
        <f>MEDIAN(AF45:AF60)</f>
        <v>24.455999999999996</v>
      </c>
      <c r="AG63" s="118">
        <f>MEDIAN(AG45:AG60)</f>
        <v>5.6745000000000001</v>
      </c>
      <c r="AH63" s="62"/>
      <c r="AI63" s="62"/>
      <c r="AJ63" s="62"/>
      <c r="AK63" s="62"/>
      <c r="AL63" s="62"/>
      <c r="AM63" s="62"/>
      <c r="AN63" s="82">
        <f>MEDIAN(AN45:AN60)</f>
        <v>24.195999999999998</v>
      </c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137">
        <f>MEDIAN(DZ45:DZ60)</f>
        <v>0.20705500000000002</v>
      </c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76"/>
      <c r="HR63" s="137"/>
      <c r="HS63" s="118"/>
      <c r="HT63" s="78">
        <f>MEDIAN(HT45:HT60)</f>
        <v>99.894999999999996</v>
      </c>
      <c r="HU63" s="82">
        <f>MEDIAN(HU45:HU60)</f>
        <v>0.105</v>
      </c>
      <c r="HV63" s="64"/>
      <c r="HW63" s="64"/>
      <c r="HX63" s="64"/>
      <c r="HY63" s="64"/>
      <c r="HZ63" s="62"/>
      <c r="IA63" s="63"/>
      <c r="IB63" s="62"/>
      <c r="IC63" s="62"/>
      <c r="ID63" s="77">
        <f>MEDIAN(ID45:ID60)</f>
        <v>0.29475000000000001</v>
      </c>
      <c r="IE63" s="82">
        <f>MEDIAN(IE45:IE60)</f>
        <v>0.56550000000000011</v>
      </c>
    </row>
    <row r="64" spans="1:239">
      <c r="AF64" s="165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1">
      <c r="A65" s="13" t="s">
        <v>33</v>
      </c>
    </row>
    <row r="66" spans="1:1">
      <c r="A66" t="s">
        <v>34</v>
      </c>
    </row>
    <row r="70" spans="1:1">
      <c r="A70" s="13"/>
    </row>
    <row r="78" spans="1:1">
      <c r="A78" s="13"/>
    </row>
  </sheetData>
  <sheetProtection algorithmName="SHA-512" hashValue="xkw5u7jte1Jm9zbXPfOJEAFfLpInVuAzNxlM4hKpmAPSdtwlRM+Z+yTroAGwPUbY1Q041qlJoohaWcX7lRoKwg==" saltValue="WP2lGEYVyq7wEsSosk1vUw==" spinCount="100000" sheet="1" objects="1" scenarios="1"/>
  <sortState xmlns:xlrd2="http://schemas.microsoft.com/office/spreadsheetml/2017/richdata2" ref="A45:IE60">
    <sortCondition ref="A45:A60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D17" sqref="D17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45" t="s">
        <v>305</v>
      </c>
    </row>
    <row r="2" spans="2:6">
      <c r="B2" s="9" t="s">
        <v>32</v>
      </c>
    </row>
    <row r="3" spans="2:6" ht="15.75" thickBot="1"/>
    <row r="4" spans="2:6" ht="45" customHeight="1" thickBot="1">
      <c r="B4" s="89"/>
      <c r="C4" s="90" t="s">
        <v>8</v>
      </c>
      <c r="D4" s="91" t="s">
        <v>9</v>
      </c>
      <c r="E4" s="91" t="s">
        <v>10</v>
      </c>
      <c r="F4" s="92" t="s">
        <v>11</v>
      </c>
    </row>
    <row r="5" spans="2:6" ht="24.95" customHeight="1" thickTop="1">
      <c r="B5" s="93"/>
      <c r="C5" s="94" t="s">
        <v>12</v>
      </c>
      <c r="D5" s="95">
        <v>6</v>
      </c>
      <c r="E5" s="95">
        <v>0</v>
      </c>
      <c r="F5" s="140"/>
    </row>
    <row r="6" spans="2:6" ht="24.95" customHeight="1">
      <c r="B6" s="96"/>
      <c r="C6" s="97" t="s">
        <v>13</v>
      </c>
      <c r="D6" s="98">
        <v>4</v>
      </c>
      <c r="E6" s="98">
        <v>0</v>
      </c>
      <c r="F6" s="103"/>
    </row>
    <row r="7" spans="2:6" ht="24.95" customHeight="1">
      <c r="B7" s="96"/>
      <c r="C7" s="97" t="s">
        <v>14</v>
      </c>
      <c r="D7" s="98">
        <v>0</v>
      </c>
      <c r="E7" s="98"/>
      <c r="F7" s="103"/>
    </row>
    <row r="8" spans="2:6" ht="24.95" customHeight="1">
      <c r="B8" s="96"/>
      <c r="C8" s="99" t="s">
        <v>15</v>
      </c>
      <c r="D8" s="100">
        <v>0</v>
      </c>
      <c r="E8" s="100"/>
      <c r="F8" s="141"/>
    </row>
    <row r="9" spans="2:6" ht="24.95" customHeight="1">
      <c r="B9" s="96"/>
      <c r="C9" s="97" t="s">
        <v>16</v>
      </c>
      <c r="D9" s="98">
        <v>0</v>
      </c>
      <c r="E9" s="98"/>
      <c r="F9" s="103"/>
    </row>
    <row r="10" spans="2:6" ht="24.95" customHeight="1">
      <c r="B10" s="96"/>
      <c r="C10" s="101" t="s">
        <v>17</v>
      </c>
      <c r="D10" s="102">
        <v>3</v>
      </c>
      <c r="E10" s="102">
        <v>0</v>
      </c>
      <c r="F10" s="142"/>
    </row>
    <row r="11" spans="2:6" ht="24.95" customHeight="1">
      <c r="B11" s="96"/>
      <c r="C11" s="97" t="s">
        <v>18</v>
      </c>
      <c r="D11" s="98">
        <v>0</v>
      </c>
      <c r="E11" s="98"/>
      <c r="F11" s="103"/>
    </row>
    <row r="12" spans="2:6" ht="24.95" customHeight="1">
      <c r="B12" s="96"/>
      <c r="C12" s="101" t="s">
        <v>19</v>
      </c>
      <c r="D12" s="102">
        <v>0</v>
      </c>
      <c r="E12" s="102"/>
      <c r="F12" s="142"/>
    </row>
    <row r="13" spans="2:6" ht="24.95" customHeight="1">
      <c r="B13" s="96"/>
      <c r="C13" s="97" t="s">
        <v>20</v>
      </c>
      <c r="D13" s="98">
        <v>0</v>
      </c>
      <c r="E13" s="98"/>
      <c r="F13" s="103"/>
    </row>
    <row r="14" spans="2:6" ht="24.95" customHeight="1">
      <c r="B14" s="96"/>
      <c r="C14" s="101" t="s">
        <v>21</v>
      </c>
      <c r="D14" s="102">
        <v>1</v>
      </c>
      <c r="E14" s="102">
        <v>0</v>
      </c>
      <c r="F14" s="142"/>
    </row>
    <row r="15" spans="2:6" ht="24.95" customHeight="1">
      <c r="B15" s="96"/>
      <c r="C15" s="97" t="s">
        <v>22</v>
      </c>
      <c r="D15" s="98">
        <v>3</v>
      </c>
      <c r="E15" s="98">
        <v>0</v>
      </c>
      <c r="F15" s="103"/>
    </row>
    <row r="16" spans="2:6" ht="24.95" customHeight="1">
      <c r="B16" s="96"/>
      <c r="C16" s="104" t="s">
        <v>23</v>
      </c>
      <c r="D16" s="105">
        <v>1</v>
      </c>
      <c r="E16" s="105">
        <v>1</v>
      </c>
      <c r="F16" s="143">
        <v>1</v>
      </c>
    </row>
    <row r="17" spans="2:6" ht="24.95" customHeight="1" thickBot="1">
      <c r="B17" s="106"/>
      <c r="C17" s="107" t="s">
        <v>24</v>
      </c>
      <c r="D17" s="108">
        <v>0</v>
      </c>
      <c r="E17" s="108"/>
      <c r="F17" s="144"/>
    </row>
  </sheetData>
  <sheetProtection algorithmName="SHA-512" hashValue="R1YgQZ2ZYpuY3hIUnMwbyS3DMTwD97+07A/rm98WacWuGaJEHWSRAFXk7s5U038pDfdMjO7K8fSG/imMLtUFNA==" saltValue="V/kbk+qmFbis1GMtzxNPJ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F17" sqref="F17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45" t="s">
        <v>305</v>
      </c>
    </row>
    <row r="2" spans="2:9">
      <c r="B2" s="203" t="s">
        <v>35</v>
      </c>
      <c r="C2" s="203"/>
      <c r="D2" s="203"/>
      <c r="E2" s="203"/>
      <c r="F2" s="203"/>
      <c r="G2" s="203"/>
      <c r="H2" s="203"/>
      <c r="I2" s="203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11"/>
      <c r="C4" s="90" t="s">
        <v>25</v>
      </c>
      <c r="D4" s="194" t="s">
        <v>9</v>
      </c>
      <c r="E4" s="194"/>
      <c r="F4" s="194" t="s">
        <v>10</v>
      </c>
      <c r="G4" s="194"/>
      <c r="H4" s="194" t="s">
        <v>11</v>
      </c>
      <c r="I4" s="195"/>
    </row>
    <row r="5" spans="2:9" ht="24.95" customHeight="1" thickTop="1">
      <c r="B5" s="109"/>
      <c r="C5" s="101" t="s">
        <v>26</v>
      </c>
      <c r="D5" s="204">
        <v>0</v>
      </c>
      <c r="E5" s="204"/>
      <c r="F5" s="204"/>
      <c r="G5" s="204"/>
      <c r="H5" s="196"/>
      <c r="I5" s="197"/>
    </row>
    <row r="6" spans="2:9" ht="24.95" customHeight="1">
      <c r="B6" s="109"/>
      <c r="C6" s="101" t="s">
        <v>27</v>
      </c>
      <c r="D6" s="204">
        <v>0</v>
      </c>
      <c r="E6" s="204"/>
      <c r="F6" s="204"/>
      <c r="G6" s="204"/>
      <c r="H6" s="198"/>
      <c r="I6" s="199"/>
    </row>
    <row r="7" spans="2:9" ht="24.95" customHeight="1" thickBot="1">
      <c r="B7" s="110"/>
      <c r="C7" s="107" t="s">
        <v>28</v>
      </c>
      <c r="D7" s="202">
        <v>2</v>
      </c>
      <c r="E7" s="202"/>
      <c r="F7" s="202">
        <v>0</v>
      </c>
      <c r="G7" s="202"/>
      <c r="H7" s="200"/>
      <c r="I7" s="201"/>
    </row>
    <row r="10" spans="2:9">
      <c r="B10" s="203" t="s">
        <v>36</v>
      </c>
      <c r="C10" s="203"/>
      <c r="D10" s="203"/>
      <c r="E10" s="203"/>
      <c r="F10" s="203"/>
      <c r="G10" s="203"/>
      <c r="H10" s="203"/>
      <c r="I10" s="203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12"/>
      <c r="C12" s="90" t="s">
        <v>25</v>
      </c>
      <c r="D12" s="194" t="s">
        <v>9</v>
      </c>
      <c r="E12" s="194"/>
      <c r="F12" s="194" t="s">
        <v>10</v>
      </c>
      <c r="G12" s="194"/>
      <c r="H12" s="194" t="s">
        <v>11</v>
      </c>
      <c r="I12" s="195"/>
    </row>
    <row r="13" spans="2:9" ht="24.95" customHeight="1" thickTop="1">
      <c r="B13" s="109"/>
      <c r="C13" s="101" t="s">
        <v>31</v>
      </c>
      <c r="D13" s="204">
        <v>0</v>
      </c>
      <c r="E13" s="204"/>
      <c r="F13" s="204"/>
      <c r="G13" s="204"/>
      <c r="H13" s="190"/>
      <c r="I13" s="191"/>
    </row>
    <row r="14" spans="2:9" ht="24.95" customHeight="1" thickBot="1">
      <c r="B14" s="110"/>
      <c r="C14" s="107" t="s">
        <v>28</v>
      </c>
      <c r="D14" s="202">
        <v>0</v>
      </c>
      <c r="E14" s="202"/>
      <c r="F14" s="202"/>
      <c r="G14" s="202"/>
      <c r="H14" s="192"/>
      <c r="I14" s="193"/>
    </row>
  </sheetData>
  <sheetProtection algorithmName="SHA-512" hashValue="d94ClLmwYl/CYqUf5lrJRbf8VIfgp9UeiIoLsIZrUhmjPjiEncL92Dl1w6gAdr4cRBvhLchEyxlJIUcxhBkEzQ==" saltValue="9xlD5auG/qyxLCGlhHVsFw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8"/>
  <sheetViews>
    <sheetView showGridLines="0" zoomScale="80" zoomScaleNormal="80" workbookViewId="0">
      <selection activeCell="D15" sqref="D15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2:26" ht="120.75" customHeight="1">
      <c r="D1" s="2"/>
      <c r="E1" s="2"/>
      <c r="F1" s="145" t="s">
        <v>305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t="15.75">
      <c r="B2" s="19" t="s">
        <v>62</v>
      </c>
      <c r="C2" s="6"/>
      <c r="D2" s="7"/>
      <c r="E2" s="7"/>
      <c r="F2" s="7"/>
      <c r="G2" s="21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6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6" ht="45" customHeight="1" thickBot="1">
      <c r="B4" s="111"/>
      <c r="C4" s="90" t="s">
        <v>25</v>
      </c>
      <c r="D4" s="194" t="s">
        <v>9</v>
      </c>
      <c r="E4" s="194"/>
      <c r="F4" s="194" t="s">
        <v>10</v>
      </c>
      <c r="G4" s="194"/>
      <c r="H4" s="194" t="s">
        <v>11</v>
      </c>
      <c r="I4" s="19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2:26" ht="24.95" customHeight="1" thickTop="1">
      <c r="B5" s="109"/>
      <c r="C5" s="101" t="s">
        <v>63</v>
      </c>
      <c r="D5" s="204">
        <v>0</v>
      </c>
      <c r="E5" s="204"/>
      <c r="F5" s="204"/>
      <c r="G5" s="204"/>
      <c r="H5" s="196"/>
      <c r="I5" s="19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6" ht="24.95" customHeight="1">
      <c r="B6" s="109"/>
      <c r="C6" s="101" t="s">
        <v>64</v>
      </c>
      <c r="D6" s="204">
        <v>3</v>
      </c>
      <c r="E6" s="204"/>
      <c r="F6" s="204">
        <v>0</v>
      </c>
      <c r="G6" s="204"/>
      <c r="H6" s="198"/>
      <c r="I6" s="19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6" ht="24.95" customHeight="1" thickBot="1">
      <c r="B7" s="110"/>
      <c r="C7" s="107" t="s">
        <v>28</v>
      </c>
      <c r="D7" s="202">
        <v>0</v>
      </c>
      <c r="E7" s="202"/>
      <c r="F7" s="202"/>
      <c r="G7" s="202"/>
      <c r="H7" s="200"/>
      <c r="I7" s="20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6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</sheetData>
  <sheetProtection algorithmName="SHA-512" hashValue="uU1fuPipWiVc7dB1Wcp1/8IdcOT/aBUleKuGPgaJjvHfBQAesj23t26GkVIoIIdbvrY+TabjDV2V4vrzs7Vesw==" saltValue="yMLIYNPgICFOmr1Jg2Vg5Q==" spinCount="100000" sheet="1" objects="1" scenarios="1"/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2025-09-17T09:30:51Z</dcterms:modified>
</cp:coreProperties>
</file>