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2149\Desktop\WEB\2026\leden\"/>
    </mc:Choice>
  </mc:AlternateContent>
  <xr:revisionPtr revIDLastSave="0" documentId="8_{BA74F1A3-7AF8-4B05-8D7E-FE9593CFA067}" xr6:coauthVersionLast="47" xr6:coauthVersionMax="47" xr10:uidLastSave="{00000000-0000-0000-0000-000000000000}"/>
  <workbookProtection workbookAlgorithmName="SHA-512" workbookHashValue="8Zjcr4ZZb/YF8YRaAYHut7Z7WYgfSIs+8/rSj8dlPrUJ0iQwePqbKhyhfIsZzMfWfjX8lHMK9vM+nZEtThmcSA==" workbookSaltValue="1cd30d83hrGd8lOxHFd83Q==" workbookSpinCount="100000" lockStructure="1"/>
  <bookViews>
    <workbookView xWindow="-120" yWindow="-120" windowWidth="29040" windowHeight="15720" tabRatio="613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Q91" i="2" l="1"/>
  <c r="BP91" i="2"/>
  <c r="BO91" i="2"/>
  <c r="BM91" i="2"/>
  <c r="BQ90" i="2"/>
  <c r="BP90" i="2"/>
  <c r="BO90" i="2"/>
  <c r="BM90" i="2"/>
  <c r="BQ89" i="2"/>
  <c r="BP89" i="2"/>
  <c r="BO89" i="2"/>
  <c r="BM89" i="2"/>
  <c r="K55" i="1" l="1"/>
  <c r="L55" i="1"/>
  <c r="M55" i="1"/>
  <c r="N55" i="1"/>
  <c r="O55" i="1"/>
  <c r="P55" i="1"/>
  <c r="Q55" i="1"/>
  <c r="R55" i="1"/>
  <c r="K56" i="1"/>
  <c r="L56" i="1"/>
  <c r="M56" i="1"/>
  <c r="N56" i="1"/>
  <c r="O56" i="1"/>
  <c r="P56" i="1"/>
  <c r="Q56" i="1"/>
  <c r="R56" i="1"/>
  <c r="K57" i="1"/>
  <c r="L57" i="1"/>
  <c r="M57" i="1"/>
  <c r="N57" i="1"/>
  <c r="O57" i="1"/>
  <c r="P57" i="1"/>
  <c r="Q57" i="1"/>
  <c r="R57" i="1"/>
  <c r="C47" i="2"/>
  <c r="C48" i="2"/>
  <c r="C49" i="2"/>
  <c r="T38" i="1"/>
  <c r="T39" i="1"/>
  <c r="T40" i="1"/>
  <c r="S38" i="1"/>
  <c r="U38" i="1"/>
  <c r="S39" i="1"/>
  <c r="U39" i="1"/>
  <c r="S40" i="1"/>
  <c r="U40" i="1"/>
  <c r="T29" i="1"/>
  <c r="U29" i="1"/>
  <c r="V29" i="1"/>
  <c r="W29" i="1"/>
  <c r="T30" i="1"/>
  <c r="U30" i="1"/>
  <c r="V30" i="1"/>
  <c r="W30" i="1"/>
  <c r="T31" i="1"/>
  <c r="U31" i="1"/>
  <c r="V31" i="1"/>
  <c r="W31" i="1"/>
  <c r="P18" i="1"/>
  <c r="Q18" i="1"/>
  <c r="R18" i="1"/>
  <c r="S18" i="1"/>
  <c r="T18" i="1"/>
  <c r="W18" i="1"/>
  <c r="P19" i="1"/>
  <c r="Q19" i="1"/>
  <c r="R19" i="1"/>
  <c r="S19" i="1"/>
  <c r="T19" i="1"/>
  <c r="W19" i="1"/>
  <c r="P20" i="1"/>
  <c r="Q20" i="1"/>
  <c r="R20" i="1"/>
  <c r="S20" i="1"/>
  <c r="T20" i="1"/>
  <c r="W20" i="1"/>
  <c r="S29" i="1"/>
  <c r="S30" i="1"/>
  <c r="S31" i="1"/>
  <c r="C55" i="1" l="1"/>
  <c r="D55" i="1"/>
  <c r="F55" i="1"/>
  <c r="C56" i="1"/>
  <c r="D56" i="1"/>
  <c r="F56" i="1"/>
  <c r="C57" i="1"/>
  <c r="D57" i="1"/>
  <c r="F57" i="1"/>
  <c r="M38" i="1"/>
  <c r="N38" i="1"/>
  <c r="O38" i="1"/>
  <c r="M39" i="1"/>
  <c r="N39" i="1"/>
  <c r="O39" i="1"/>
  <c r="M40" i="1"/>
  <c r="N40" i="1"/>
  <c r="O40" i="1"/>
  <c r="J38" i="1"/>
  <c r="J39" i="1"/>
  <c r="J40" i="1"/>
  <c r="E38" i="1"/>
  <c r="E39" i="1"/>
  <c r="E40" i="1"/>
  <c r="N29" i="1"/>
  <c r="N30" i="1"/>
  <c r="N31" i="1"/>
  <c r="H29" i="1"/>
  <c r="I29" i="1"/>
  <c r="H30" i="1"/>
  <c r="I30" i="1"/>
  <c r="H31" i="1"/>
  <c r="I31" i="1"/>
  <c r="N18" i="1"/>
  <c r="N19" i="1"/>
  <c r="N20" i="1"/>
  <c r="K18" i="1"/>
  <c r="K19" i="1"/>
  <c r="K20" i="1"/>
  <c r="H18" i="1"/>
  <c r="H19" i="1"/>
  <c r="H20" i="1"/>
  <c r="T89" i="2"/>
  <c r="U89" i="2"/>
  <c r="Y89" i="2"/>
  <c r="Z89" i="2"/>
  <c r="AT89" i="2"/>
  <c r="AU89" i="2"/>
  <c r="AV89" i="2"/>
  <c r="AW89" i="2"/>
  <c r="AX89" i="2"/>
  <c r="AY89" i="2"/>
  <c r="AZ89" i="2"/>
  <c r="BB89" i="2"/>
  <c r="BC89" i="2"/>
  <c r="BE89" i="2"/>
  <c r="T90" i="2"/>
  <c r="U90" i="2"/>
  <c r="Y90" i="2"/>
  <c r="Z90" i="2"/>
  <c r="AT90" i="2"/>
  <c r="AU90" i="2"/>
  <c r="AV90" i="2"/>
  <c r="AW90" i="2"/>
  <c r="AX90" i="2"/>
  <c r="AY90" i="2"/>
  <c r="AZ90" i="2"/>
  <c r="BB90" i="2"/>
  <c r="BC90" i="2"/>
  <c r="BE90" i="2"/>
  <c r="T91" i="2"/>
  <c r="U91" i="2"/>
  <c r="Y91" i="2"/>
  <c r="Z91" i="2"/>
  <c r="AT91" i="2"/>
  <c r="AU91" i="2"/>
  <c r="AV91" i="2"/>
  <c r="AW91" i="2"/>
  <c r="AX91" i="2"/>
  <c r="AY91" i="2"/>
  <c r="AZ91" i="2"/>
  <c r="BB91" i="2"/>
  <c r="BC91" i="2"/>
  <c r="BE91" i="2"/>
  <c r="F89" i="2"/>
  <c r="F90" i="2"/>
  <c r="F91" i="2"/>
  <c r="C39" i="2"/>
  <c r="C40" i="2"/>
  <c r="C41" i="2"/>
  <c r="C27" i="2"/>
  <c r="C28" i="2"/>
  <c r="C29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89" i="2" l="1"/>
  <c r="C90" i="2"/>
  <c r="C91" i="2"/>
  <c r="J55" i="1" l="1"/>
  <c r="J56" i="1"/>
  <c r="J57" i="1"/>
  <c r="I38" i="1"/>
  <c r="L38" i="1"/>
  <c r="I39" i="1"/>
  <c r="L39" i="1"/>
  <c r="I40" i="1"/>
  <c r="L40" i="1"/>
  <c r="R29" i="1"/>
  <c r="R30" i="1"/>
  <c r="R31" i="1"/>
  <c r="G55" i="1" l="1"/>
  <c r="H55" i="1"/>
  <c r="I55" i="1"/>
  <c r="G56" i="1"/>
  <c r="H56" i="1"/>
  <c r="I56" i="1"/>
  <c r="G57" i="1"/>
  <c r="H57" i="1"/>
  <c r="I57" i="1"/>
  <c r="F38" i="1"/>
  <c r="G38" i="1"/>
  <c r="F39" i="1"/>
  <c r="G39" i="1"/>
  <c r="F40" i="1"/>
  <c r="G40" i="1"/>
  <c r="J29" i="1"/>
  <c r="J30" i="1"/>
  <c r="J31" i="1"/>
  <c r="O18" i="1"/>
  <c r="O19" i="1"/>
  <c r="O20" i="1"/>
  <c r="M18" i="1"/>
  <c r="M19" i="1"/>
  <c r="M20" i="1"/>
  <c r="J18" i="1"/>
  <c r="J19" i="1"/>
  <c r="J20" i="1"/>
  <c r="G18" i="1"/>
  <c r="G19" i="1"/>
  <c r="G20" i="1"/>
  <c r="L18" i="1" l="1"/>
  <c r="L19" i="1"/>
  <c r="L20" i="1"/>
  <c r="M29" i="1"/>
  <c r="P29" i="1"/>
  <c r="Q29" i="1"/>
  <c r="M30" i="1"/>
  <c r="P30" i="1"/>
  <c r="Q30" i="1"/>
  <c r="M31" i="1"/>
  <c r="P31" i="1"/>
  <c r="Q31" i="1"/>
  <c r="C38" i="1" l="1"/>
  <c r="D38" i="1"/>
  <c r="H38" i="1"/>
  <c r="C39" i="1"/>
  <c r="D39" i="1"/>
  <c r="H39" i="1"/>
  <c r="C40" i="1"/>
  <c r="D40" i="1"/>
  <c r="H40" i="1"/>
  <c r="C29" i="1"/>
  <c r="K29" i="1"/>
  <c r="L29" i="1"/>
  <c r="C30" i="1"/>
  <c r="K30" i="1"/>
  <c r="L30" i="1"/>
  <c r="C31" i="1"/>
  <c r="K31" i="1"/>
  <c r="L31" i="1"/>
  <c r="C18" i="1"/>
  <c r="D18" i="1"/>
  <c r="E18" i="1"/>
  <c r="F18" i="1"/>
  <c r="I18" i="1"/>
  <c r="C19" i="1"/>
  <c r="D19" i="1"/>
  <c r="E19" i="1"/>
  <c r="F19" i="1"/>
  <c r="I19" i="1"/>
  <c r="C20" i="1"/>
  <c r="D20" i="1"/>
  <c r="E20" i="1"/>
  <c r="F20" i="1"/>
  <c r="I20" i="1"/>
</calcChain>
</file>

<file path=xl/sharedStrings.xml><?xml version="1.0" encoding="utf-8"?>
<sst xmlns="http://schemas.openxmlformats.org/spreadsheetml/2006/main" count="1006" uniqueCount="256">
  <si>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</si>
  <si>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</si>
  <si>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</si>
  <si>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</si>
  <si>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</si>
  <si>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</si>
  <si>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</si>
  <si>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</si>
  <si>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</si>
  <si>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</si>
  <si>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</si>
  <si>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</si>
  <si>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</si>
  <si>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</si>
  <si>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</si>
  <si>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</si>
  <si>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</si>
  <si>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</si>
  <si>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</si>
  <si>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</si>
  <si>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</si>
  <si>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</si>
  <si>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</si>
  <si>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</si>
  <si>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</si>
  <si>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</si>
  <si>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</si>
  <si>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</si>
  <si>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</si>
  <si>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</si>
  <si>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</si>
  <si>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</si>
  <si>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</si>
  <si>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</si>
  <si>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</si>
  <si>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</si>
  <si>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</si>
  <si>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</si>
  <si>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</si>
  <si>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</si>
  <si>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</si>
  <si>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</si>
  <si>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</si>
  <si>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</si>
  <si>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</si>
  <si>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</si>
  <si>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</si>
  <si>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</si>
  <si>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</si>
  <si>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</si>
  <si>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</si>
  <si>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</si>
  <si>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</si>
  <si>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</si>
  <si>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</si>
  <si>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</si>
  <si>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</si>
  <si>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</si>
  <si>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</si>
  <si>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</si>
  <si>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</si>
  <si>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</si>
  <si>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</si>
  <si>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</si>
  <si>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</si>
  <si>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</si>
  <si>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</si>
  <si>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</si>
  <si>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</si>
  <si>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</si>
  <si>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</si>
  <si>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</si>
  <si>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</si>
  <si>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</si>
  <si>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</si>
  <si>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</si>
  <si>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</si>
  <si>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</si>
  <si>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</si>
  <si>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</si>
  <si>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</si>
  <si>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</si>
  <si>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</si>
  <si>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</si>
  <si>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</si>
  <si>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</si>
  <si>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</si>
  <si>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</si>
  <si>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</si>
  <si>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</si>
  <si>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</si>
  <si>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</si>
  <si>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</si>
  <si>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</si>
  <si>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</si>
  <si>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</si>
  <si>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</si>
  <si>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</si>
  <si>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</si>
  <si>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</si>
  <si>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</si>
  <si>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</si>
  <si>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</si>
  <si>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</si>
  <si>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</si>
  <si>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</si>
  <si>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</si>
  <si>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</si>
  <si>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</si>
  <si>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</si>
  <si>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</si>
  <si>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</si>
  <si>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</si>
  <si>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</si>
  <si>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</si>
  <si>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</si>
  <si>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</si>
  <si>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</si>
  <si>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</si>
  <si>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Kobalt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</si>
  <si>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</si>
  <si>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</si>
  <si>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Ergokrystin</t>
  </si>
  <si>
    <t>Ergokrystinin</t>
  </si>
  <si>
    <t>Ergotamin</t>
  </si>
  <si>
    <t>Ergotaminin</t>
  </si>
  <si>
    <t>Ergokryptin</t>
  </si>
  <si>
    <t>Ergokryptinin</t>
  </si>
  <si>
    <t>Ergometrin</t>
  </si>
  <si>
    <t>Ergometrinin</t>
  </si>
  <si>
    <t>Ergosin</t>
  </si>
  <si>
    <t>Ergosinin</t>
  </si>
  <si>
    <t>Ergokornin</t>
  </si>
  <si>
    <t>Ergokorninin</t>
  </si>
  <si>
    <t>Monokrotalin</t>
  </si>
  <si>
    <t>Retrorsin</t>
  </si>
  <si>
    <t>Senecionin</t>
  </si>
  <si>
    <t>Senkirkin</t>
  </si>
  <si>
    <t>Senecifyllin</t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</si>
  <si>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</si>
  <si>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</si>
  <si>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</si>
  <si>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</si>
  <si>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</si>
  <si>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</si>
  <si>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</si>
  <si>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</si>
  <si>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</si>
  <si>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</si>
  <si>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</si>
  <si>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</si>
  <si>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</si>
  <si>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</si>
  <si>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</si>
  <si>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</si>
  <si>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</si>
  <si>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</si>
  <si>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</si>
  <si>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</si>
  <si>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</si>
  <si>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Radioaktivita Cs - 134  (Bq.kg-1)</t>
  </si>
  <si>
    <t>Radioaktivita Cs - 137  (Bq.kg-1)</t>
  </si>
  <si>
    <r>
      <t xml:space="preserve">Suma PCB 28,52,101, 138,153,180 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theme="1"/>
        <rFont val="Calibri"/>
        <family val="2"/>
        <charset val="238"/>
      </rPr>
      <t>µg.kg</t>
    </r>
    <r>
      <rPr>
        <vertAlign val="superscript"/>
        <sz val="10"/>
        <color theme="1"/>
        <rFont val="Calibri"/>
        <family val="2"/>
        <charset val="238"/>
      </rPr>
      <t>-1</t>
    </r>
    <r>
      <rPr>
        <sz val="10"/>
        <color theme="1"/>
        <rFont val="Calibri"/>
        <family val="2"/>
        <charset val="238"/>
      </rPr>
      <t>)</t>
    </r>
  </si>
  <si>
    <r>
      <t xml:space="preserve">Dioxiny                </t>
    </r>
    <r>
      <rPr>
        <b/>
        <sz val="9"/>
        <color theme="1"/>
        <rFont val="Calibri"/>
        <family val="2"/>
        <charset val="238"/>
        <scheme val="minor"/>
      </rPr>
      <t>suma PCDD a PCDF</t>
    </r>
    <r>
      <rPr>
        <b/>
        <sz val="10"/>
        <color theme="1"/>
        <rFont val="Calibri"/>
        <family val="2"/>
        <charset val="238"/>
        <scheme val="minor"/>
      </rPr>
      <t xml:space="preserve">       </t>
    </r>
    <r>
      <rPr>
        <sz val="10"/>
        <color theme="1"/>
        <rFont val="Calibri"/>
        <family val="2"/>
        <charset val="238"/>
        <scheme val="minor"/>
      </rPr>
      <t>(ng WHO-TEQ/kg)</t>
    </r>
  </si>
  <si>
    <r>
      <t>PCB s diox. efektem</t>
    </r>
    <r>
      <rPr>
        <b/>
        <sz val="10"/>
        <color theme="1"/>
        <rFont val="Calibri"/>
        <family val="2"/>
        <charset val="238"/>
        <scheme val="minor"/>
      </rPr>
      <t xml:space="preserve">          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</si>
  <si>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r>
      <t>Dioxiny + PCB       s diox. efektem</t>
    </r>
    <r>
      <rPr>
        <b/>
        <sz val="10"/>
        <color theme="1"/>
        <rFont val="Calibri"/>
        <family val="2"/>
        <charset val="238"/>
        <scheme val="minor"/>
      </rPr>
      <t xml:space="preserve">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</si>
  <si>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t>Sušina analytická                %</t>
  </si>
  <si>
    <r>
      <t xml:space="preserve">Hořčík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</si>
  <si>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</si>
  <si>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</si>
  <si>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</si>
  <si>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PFHxA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</si>
  <si>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PFHpA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</si>
  <si>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PFOA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</si>
  <si>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PFNA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</si>
  <si>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PFDA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</si>
  <si>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PFUnDA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</si>
  <si>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PFDoDA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</si>
  <si>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PFTrDA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</si>
  <si>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PFTeDA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</si>
  <si>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PFHxS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</si>
  <si>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PFOS</t>
    </r>
    <r>
      <rPr>
        <sz val="11"/>
        <color theme="1"/>
        <rFont val="Calibri"/>
        <family val="2"/>
        <charset val="238"/>
        <scheme val="minor"/>
      </rPr>
      <t xml:space="preserve">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</si>
  <si>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PFDS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</si>
  <si>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Hlavová/prosinec 2025</t>
  </si>
  <si>
    <t>Zpracovala: Ing. Zora Hlavová /prosinec 2025</t>
  </si>
  <si>
    <t>Kompletní krmná směs pro chov prasat</t>
  </si>
  <si>
    <t>Kompletní krmná směs pro výkrm prasat - dokrm (A 3)</t>
  </si>
  <si>
    <t>&lt;0,2000</t>
  </si>
  <si>
    <t>&lt;0,1000</t>
  </si>
  <si>
    <t>&lt;0,009000</t>
  </si>
  <si>
    <t>&lt;0,01500</t>
  </si>
  <si>
    <t>&lt;0,05000</t>
  </si>
  <si>
    <t>&lt;0,02000</t>
  </si>
  <si>
    <t>Kompletní krmná směs pro předvýkrm prasat - do 35 ž.h. (A 1)</t>
  </si>
  <si>
    <t>Doplňková krmná směs pro výkrm prasat</t>
  </si>
  <si>
    <t>&lt;1,000</t>
  </si>
  <si>
    <t>&lt;2,500</t>
  </si>
  <si>
    <t>&lt;20,00</t>
  </si>
  <si>
    <t>&lt;10,00</t>
  </si>
  <si>
    <t>&lt;5,000</t>
  </si>
  <si>
    <t>&lt;5,00</t>
  </si>
  <si>
    <t>&lt;80,00</t>
  </si>
  <si>
    <t>&lt;0,10</t>
  </si>
  <si>
    <t>Minerální krmivo pro prasata</t>
  </si>
  <si>
    <t>&lt;0,600</t>
  </si>
  <si>
    <t>&lt;0,0114</t>
  </si>
  <si>
    <t>Kompletní krmná směs pro užitkové nosnice</t>
  </si>
  <si>
    <t>Kompletní krmná směs pro výkrm kuřat nad 14 dnů stáří</t>
  </si>
  <si>
    <t>Kompletní krmná směs pro výkrm kuřat do 14. dne stáří</t>
  </si>
  <si>
    <t>Kompletní krmná směs pro výkrm kuřat v období ochranné lhůty - dokrm</t>
  </si>
  <si>
    <t>&lt;0,186</t>
  </si>
  <si>
    <t>Minerální krmivo pro skot</t>
  </si>
  <si>
    <t>Doplňková krmná směs pro dojnice</t>
  </si>
  <si>
    <t>nenalezeny</t>
  </si>
  <si>
    <t>Kompletní krmná dávka pro dojnice</t>
  </si>
  <si>
    <t>Kompletní mléčná krmná směs pro odchov telat</t>
  </si>
  <si>
    <t>Doplňková krmná směs pro odchov skotu</t>
  </si>
  <si>
    <r>
      <t xml:space="preserve">Nikl      </t>
    </r>
    <r>
      <rPr>
        <sz val="11"/>
        <color theme="1"/>
        <rFont val="Calibri"/>
        <family val="2"/>
        <charset val="238"/>
        <scheme val="minor"/>
      </rPr>
      <t xml:space="preserve">                  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</si>
  <si>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Minerální krmivo pro králíky</t>
  </si>
  <si>
    <t>Kompletní krmná směs pro výkrm králíků</t>
  </si>
  <si>
    <t>Doplňková krmná směs pro koně</t>
  </si>
  <si>
    <t>Škůdci</t>
  </si>
  <si>
    <t>Premix pro prasata</t>
  </si>
  <si>
    <t>Premix pro drůbež</t>
  </si>
  <si>
    <t>Premix jiný</t>
  </si>
  <si>
    <t>bez škůdců</t>
  </si>
  <si>
    <r>
      <t xml:space="preserve">Monensin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</si>
  <si>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Premix pro domácí zvířata</t>
  </si>
  <si>
    <t>Slunečnicový loupaný extrahovaný šrot (moučka)</t>
  </si>
  <si>
    <t>Receptura</t>
  </si>
  <si>
    <t>Mikroskopie nález</t>
  </si>
  <si>
    <t>Jiné druhy kult.plod</t>
  </si>
  <si>
    <t>Nečistoty škodlivé</t>
  </si>
  <si>
    <t>Pšeničné otruby</t>
  </si>
  <si>
    <t>Ječmen</t>
  </si>
  <si>
    <t>&lt;0,010</t>
  </si>
  <si>
    <t>&lt;0,005</t>
  </si>
  <si>
    <t>&lt;50,00</t>
  </si>
  <si>
    <t>Pšenice</t>
  </si>
  <si>
    <t>nevyhovuje</t>
  </si>
  <si>
    <t>vyhovuje</t>
  </si>
  <si>
    <t>&lt;0,5000</t>
  </si>
  <si>
    <t>&lt;0,03000</t>
  </si>
  <si>
    <t>Tráva přirozeně sušená (seno)</t>
  </si>
  <si>
    <t>Kukuřičná siláž</t>
  </si>
  <si>
    <t>Tráva, byliny, luskoviny (zelená píce) - čerstvé, senáž, siláž nebo sušené seno</t>
  </si>
  <si>
    <t>Řepkový extrahovaný šrot (moučka)</t>
  </si>
  <si>
    <t>&lt;0,0115</t>
  </si>
  <si>
    <t>&lt;0,198</t>
  </si>
  <si>
    <t>Živočišný tuk</t>
  </si>
  <si>
    <t>Péřová moučka</t>
  </si>
  <si>
    <t>Zpracované živočišné proteiny (PAP) - Drůbež</t>
  </si>
  <si>
    <t>Krevní výrobky (plazma, plná krev, červené krvinky)</t>
  </si>
  <si>
    <t>Hrubé mastné kyseliny ze štěpení</t>
  </si>
  <si>
    <r>
      <t xml:space="preserve">Tuk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</si>
  <si>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Tuk bez hydrolýzy                         </t>
    </r>
    <r>
      <rPr>
        <sz val="11"/>
        <color theme="1"/>
        <rFont val="Calibri"/>
        <family val="2"/>
        <charset val="238"/>
        <scheme val="minor"/>
      </rPr>
      <t>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</si>
</sst>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  <numFmt numFmtId="176" formatCode="0.0000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173" fontId="0" fillId="2" borderId="0" xfId="0" applyNumberFormat="1" applyFill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4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168" fontId="0" fillId="2" borderId="0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0" fillId="0" borderId="0" xfId="0" applyNumberFormat="1"/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74" fontId="1" fillId="4" borderId="7" xfId="0" applyNumberFormat="1" applyFont="1" applyFill="1" applyBorder="1" applyAlignment="1">
      <alignment horizontal="center"/>
    </xf>
    <xf numFmtId="174" fontId="1" fillId="4" borderId="0" xfId="0" applyNumberFormat="1" applyFont="1" applyFill="1" applyBorder="1" applyAlignment="1">
      <alignment horizontal="center"/>
    </xf>
    <xf numFmtId="174" fontId="1" fillId="4" borderId="12" xfId="0" applyNumberFormat="1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71" fontId="0" fillId="2" borderId="0" xfId="0" applyNumberFormat="1" applyFill="1" applyAlignment="1">
      <alignment horizontal="center"/>
    </xf>
    <xf numFmtId="168" fontId="1" fillId="4" borderId="7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171" fontId="0" fillId="4" borderId="7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49" fontId="0" fillId="5" borderId="0" xfId="0" applyNumberFormat="1" applyFill="1" applyBorder="1"/>
    <xf numFmtId="168" fontId="0" fillId="5" borderId="0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70" fontId="0" fillId="2" borderId="0" xfId="0" applyNumberFormat="1" applyFill="1" applyAlignment="1">
      <alignment horizontal="center" vertical="center"/>
    </xf>
    <xf numFmtId="168" fontId="0" fillId="4" borderId="7" xfId="0" applyNumberFormat="1" applyFill="1" applyBorder="1" applyAlignment="1">
      <alignment horizontal="center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168" fontId="0" fillId="0" borderId="0" xfId="0" applyNumberFormat="1"/>
    <xf numFmtId="170" fontId="0" fillId="4" borderId="7" xfId="0" applyNumberFormat="1" applyFill="1" applyBorder="1" applyAlignment="1">
      <alignment horizontal="center"/>
    </xf>
    <xf numFmtId="170" fontId="0" fillId="4" borderId="0" xfId="0" applyNumberFormat="1" applyFill="1" applyBorder="1" applyAlignment="1">
      <alignment horizontal="center"/>
    </xf>
    <xf numFmtId="170" fontId="0" fillId="4" borderId="12" xfId="0" applyNumberFormat="1" applyFill="1" applyBorder="1" applyAlignment="1">
      <alignment horizontal="center"/>
    </xf>
    <xf numFmtId="49" fontId="0" fillId="5" borderId="0" xfId="0" applyNumberFormat="1" applyFont="1" applyFill="1" applyBorder="1"/>
    <xf numFmtId="166" fontId="0" fillId="5" borderId="0" xfId="0" applyNumberFormat="1" applyFill="1" applyBorder="1" applyAlignment="1">
      <alignment horizontal="center"/>
    </xf>
    <xf numFmtId="172" fontId="0" fillId="5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showGridLines="0" tabSelected="1" zoomScale="85" zoomScaleNormal="85" workbookViewId="0">
      <selection activeCell="D2" sqref="D2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67" t="s">
        <v>183</v>
      </c>
      <c r="J1" s="139"/>
      <c r="K1" s="140"/>
      <c r="L1" s="140"/>
      <c r="M1" s="140"/>
      <c r="N1" s="140"/>
      <c r="O1" s="140"/>
      <c r="P1" s="140"/>
      <c r="Q1" s="139"/>
    </row>
    <row r="2" spans="1:29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.75" thickBot="1"/>
    <row r="4" spans="1:29" s="3" customFormat="1" ht="60" customHeight="1">
      <c r="A4" s="40" t="s">
        <v>6</v>
      </c>
      <c r="B4" s="41" t="s">
        <v>3</v>
      </c>
      <c r="C4" s="42" t="s">
        <v>54</v>
      </c>
      <c r="D4" s="43" t="s">
        <v>55</v>
      </c>
      <c r="E4" s="42" t="s">
        <v>79</v>
      </c>
      <c r="F4" s="42" t="s">
        <v>56</v>
      </c>
      <c r="G4" s="42" t="s">
        <v>57</v>
      </c>
      <c r="H4" s="42" t="s">
        <v>58</v>
      </c>
      <c r="I4" s="42" t="s">
        <v>59</v>
      </c>
      <c r="J4" s="42" t="s">
        <v>60</v>
      </c>
      <c r="K4" s="42" t="s">
        <v>37</v>
      </c>
      <c r="L4" s="42" t="s">
        <v>38</v>
      </c>
      <c r="M4" s="42" t="s">
        <v>40</v>
      </c>
      <c r="N4" s="42" t="s">
        <v>114</v>
      </c>
      <c r="O4" s="42" t="s">
        <v>76</v>
      </c>
      <c r="P4" s="42" t="s">
        <v>49</v>
      </c>
    </row>
    <row r="5" spans="1:29" s="2" customFormat="1">
      <c r="A5" s="168" t="s">
        <v>185</v>
      </c>
      <c r="B5" s="169">
        <v>25005364</v>
      </c>
      <c r="C5" s="35">
        <v>87.35</v>
      </c>
      <c r="D5" s="35">
        <v>12.89</v>
      </c>
      <c r="E5" s="37">
        <v>3.613</v>
      </c>
      <c r="F5" s="37">
        <v>4.7409999999999997</v>
      </c>
      <c r="G5" s="37">
        <v>5.6529999999999996</v>
      </c>
      <c r="H5" s="37">
        <v>0.90400000000000003</v>
      </c>
      <c r="I5" s="47">
        <v>0.60250000000000004</v>
      </c>
      <c r="J5" s="47">
        <v>0.188</v>
      </c>
      <c r="K5" s="35">
        <v>20.350000000000001</v>
      </c>
      <c r="L5" s="34">
        <v>149.9</v>
      </c>
      <c r="M5" s="34">
        <v>142.5</v>
      </c>
      <c r="N5" s="34">
        <v>243.1</v>
      </c>
      <c r="O5" s="34">
        <v>6.3289999999999997</v>
      </c>
      <c r="P5" s="38">
        <v>11730</v>
      </c>
    </row>
    <row r="7" spans="1:29" ht="15.75" thickBot="1">
      <c r="C7" s="12"/>
      <c r="D7" s="12"/>
      <c r="E7" s="12"/>
      <c r="F7" s="12"/>
      <c r="G7" s="12"/>
      <c r="H7" s="23"/>
      <c r="I7" s="23"/>
      <c r="J7" s="23"/>
      <c r="AC7"/>
    </row>
    <row r="8" spans="1:29" ht="60" customHeight="1">
      <c r="A8" s="40" t="s">
        <v>5</v>
      </c>
      <c r="B8" s="41" t="s">
        <v>3</v>
      </c>
      <c r="C8" s="42" t="s">
        <v>54</v>
      </c>
      <c r="D8" s="43" t="s">
        <v>55</v>
      </c>
      <c r="E8" s="42" t="s">
        <v>79</v>
      </c>
      <c r="F8" s="42" t="s">
        <v>56</v>
      </c>
      <c r="G8" s="42" t="s">
        <v>57</v>
      </c>
      <c r="H8" s="42" t="s">
        <v>58</v>
      </c>
      <c r="I8" s="42" t="s">
        <v>59</v>
      </c>
      <c r="J8" s="42" t="s">
        <v>60</v>
      </c>
      <c r="K8" s="42" t="s">
        <v>37</v>
      </c>
      <c r="L8" s="42" t="s">
        <v>38</v>
      </c>
      <c r="M8" s="42" t="s">
        <v>40</v>
      </c>
      <c r="N8" s="42" t="s">
        <v>114</v>
      </c>
      <c r="O8" s="42" t="s">
        <v>77</v>
      </c>
      <c r="P8" s="42" t="s">
        <v>168</v>
      </c>
      <c r="Q8" s="42" t="s">
        <v>169</v>
      </c>
      <c r="R8" s="42" t="s">
        <v>49</v>
      </c>
      <c r="S8" s="42" t="s">
        <v>75</v>
      </c>
      <c r="T8" s="42" t="s">
        <v>159</v>
      </c>
      <c r="U8" s="42" t="s">
        <v>43</v>
      </c>
      <c r="V8" s="42" t="s">
        <v>44</v>
      </c>
      <c r="W8" s="42" t="s">
        <v>45</v>
      </c>
      <c r="X8" s="42" t="s">
        <v>116</v>
      </c>
      <c r="Y8"/>
      <c r="Z8"/>
      <c r="AA8"/>
      <c r="AB8"/>
      <c r="AC8"/>
    </row>
    <row r="9" spans="1:29">
      <c r="A9" s="185" t="s">
        <v>206</v>
      </c>
      <c r="B9" s="30">
        <v>25005449</v>
      </c>
      <c r="C9" s="31">
        <v>91.45</v>
      </c>
      <c r="D9" s="31">
        <v>17.46</v>
      </c>
      <c r="E9" s="32">
        <v>5.5860000000000003</v>
      </c>
      <c r="F9" s="186">
        <v>16.309999999999999</v>
      </c>
      <c r="G9" s="37">
        <v>5.4960000000000004</v>
      </c>
      <c r="H9" s="37">
        <v>5.0709999999999997</v>
      </c>
      <c r="I9" s="47">
        <v>0.58909999999999996</v>
      </c>
      <c r="J9" s="47">
        <v>0.26300000000000001</v>
      </c>
      <c r="K9" s="35">
        <v>15.6</v>
      </c>
      <c r="L9" s="34">
        <v>105.5</v>
      </c>
      <c r="M9" s="34">
        <v>149.69999999999999</v>
      </c>
      <c r="N9" s="29"/>
      <c r="O9" s="37">
        <v>3.5259999999999998</v>
      </c>
      <c r="P9" s="37"/>
      <c r="Q9" s="37"/>
      <c r="R9" s="38">
        <v>12590</v>
      </c>
      <c r="S9" s="35">
        <v>49.84</v>
      </c>
      <c r="T9" s="35">
        <v>54.82</v>
      </c>
      <c r="U9" s="37"/>
      <c r="V9" s="37"/>
      <c r="W9" s="37"/>
      <c r="X9" s="37"/>
      <c r="Y9" s="14"/>
      <c r="Z9" s="14"/>
      <c r="AA9"/>
      <c r="AB9"/>
      <c r="AC9"/>
    </row>
    <row r="10" spans="1:29">
      <c r="A10" s="185" t="s">
        <v>206</v>
      </c>
      <c r="B10" s="30">
        <v>25005153</v>
      </c>
      <c r="C10" s="31">
        <v>87.63</v>
      </c>
      <c r="D10" s="31">
        <v>12.45</v>
      </c>
      <c r="E10" s="32">
        <v>3.7890000000000001</v>
      </c>
      <c r="F10" s="186">
        <v>9.0150000000000006</v>
      </c>
      <c r="G10" s="37">
        <v>2.2639999999999998</v>
      </c>
      <c r="H10" s="37">
        <v>2.81</v>
      </c>
      <c r="I10" s="47">
        <v>0.39860000000000001</v>
      </c>
      <c r="J10" s="47">
        <v>0.1157</v>
      </c>
      <c r="K10" s="35">
        <v>6.41</v>
      </c>
      <c r="L10" s="34">
        <v>66.47</v>
      </c>
      <c r="M10" s="34">
        <v>77.849999999999994</v>
      </c>
      <c r="N10" s="34">
        <v>135.5</v>
      </c>
      <c r="O10" s="37">
        <v>2.9209999999999998</v>
      </c>
      <c r="P10" s="37"/>
      <c r="Q10" s="37"/>
      <c r="R10" s="38">
        <v>6129</v>
      </c>
      <c r="S10" s="35"/>
      <c r="T10" s="35"/>
      <c r="U10" s="37"/>
      <c r="V10" s="37"/>
      <c r="W10" s="37"/>
      <c r="X10" s="37"/>
      <c r="Y10" s="14"/>
      <c r="Z10" s="14"/>
      <c r="AA10" s="14"/>
      <c r="AB10"/>
      <c r="AC10"/>
    </row>
    <row r="11" spans="1:29">
      <c r="A11" s="27" t="s">
        <v>206</v>
      </c>
      <c r="B11" s="30">
        <v>25005137</v>
      </c>
      <c r="C11" s="31">
        <v>89.39</v>
      </c>
      <c r="D11" s="31">
        <v>14.97</v>
      </c>
      <c r="E11" s="32">
        <v>3.8079999999999998</v>
      </c>
      <c r="F11" s="32">
        <v>12.53</v>
      </c>
      <c r="G11" s="37">
        <v>2.0099999999999998</v>
      </c>
      <c r="H11" s="37">
        <v>4.2009999999999996</v>
      </c>
      <c r="I11" s="47">
        <v>0.43819999999999998</v>
      </c>
      <c r="J11" s="47">
        <v>0.16309999999999999</v>
      </c>
      <c r="K11" s="35">
        <v>9.35</v>
      </c>
      <c r="L11" s="34">
        <v>65</v>
      </c>
      <c r="M11" s="34">
        <v>120.2</v>
      </c>
      <c r="N11" s="34">
        <v>238.9</v>
      </c>
      <c r="O11" s="37">
        <v>3.0289999999999999</v>
      </c>
      <c r="P11" s="37"/>
      <c r="Q11" s="37"/>
      <c r="R11" s="38">
        <v>11540</v>
      </c>
      <c r="S11" s="35"/>
      <c r="T11" s="35"/>
      <c r="U11" s="37"/>
      <c r="V11" s="37"/>
      <c r="W11" s="37"/>
      <c r="X11" s="37"/>
      <c r="Y11" s="14"/>
      <c r="Z11" s="14"/>
      <c r="AA11"/>
      <c r="AB11"/>
      <c r="AC11"/>
    </row>
    <row r="12" spans="1:29">
      <c r="A12" s="27" t="s">
        <v>206</v>
      </c>
      <c r="B12" s="30">
        <v>25005003</v>
      </c>
      <c r="C12" s="31">
        <v>88.44</v>
      </c>
      <c r="D12" s="31">
        <v>15.35</v>
      </c>
      <c r="E12" s="32">
        <v>4.6740000000000004</v>
      </c>
      <c r="F12" s="32">
        <v>12.91</v>
      </c>
      <c r="G12" s="37">
        <v>3.65</v>
      </c>
      <c r="H12" s="37">
        <v>4.423</v>
      </c>
      <c r="I12" s="47">
        <v>0.51859999999999995</v>
      </c>
      <c r="J12" s="47">
        <v>0.1822</v>
      </c>
      <c r="K12" s="35">
        <v>16.75</v>
      </c>
      <c r="L12" s="34">
        <v>122.5</v>
      </c>
      <c r="M12" s="34">
        <v>145.4</v>
      </c>
      <c r="N12" s="34">
        <v>238.1</v>
      </c>
      <c r="O12" s="37">
        <v>4.2030000000000003</v>
      </c>
      <c r="P12" s="37"/>
      <c r="Q12" s="37"/>
      <c r="R12" s="38">
        <v>10460</v>
      </c>
      <c r="S12" s="35">
        <v>81.599999999999994</v>
      </c>
      <c r="T12" s="35">
        <v>89.76</v>
      </c>
      <c r="U12" s="37"/>
      <c r="V12" s="37"/>
      <c r="W12" s="37"/>
      <c r="X12" s="37"/>
      <c r="Y12" s="14"/>
      <c r="Z12" s="14"/>
      <c r="AA12"/>
      <c r="AB12"/>
      <c r="AC12"/>
    </row>
    <row r="13" spans="1:29">
      <c r="A13" s="185" t="s">
        <v>206</v>
      </c>
      <c r="B13" s="30">
        <v>25004962</v>
      </c>
      <c r="C13" s="31">
        <v>88.7</v>
      </c>
      <c r="D13" s="31">
        <v>14.89</v>
      </c>
      <c r="E13" s="32">
        <v>4.9320000000000004</v>
      </c>
      <c r="F13" s="32">
        <v>9.6340000000000003</v>
      </c>
      <c r="G13" s="37">
        <v>3.15</v>
      </c>
      <c r="H13" s="37">
        <v>2.8210000000000002</v>
      </c>
      <c r="I13" s="47">
        <v>0.47539999999999999</v>
      </c>
      <c r="J13" s="47">
        <v>0.11360000000000001</v>
      </c>
      <c r="K13" s="35">
        <v>10.65</v>
      </c>
      <c r="L13" s="34">
        <v>62.95</v>
      </c>
      <c r="M13" s="34">
        <v>77.900000000000006</v>
      </c>
      <c r="N13" s="34">
        <v>231.7</v>
      </c>
      <c r="O13" s="37">
        <v>3.0409999999999999</v>
      </c>
      <c r="P13" s="37"/>
      <c r="Q13" s="37"/>
      <c r="R13" s="187">
        <v>3802</v>
      </c>
      <c r="S13" s="35">
        <v>33.85</v>
      </c>
      <c r="T13" s="35">
        <v>37.24</v>
      </c>
      <c r="U13" s="37"/>
      <c r="V13" s="37"/>
      <c r="W13" s="37"/>
      <c r="X13" s="37"/>
      <c r="Y13" s="14"/>
      <c r="Z13" s="14"/>
      <c r="AA13"/>
      <c r="AB13"/>
      <c r="AC13"/>
    </row>
    <row r="14" spans="1:29">
      <c r="A14" s="27" t="s">
        <v>208</v>
      </c>
      <c r="B14" s="30">
        <v>25005001</v>
      </c>
      <c r="C14" s="31">
        <v>87.88</v>
      </c>
      <c r="D14" s="31">
        <v>23.44</v>
      </c>
      <c r="E14" s="32">
        <v>4.7859999999999996</v>
      </c>
      <c r="F14" s="32">
        <v>5.7140000000000004</v>
      </c>
      <c r="G14" s="37">
        <v>2.5299999999999998</v>
      </c>
      <c r="H14" s="38"/>
      <c r="I14" s="36"/>
      <c r="J14" s="35"/>
      <c r="K14" s="35">
        <v>22.1</v>
      </c>
      <c r="L14" s="34">
        <v>123</v>
      </c>
      <c r="M14" s="34">
        <v>157.4</v>
      </c>
      <c r="N14" s="34">
        <v>319.60000000000002</v>
      </c>
      <c r="O14" s="37">
        <v>3.919</v>
      </c>
      <c r="P14" s="35">
        <v>3.16</v>
      </c>
      <c r="Q14" s="37">
        <v>7.0789999999999997</v>
      </c>
      <c r="R14" s="38">
        <v>12440</v>
      </c>
      <c r="S14" s="35"/>
      <c r="T14" s="35"/>
      <c r="U14" s="37"/>
      <c r="V14" s="35">
        <v>48.82</v>
      </c>
      <c r="W14" s="35">
        <v>52.28</v>
      </c>
      <c r="X14" s="37"/>
      <c r="Y14" s="14"/>
      <c r="Z14" s="14"/>
      <c r="AA14"/>
      <c r="AB14"/>
      <c r="AC14"/>
    </row>
    <row r="15" spans="1:29">
      <c r="A15" s="27" t="s">
        <v>207</v>
      </c>
      <c r="B15" s="30">
        <v>25005125</v>
      </c>
      <c r="C15" s="31">
        <v>89.04</v>
      </c>
      <c r="D15" s="31"/>
      <c r="E15" s="33"/>
      <c r="F15" s="32"/>
      <c r="G15" s="35"/>
      <c r="H15" s="37"/>
      <c r="I15" s="36"/>
      <c r="J15" s="35"/>
      <c r="K15" s="35">
        <v>23.28</v>
      </c>
      <c r="L15" s="34">
        <v>116.9</v>
      </c>
      <c r="M15" s="34">
        <v>132.30000000000001</v>
      </c>
      <c r="N15" s="34">
        <v>230.7</v>
      </c>
      <c r="O15" s="37"/>
      <c r="P15" s="29"/>
      <c r="Q15" s="29"/>
      <c r="R15" s="38">
        <v>12210</v>
      </c>
      <c r="S15" s="35"/>
      <c r="T15" s="35"/>
      <c r="U15" s="29"/>
      <c r="V15" s="29"/>
      <c r="W15" s="29"/>
      <c r="X15" s="29">
        <v>64.45</v>
      </c>
      <c r="Y15" s="14"/>
      <c r="Z15" s="14"/>
      <c r="AA15"/>
      <c r="AB15"/>
      <c r="AC15"/>
    </row>
    <row r="16" spans="1:29">
      <c r="A16" s="185" t="s">
        <v>207</v>
      </c>
      <c r="B16" s="30">
        <v>25004962</v>
      </c>
      <c r="C16" s="31">
        <v>88.89</v>
      </c>
      <c r="D16" s="31">
        <v>16.89</v>
      </c>
      <c r="E16" s="32">
        <v>4.8840000000000003</v>
      </c>
      <c r="F16" s="32">
        <v>4.2370000000000001</v>
      </c>
      <c r="G16" s="37">
        <v>3.43</v>
      </c>
      <c r="H16" s="37"/>
      <c r="I16" s="36"/>
      <c r="J16" s="35"/>
      <c r="K16" s="35">
        <v>7.3250000000000002</v>
      </c>
      <c r="L16" s="34">
        <v>47.53</v>
      </c>
      <c r="M16" s="34">
        <v>49.05</v>
      </c>
      <c r="N16" s="34">
        <v>131.4</v>
      </c>
      <c r="O16" s="37">
        <v>3.6240000000000001</v>
      </c>
      <c r="P16" s="37"/>
      <c r="Q16" s="37"/>
      <c r="R16" s="187">
        <v>2954</v>
      </c>
      <c r="S16" s="35">
        <v>30.89</v>
      </c>
      <c r="T16" s="35">
        <v>33.979999999999997</v>
      </c>
      <c r="U16" s="37"/>
      <c r="V16" s="37"/>
      <c r="W16" s="37"/>
      <c r="X16" s="37"/>
      <c r="Y16" s="14"/>
      <c r="Z16" s="14"/>
      <c r="AA16"/>
      <c r="AB16"/>
      <c r="AC16"/>
    </row>
    <row r="17" spans="1:29">
      <c r="A17" s="27" t="s">
        <v>207</v>
      </c>
      <c r="B17" s="30">
        <v>25005056</v>
      </c>
      <c r="C17" s="31">
        <v>88.74</v>
      </c>
      <c r="D17" s="31">
        <v>19.82</v>
      </c>
      <c r="E17" s="32">
        <v>7.1840000000000002</v>
      </c>
      <c r="F17" s="32">
        <v>4.915</v>
      </c>
      <c r="G17" s="37">
        <v>2.3650000000000002</v>
      </c>
      <c r="H17" s="38"/>
      <c r="I17" s="47"/>
      <c r="J17" s="37"/>
      <c r="K17" s="35">
        <v>25.13</v>
      </c>
      <c r="L17" s="34">
        <v>115.8</v>
      </c>
      <c r="M17" s="34">
        <v>160.19999999999999</v>
      </c>
      <c r="N17" s="34">
        <v>279.5</v>
      </c>
      <c r="O17" s="37">
        <v>3.222</v>
      </c>
      <c r="P17" s="35">
        <v>3.08</v>
      </c>
      <c r="Q17" s="37">
        <v>6.3019999999999996</v>
      </c>
      <c r="R17" s="38">
        <v>7660</v>
      </c>
      <c r="S17" s="35"/>
      <c r="T17" s="35"/>
      <c r="U17" s="35">
        <v>58.18</v>
      </c>
      <c r="V17" s="37"/>
      <c r="W17" s="35">
        <v>44.66</v>
      </c>
      <c r="X17" s="37"/>
      <c r="Y17" s="14"/>
      <c r="Z17" s="14"/>
      <c r="AA17"/>
      <c r="AB17"/>
      <c r="AC17"/>
    </row>
    <row r="18" spans="1:29">
      <c r="A18" s="48" t="s">
        <v>0</v>
      </c>
      <c r="B18" s="49"/>
      <c r="C18" s="44">
        <f t="shared" ref="C18:T18" si="0">MIN(C9:C17)</f>
        <v>87.63</v>
      </c>
      <c r="D18" s="44">
        <f t="shared" si="0"/>
        <v>12.45</v>
      </c>
      <c r="E18" s="144">
        <f t="shared" si="0"/>
        <v>3.7890000000000001</v>
      </c>
      <c r="F18" s="171">
        <f t="shared" si="0"/>
        <v>4.2370000000000001</v>
      </c>
      <c r="G18" s="144">
        <f t="shared" si="0"/>
        <v>2.0099999999999998</v>
      </c>
      <c r="H18" s="144">
        <f t="shared" si="0"/>
        <v>2.81</v>
      </c>
      <c r="I18" s="158">
        <f t="shared" si="0"/>
        <v>0.39860000000000001</v>
      </c>
      <c r="J18" s="158">
        <f t="shared" si="0"/>
        <v>0.11360000000000001</v>
      </c>
      <c r="K18" s="44">
        <f t="shared" si="0"/>
        <v>6.41</v>
      </c>
      <c r="L18" s="175">
        <f t="shared" si="0"/>
        <v>47.53</v>
      </c>
      <c r="M18" s="175">
        <f t="shared" si="0"/>
        <v>49.05</v>
      </c>
      <c r="N18" s="147">
        <f t="shared" si="0"/>
        <v>131.4</v>
      </c>
      <c r="O18" s="171">
        <f t="shared" si="0"/>
        <v>2.9209999999999998</v>
      </c>
      <c r="P18" s="44">
        <f t="shared" si="0"/>
        <v>3.08</v>
      </c>
      <c r="Q18" s="144">
        <f t="shared" si="0"/>
        <v>6.3019999999999996</v>
      </c>
      <c r="R18" s="177">
        <f t="shared" si="0"/>
        <v>2954</v>
      </c>
      <c r="S18" s="152">
        <f t="shared" si="0"/>
        <v>30.89</v>
      </c>
      <c r="T18" s="152">
        <f t="shared" si="0"/>
        <v>33.979999999999997</v>
      </c>
      <c r="U18" s="44"/>
      <c r="V18" s="44"/>
      <c r="W18" s="44">
        <f>MIN(W9:W17)</f>
        <v>44.66</v>
      </c>
      <c r="X18" s="44"/>
      <c r="Y18"/>
      <c r="Z18"/>
      <c r="AA18"/>
      <c r="AB18"/>
      <c r="AC18"/>
    </row>
    <row r="19" spans="1:29">
      <c r="A19" s="50" t="s">
        <v>1</v>
      </c>
      <c r="B19" s="51"/>
      <c r="C19" s="45">
        <f t="shared" ref="C19:T19" si="1">MAX(C9:C17)</f>
        <v>91.45</v>
      </c>
      <c r="D19" s="45">
        <f t="shared" si="1"/>
        <v>23.44</v>
      </c>
      <c r="E19" s="145">
        <f t="shared" si="1"/>
        <v>7.1840000000000002</v>
      </c>
      <c r="F19" s="181">
        <f t="shared" si="1"/>
        <v>16.309999999999999</v>
      </c>
      <c r="G19" s="145">
        <f t="shared" si="1"/>
        <v>5.4960000000000004</v>
      </c>
      <c r="H19" s="145">
        <f t="shared" si="1"/>
        <v>5.0709999999999997</v>
      </c>
      <c r="I19" s="159">
        <f t="shared" si="1"/>
        <v>0.58909999999999996</v>
      </c>
      <c r="J19" s="159">
        <f t="shared" si="1"/>
        <v>0.26300000000000001</v>
      </c>
      <c r="K19" s="45">
        <f t="shared" si="1"/>
        <v>25.13</v>
      </c>
      <c r="L19" s="182">
        <f t="shared" si="1"/>
        <v>123</v>
      </c>
      <c r="M19" s="182">
        <f t="shared" si="1"/>
        <v>160.19999999999999</v>
      </c>
      <c r="N19" s="141">
        <f t="shared" si="1"/>
        <v>319.60000000000002</v>
      </c>
      <c r="O19" s="181">
        <f t="shared" si="1"/>
        <v>4.2030000000000003</v>
      </c>
      <c r="P19" s="45">
        <f t="shared" si="1"/>
        <v>3.16</v>
      </c>
      <c r="Q19" s="145">
        <f t="shared" si="1"/>
        <v>7.0789999999999997</v>
      </c>
      <c r="R19" s="183">
        <f t="shared" si="1"/>
        <v>12590</v>
      </c>
      <c r="S19" s="161">
        <f t="shared" si="1"/>
        <v>81.599999999999994</v>
      </c>
      <c r="T19" s="161">
        <f t="shared" si="1"/>
        <v>89.76</v>
      </c>
      <c r="U19" s="45"/>
      <c r="V19" s="45"/>
      <c r="W19" s="45">
        <f>MAX(W9:W17)</f>
        <v>52.28</v>
      </c>
      <c r="X19" s="45"/>
      <c r="Y19"/>
      <c r="Z19"/>
      <c r="AA19"/>
      <c r="AB19"/>
      <c r="AC19"/>
    </row>
    <row r="20" spans="1:29" ht="15.75" thickBot="1">
      <c r="A20" s="52" t="s">
        <v>2</v>
      </c>
      <c r="B20" s="53"/>
      <c r="C20" s="46">
        <f t="shared" ref="C20:T20" si="2">MEDIAN(C9:C17)</f>
        <v>88.74</v>
      </c>
      <c r="D20" s="46">
        <f t="shared" si="2"/>
        <v>16.12</v>
      </c>
      <c r="E20" s="146">
        <f t="shared" si="2"/>
        <v>4.835</v>
      </c>
      <c r="F20" s="172">
        <f t="shared" si="2"/>
        <v>9.3245000000000005</v>
      </c>
      <c r="G20" s="146">
        <f t="shared" si="2"/>
        <v>2.84</v>
      </c>
      <c r="H20" s="146">
        <f t="shared" si="2"/>
        <v>4.2009999999999996</v>
      </c>
      <c r="I20" s="160">
        <f t="shared" si="2"/>
        <v>0.47539999999999999</v>
      </c>
      <c r="J20" s="160">
        <f t="shared" si="2"/>
        <v>0.16309999999999999</v>
      </c>
      <c r="K20" s="46">
        <f t="shared" si="2"/>
        <v>15.6</v>
      </c>
      <c r="L20" s="176">
        <f t="shared" si="2"/>
        <v>105.5</v>
      </c>
      <c r="M20" s="176">
        <f t="shared" si="2"/>
        <v>132.30000000000001</v>
      </c>
      <c r="N20" s="143">
        <f t="shared" si="2"/>
        <v>234.89999999999998</v>
      </c>
      <c r="O20" s="172">
        <f t="shared" si="2"/>
        <v>3.3739999999999997</v>
      </c>
      <c r="P20" s="46">
        <f t="shared" si="2"/>
        <v>3.12</v>
      </c>
      <c r="Q20" s="146">
        <f t="shared" si="2"/>
        <v>6.6905000000000001</v>
      </c>
      <c r="R20" s="178">
        <f t="shared" si="2"/>
        <v>10460</v>
      </c>
      <c r="S20" s="153">
        <f t="shared" si="2"/>
        <v>41.844999999999999</v>
      </c>
      <c r="T20" s="153">
        <f t="shared" si="2"/>
        <v>46.03</v>
      </c>
      <c r="U20" s="46"/>
      <c r="V20" s="46"/>
      <c r="W20" s="46">
        <f>MEDIAN(W9:W17)</f>
        <v>48.47</v>
      </c>
      <c r="X20" s="46"/>
      <c r="Y20"/>
      <c r="Z20"/>
      <c r="AA20"/>
      <c r="AB20"/>
      <c r="AC20"/>
    </row>
    <row r="21" spans="1:29">
      <c r="C21" s="12"/>
      <c r="D21" s="12"/>
      <c r="E21" s="12"/>
      <c r="F21" s="12"/>
      <c r="G21" s="12"/>
      <c r="H21" s="23"/>
      <c r="I21" s="23"/>
      <c r="J21" s="23"/>
      <c r="AC21"/>
    </row>
    <row r="22" spans="1:29" ht="15.75" thickBot="1">
      <c r="C22" s="12"/>
      <c r="D22" s="12"/>
      <c r="E22" s="12"/>
      <c r="F22" s="12"/>
      <c r="G22" s="12"/>
      <c r="H22" s="23"/>
      <c r="I22" s="23"/>
      <c r="J22" s="23"/>
      <c r="X22"/>
      <c r="Y22"/>
      <c r="Z22"/>
      <c r="AA22"/>
      <c r="AB22"/>
      <c r="AC22"/>
    </row>
    <row r="23" spans="1:29" s="4" customFormat="1" ht="60" customHeight="1">
      <c r="A23" s="40" t="s">
        <v>4</v>
      </c>
      <c r="B23" s="41" t="s">
        <v>3</v>
      </c>
      <c r="C23" s="55" t="s">
        <v>54</v>
      </c>
      <c r="D23" s="56" t="s">
        <v>55</v>
      </c>
      <c r="E23" s="42" t="s">
        <v>79</v>
      </c>
      <c r="F23" s="42" t="s">
        <v>56</v>
      </c>
      <c r="G23" s="42" t="s">
        <v>57</v>
      </c>
      <c r="H23" s="57" t="s">
        <v>58</v>
      </c>
      <c r="I23" s="57" t="s">
        <v>59</v>
      </c>
      <c r="J23" s="57" t="s">
        <v>60</v>
      </c>
      <c r="K23" s="42" t="s">
        <v>61</v>
      </c>
      <c r="L23" s="42" t="s">
        <v>37</v>
      </c>
      <c r="M23" s="42" t="s">
        <v>38</v>
      </c>
      <c r="N23" s="42" t="s">
        <v>40</v>
      </c>
      <c r="O23" s="42" t="s">
        <v>114</v>
      </c>
      <c r="P23" s="42" t="s">
        <v>119</v>
      </c>
      <c r="Q23" s="42" t="s">
        <v>41</v>
      </c>
      <c r="R23" s="42" t="s">
        <v>158</v>
      </c>
      <c r="S23" s="42" t="s">
        <v>49</v>
      </c>
      <c r="T23" s="42" t="s">
        <v>75</v>
      </c>
      <c r="U23" s="42" t="s">
        <v>159</v>
      </c>
      <c r="V23" s="42" t="s">
        <v>115</v>
      </c>
      <c r="W23" s="42" t="s">
        <v>139</v>
      </c>
    </row>
    <row r="24" spans="1:29">
      <c r="A24" s="27" t="s">
        <v>212</v>
      </c>
      <c r="B24" s="30">
        <v>25005171</v>
      </c>
      <c r="C24" s="31">
        <v>88.31</v>
      </c>
      <c r="D24" s="31">
        <v>21.67</v>
      </c>
      <c r="E24" s="32">
        <v>2.355</v>
      </c>
      <c r="F24" s="37">
        <v>7.2210000000000001</v>
      </c>
      <c r="G24" s="37">
        <v>6.492</v>
      </c>
      <c r="H24" s="37">
        <v>1.3280000000000001</v>
      </c>
      <c r="I24" s="47">
        <v>0.69630000000000003</v>
      </c>
      <c r="J24" s="37">
        <v>0.44600000000000001</v>
      </c>
      <c r="K24" s="37">
        <v>0.45600000000000002</v>
      </c>
      <c r="L24" s="34">
        <v>51.72</v>
      </c>
      <c r="M24" s="34">
        <v>332</v>
      </c>
      <c r="N24" s="34">
        <v>161.69999999999999</v>
      </c>
      <c r="O24" s="36"/>
      <c r="P24" s="35"/>
      <c r="Q24" s="65"/>
      <c r="R24" s="38"/>
      <c r="S24" s="188">
        <v>23760</v>
      </c>
      <c r="T24" s="34">
        <v>92.25</v>
      </c>
      <c r="U24" s="34">
        <v>101.5</v>
      </c>
      <c r="V24" s="38"/>
      <c r="W24" s="38">
        <v>1.1160000000000001</v>
      </c>
      <c r="X24"/>
      <c r="Y24"/>
      <c r="Z24"/>
      <c r="AA24"/>
      <c r="AB24"/>
      <c r="AC24"/>
    </row>
    <row r="25" spans="1:29">
      <c r="A25" s="27" t="s">
        <v>211</v>
      </c>
      <c r="B25" s="30">
        <v>25005313</v>
      </c>
      <c r="C25" s="31">
        <v>99.27</v>
      </c>
      <c r="D25" s="32"/>
      <c r="E25" s="31"/>
      <c r="F25" s="34"/>
      <c r="G25" s="34"/>
      <c r="H25" s="37">
        <v>20.59</v>
      </c>
      <c r="I25" s="47">
        <v>0.4803</v>
      </c>
      <c r="J25" s="37">
        <v>9.5350000000000001</v>
      </c>
      <c r="K25" s="37">
        <v>7.5380000000000003</v>
      </c>
      <c r="L25" s="34">
        <v>690.8</v>
      </c>
      <c r="M25" s="34">
        <v>3278</v>
      </c>
      <c r="N25" s="34">
        <v>3594</v>
      </c>
      <c r="O25" s="36"/>
      <c r="P25" s="36"/>
      <c r="Q25" s="65"/>
      <c r="R25" s="38"/>
      <c r="S25" s="188">
        <v>220500</v>
      </c>
      <c r="T25" s="34">
        <v>1416</v>
      </c>
      <c r="U25" s="34">
        <v>1558</v>
      </c>
      <c r="V25" s="38"/>
      <c r="W25" s="38"/>
      <c r="X25"/>
      <c r="Y25"/>
      <c r="Z25"/>
      <c r="AA25"/>
      <c r="AB25"/>
      <c r="AC25"/>
    </row>
    <row r="26" spans="1:29">
      <c r="A26" s="185" t="s">
        <v>211</v>
      </c>
      <c r="B26" s="30">
        <v>25005222</v>
      </c>
      <c r="C26" s="31">
        <v>96.57</v>
      </c>
      <c r="D26" s="32"/>
      <c r="E26" s="31"/>
      <c r="F26" s="34"/>
      <c r="G26" s="34"/>
      <c r="H26" s="37">
        <v>17.5</v>
      </c>
      <c r="I26" s="47">
        <v>0.41539999999999999</v>
      </c>
      <c r="J26" s="37">
        <v>8.4979999999999993</v>
      </c>
      <c r="K26" s="37">
        <v>4.1529999999999996</v>
      </c>
      <c r="L26" s="34">
        <v>414.5</v>
      </c>
      <c r="M26" s="34">
        <v>1655</v>
      </c>
      <c r="N26" s="34">
        <v>2149</v>
      </c>
      <c r="O26" s="36"/>
      <c r="P26" s="35">
        <v>10.97</v>
      </c>
      <c r="Q26" s="35">
        <v>16.329999999999998</v>
      </c>
      <c r="R26" s="35">
        <v>30.66</v>
      </c>
      <c r="S26" s="189">
        <v>151800</v>
      </c>
      <c r="T26" s="190">
        <v>801</v>
      </c>
      <c r="U26" s="190">
        <v>881.1</v>
      </c>
      <c r="V26" s="35">
        <v>27510</v>
      </c>
      <c r="W26" s="35">
        <v>21.69</v>
      </c>
      <c r="X26"/>
      <c r="Y26"/>
      <c r="Z26"/>
      <c r="AA26"/>
      <c r="AB26"/>
      <c r="AC26"/>
    </row>
    <row r="27" spans="1:29">
      <c r="A27" s="27" t="s">
        <v>211</v>
      </c>
      <c r="B27" s="30">
        <v>25005090</v>
      </c>
      <c r="C27" s="31">
        <v>94.67</v>
      </c>
      <c r="D27" s="32"/>
      <c r="E27" s="31"/>
      <c r="F27" s="34"/>
      <c r="G27" s="34"/>
      <c r="H27" s="37">
        <v>2.1190000000000002</v>
      </c>
      <c r="I27" s="47">
        <v>7.7510000000000003</v>
      </c>
      <c r="J27" s="37">
        <v>4.2839999999999998</v>
      </c>
      <c r="K27" s="37">
        <v>7.3440000000000003</v>
      </c>
      <c r="L27" s="34">
        <v>1187</v>
      </c>
      <c r="M27" s="34">
        <v>4343</v>
      </c>
      <c r="N27" s="34">
        <v>4232</v>
      </c>
      <c r="O27" s="36"/>
      <c r="P27" s="35"/>
      <c r="Q27" s="65"/>
      <c r="R27" s="38"/>
      <c r="S27" s="188">
        <v>503000</v>
      </c>
      <c r="T27" s="34">
        <v>2914</v>
      </c>
      <c r="U27" s="34">
        <v>3205</v>
      </c>
      <c r="V27" s="38"/>
      <c r="W27" s="38"/>
      <c r="X27"/>
      <c r="Y27"/>
      <c r="Z27"/>
      <c r="AA27"/>
      <c r="AB27"/>
      <c r="AC27"/>
    </row>
    <row r="28" spans="1:29">
      <c r="A28" s="27" t="s">
        <v>211</v>
      </c>
      <c r="B28" s="30">
        <v>25005002</v>
      </c>
      <c r="C28" s="31">
        <v>98.9</v>
      </c>
      <c r="D28" s="32"/>
      <c r="E28" s="31"/>
      <c r="F28" s="34"/>
      <c r="G28" s="34"/>
      <c r="H28" s="37">
        <v>16.920000000000002</v>
      </c>
      <c r="I28" s="47">
        <v>2.7970000000000002</v>
      </c>
      <c r="J28" s="37">
        <v>9.2349999999999994</v>
      </c>
      <c r="K28" s="37">
        <v>5.2629999999999999</v>
      </c>
      <c r="L28" s="34">
        <v>1547</v>
      </c>
      <c r="M28" s="34">
        <v>7409</v>
      </c>
      <c r="N28" s="34">
        <v>5244</v>
      </c>
      <c r="O28" s="38">
        <v>4641</v>
      </c>
      <c r="P28" s="35">
        <v>32.409999999999997</v>
      </c>
      <c r="Q28" s="35">
        <v>41.16</v>
      </c>
      <c r="R28" s="35">
        <v>168.4</v>
      </c>
      <c r="S28" s="188"/>
      <c r="T28" s="34"/>
      <c r="U28" s="34"/>
      <c r="V28" s="35"/>
      <c r="W28" s="35"/>
      <c r="X28"/>
      <c r="Y28"/>
      <c r="Z28"/>
      <c r="AA28"/>
      <c r="AB28"/>
      <c r="AC28"/>
    </row>
    <row r="29" spans="1:29" s="1" customFormat="1">
      <c r="A29" s="48" t="s">
        <v>0</v>
      </c>
      <c r="B29" s="49"/>
      <c r="C29" s="44">
        <f>MIN(C24:C28)</f>
        <v>88.31</v>
      </c>
      <c r="D29" s="144"/>
      <c r="E29" s="44"/>
      <c r="F29" s="44"/>
      <c r="G29" s="44"/>
      <c r="H29" s="171">
        <f t="shared" ref="H29:N29" si="3">MIN(H24:H28)</f>
        <v>1.3280000000000001</v>
      </c>
      <c r="I29" s="173">
        <f t="shared" si="3"/>
        <v>0.41539999999999999</v>
      </c>
      <c r="J29" s="171">
        <f t="shared" si="3"/>
        <v>0.44600000000000001</v>
      </c>
      <c r="K29" s="171">
        <f t="shared" si="3"/>
        <v>0.45600000000000002</v>
      </c>
      <c r="L29" s="175">
        <f t="shared" si="3"/>
        <v>51.72</v>
      </c>
      <c r="M29" s="175">
        <f t="shared" si="3"/>
        <v>332</v>
      </c>
      <c r="N29" s="175">
        <f t="shared" si="3"/>
        <v>161.69999999999999</v>
      </c>
      <c r="O29" s="144"/>
      <c r="P29" s="152">
        <f t="shared" ref="P29:W29" si="4">MIN(P24:P28)</f>
        <v>10.97</v>
      </c>
      <c r="Q29" s="44">
        <f t="shared" si="4"/>
        <v>16.329999999999998</v>
      </c>
      <c r="R29" s="44">
        <f t="shared" si="4"/>
        <v>30.66</v>
      </c>
      <c r="S29" s="148">
        <f t="shared" si="4"/>
        <v>23760</v>
      </c>
      <c r="T29" s="175">
        <f t="shared" si="4"/>
        <v>92.25</v>
      </c>
      <c r="U29" s="175">
        <f t="shared" si="4"/>
        <v>101.5</v>
      </c>
      <c r="V29" s="148">
        <f t="shared" si="4"/>
        <v>27510</v>
      </c>
      <c r="W29" s="148">
        <f t="shared" si="4"/>
        <v>1.1160000000000001</v>
      </c>
    </row>
    <row r="30" spans="1:29" s="1" customFormat="1">
      <c r="A30" s="50" t="s">
        <v>1</v>
      </c>
      <c r="B30" s="51"/>
      <c r="C30" s="45">
        <f>MAX(C24:C28)</f>
        <v>99.27</v>
      </c>
      <c r="D30" s="45"/>
      <c r="E30" s="142"/>
      <c r="F30" s="142"/>
      <c r="G30" s="142"/>
      <c r="H30" s="181">
        <f t="shared" ref="H30:N30" si="5">MAX(H24:H28)</f>
        <v>20.59</v>
      </c>
      <c r="I30" s="184">
        <f t="shared" si="5"/>
        <v>7.7510000000000003</v>
      </c>
      <c r="J30" s="181">
        <f t="shared" si="5"/>
        <v>9.5350000000000001</v>
      </c>
      <c r="K30" s="181">
        <f t="shared" si="5"/>
        <v>7.5380000000000003</v>
      </c>
      <c r="L30" s="182">
        <f t="shared" si="5"/>
        <v>1547</v>
      </c>
      <c r="M30" s="182">
        <f t="shared" si="5"/>
        <v>7409</v>
      </c>
      <c r="N30" s="182">
        <f t="shared" si="5"/>
        <v>5244</v>
      </c>
      <c r="O30" s="145"/>
      <c r="P30" s="161">
        <f t="shared" ref="P30:W30" si="6">MAX(P24:P28)</f>
        <v>32.409999999999997</v>
      </c>
      <c r="Q30" s="45">
        <f t="shared" si="6"/>
        <v>41.16</v>
      </c>
      <c r="R30" s="45">
        <f t="shared" si="6"/>
        <v>168.4</v>
      </c>
      <c r="S30" s="142">
        <f t="shared" si="6"/>
        <v>503000</v>
      </c>
      <c r="T30" s="182">
        <f t="shared" si="6"/>
        <v>2914</v>
      </c>
      <c r="U30" s="182">
        <f t="shared" si="6"/>
        <v>3205</v>
      </c>
      <c r="V30" s="142">
        <f t="shared" si="6"/>
        <v>27510</v>
      </c>
      <c r="W30" s="142">
        <f t="shared" si="6"/>
        <v>21.69</v>
      </c>
    </row>
    <row r="31" spans="1:29" s="1" customFormat="1" ht="15.75" thickBot="1">
      <c r="A31" s="52" t="s">
        <v>2</v>
      </c>
      <c r="B31" s="53"/>
      <c r="C31" s="46">
        <f>MEDIAN(C24:C28)</f>
        <v>96.57</v>
      </c>
      <c r="D31" s="146"/>
      <c r="E31" s="143"/>
      <c r="F31" s="149"/>
      <c r="G31" s="149"/>
      <c r="H31" s="172">
        <f t="shared" ref="H31:N31" si="7">MEDIAN(H24:H28)</f>
        <v>16.920000000000002</v>
      </c>
      <c r="I31" s="174">
        <f t="shared" si="7"/>
        <v>0.69630000000000003</v>
      </c>
      <c r="J31" s="172">
        <f t="shared" si="7"/>
        <v>8.4979999999999993</v>
      </c>
      <c r="K31" s="172">
        <f t="shared" si="7"/>
        <v>5.2629999999999999</v>
      </c>
      <c r="L31" s="176">
        <f t="shared" si="7"/>
        <v>690.8</v>
      </c>
      <c r="M31" s="176">
        <f t="shared" si="7"/>
        <v>3278</v>
      </c>
      <c r="N31" s="176">
        <f t="shared" si="7"/>
        <v>3594</v>
      </c>
      <c r="O31" s="146"/>
      <c r="P31" s="153">
        <f t="shared" ref="P31:W31" si="8">MEDIAN(P24:P28)</f>
        <v>21.689999999999998</v>
      </c>
      <c r="Q31" s="46">
        <f t="shared" si="8"/>
        <v>28.744999999999997</v>
      </c>
      <c r="R31" s="46">
        <f t="shared" si="8"/>
        <v>99.53</v>
      </c>
      <c r="S31" s="149">
        <f t="shared" si="8"/>
        <v>186150</v>
      </c>
      <c r="T31" s="176">
        <f t="shared" si="8"/>
        <v>1108.5</v>
      </c>
      <c r="U31" s="176">
        <f t="shared" si="8"/>
        <v>1219.55</v>
      </c>
      <c r="V31" s="149">
        <f t="shared" si="8"/>
        <v>27510</v>
      </c>
      <c r="W31" s="149">
        <f t="shared" si="8"/>
        <v>11.403</v>
      </c>
    </row>
    <row r="32" spans="1:29">
      <c r="C32" s="12"/>
      <c r="D32" s="12"/>
      <c r="E32" s="12"/>
      <c r="F32" s="12"/>
      <c r="G32" s="23"/>
      <c r="H32" s="23"/>
      <c r="I32" s="23"/>
      <c r="L32" s="12"/>
      <c r="M32" s="12"/>
      <c r="N32" s="12"/>
      <c r="AC32"/>
    </row>
    <row r="33" spans="1:29" ht="15.75" thickBot="1">
      <c r="C33" s="12"/>
      <c r="D33" s="12"/>
      <c r="E33" s="12"/>
      <c r="F33" s="12"/>
      <c r="G33" s="12"/>
      <c r="H33" s="23"/>
      <c r="I33" s="23"/>
      <c r="J33" s="23"/>
      <c r="M33" s="12"/>
      <c r="N33" s="12"/>
      <c r="O33" s="12"/>
    </row>
    <row r="34" spans="1:29" ht="60" customHeight="1">
      <c r="A34" s="58" t="s">
        <v>78</v>
      </c>
      <c r="B34" s="41" t="s">
        <v>3</v>
      </c>
      <c r="C34" s="42" t="s">
        <v>54</v>
      </c>
      <c r="D34" s="43" t="s">
        <v>55</v>
      </c>
      <c r="E34" s="42" t="s">
        <v>113</v>
      </c>
      <c r="F34" s="42" t="s">
        <v>56</v>
      </c>
      <c r="G34" s="42" t="s">
        <v>57</v>
      </c>
      <c r="H34" s="42" t="s">
        <v>58</v>
      </c>
      <c r="I34" s="42" t="s">
        <v>59</v>
      </c>
      <c r="J34" s="42" t="s">
        <v>60</v>
      </c>
      <c r="K34" s="42" t="s">
        <v>167</v>
      </c>
      <c r="L34" s="42" t="s">
        <v>37</v>
      </c>
      <c r="M34" s="42" t="s">
        <v>38</v>
      </c>
      <c r="N34" s="42" t="s">
        <v>40</v>
      </c>
      <c r="O34" s="42" t="s">
        <v>157</v>
      </c>
      <c r="P34" s="42" t="s">
        <v>119</v>
      </c>
      <c r="Q34" s="42" t="s">
        <v>41</v>
      </c>
      <c r="R34" s="42" t="s">
        <v>158</v>
      </c>
      <c r="S34" s="42" t="s">
        <v>49</v>
      </c>
      <c r="T34" s="42" t="s">
        <v>75</v>
      </c>
      <c r="U34" s="42" t="s">
        <v>159</v>
      </c>
      <c r="V34" s="42" t="s">
        <v>115</v>
      </c>
      <c r="W34"/>
      <c r="X34"/>
      <c r="Y34"/>
      <c r="Z34"/>
      <c r="AA34"/>
      <c r="AB34"/>
      <c r="AC34"/>
    </row>
    <row r="35" spans="1:29">
      <c r="A35" s="27" t="s">
        <v>220</v>
      </c>
      <c r="B35" s="30">
        <v>25005003</v>
      </c>
      <c r="C35" s="31">
        <v>87.5</v>
      </c>
      <c r="D35" s="35">
        <v>14.09</v>
      </c>
      <c r="E35" s="37">
        <v>4.1159999999999997</v>
      </c>
      <c r="F35" s="37">
        <v>6.7930000000000001</v>
      </c>
      <c r="G35" s="35">
        <v>7.4550000000000001</v>
      </c>
      <c r="H35" s="37">
        <v>1.0589999999999999</v>
      </c>
      <c r="I35" s="47">
        <v>0.83279999999999998</v>
      </c>
      <c r="J35" s="47">
        <v>0.26390000000000002</v>
      </c>
      <c r="K35" s="29"/>
      <c r="L35" s="35">
        <v>14.43</v>
      </c>
      <c r="M35" s="34">
        <v>111.6</v>
      </c>
      <c r="N35" s="34">
        <v>137.6</v>
      </c>
      <c r="O35" s="34">
        <v>212.5</v>
      </c>
      <c r="P35" s="47">
        <v>0.19570000000000001</v>
      </c>
      <c r="Q35" s="47"/>
      <c r="R35" s="47"/>
      <c r="S35" s="188">
        <v>5130</v>
      </c>
      <c r="T35" s="170">
        <v>94.86</v>
      </c>
      <c r="U35" s="170">
        <v>104.3</v>
      </c>
      <c r="V35" s="47"/>
      <c r="W35"/>
      <c r="X35"/>
      <c r="Y35"/>
      <c r="Z35"/>
      <c r="AA35"/>
      <c r="AB35"/>
      <c r="AC35"/>
    </row>
    <row r="36" spans="1:29">
      <c r="A36" s="27" t="s">
        <v>219</v>
      </c>
      <c r="B36" s="30">
        <v>25005028</v>
      </c>
      <c r="C36" s="31">
        <v>89.6</v>
      </c>
      <c r="D36" s="35">
        <v>15.33</v>
      </c>
      <c r="E36" s="37">
        <v>3.4590000000000001</v>
      </c>
      <c r="F36" s="37">
        <v>7.9349999999999996</v>
      </c>
      <c r="G36" s="35">
        <v>16.21</v>
      </c>
      <c r="H36" s="37">
        <v>1.0660000000000001</v>
      </c>
      <c r="I36" s="47">
        <v>0.56430000000000002</v>
      </c>
      <c r="J36" s="47">
        <v>0.1125</v>
      </c>
      <c r="K36" s="29"/>
      <c r="L36" s="35">
        <v>11.59</v>
      </c>
      <c r="M36" s="34">
        <v>65.31</v>
      </c>
      <c r="N36" s="34">
        <v>86.34</v>
      </c>
      <c r="O36" s="34">
        <v>423.6</v>
      </c>
      <c r="P36" s="36"/>
      <c r="Q36" s="36"/>
      <c r="R36" s="36"/>
      <c r="S36" s="188">
        <v>8065</v>
      </c>
      <c r="T36" s="170"/>
      <c r="U36" s="170"/>
      <c r="V36" s="36"/>
      <c r="W36"/>
      <c r="X36"/>
      <c r="Y36"/>
      <c r="Z36"/>
      <c r="AA36"/>
      <c r="AB36"/>
      <c r="AC36"/>
    </row>
    <row r="37" spans="1:29">
      <c r="A37" s="27" t="s">
        <v>218</v>
      </c>
      <c r="B37" s="30">
        <v>25005028</v>
      </c>
      <c r="C37" s="31">
        <v>97.93</v>
      </c>
      <c r="D37" s="37"/>
      <c r="E37" s="35"/>
      <c r="F37" s="35"/>
      <c r="G37" s="35"/>
      <c r="H37" s="37">
        <v>25.59</v>
      </c>
      <c r="I37" s="47">
        <v>1.407</v>
      </c>
      <c r="J37" s="47">
        <v>3.9049999999999998</v>
      </c>
      <c r="K37" s="47">
        <v>0.20960000000000001</v>
      </c>
      <c r="L37" s="35">
        <v>172.7</v>
      </c>
      <c r="M37" s="34">
        <v>897.7</v>
      </c>
      <c r="N37" s="34">
        <v>477.1</v>
      </c>
      <c r="O37" s="34">
        <v>2106</v>
      </c>
      <c r="P37" s="36"/>
      <c r="Q37" s="36">
        <v>9.36</v>
      </c>
      <c r="R37" s="36">
        <v>16.39</v>
      </c>
      <c r="S37" s="188">
        <v>406500</v>
      </c>
      <c r="T37" s="170">
        <v>2411</v>
      </c>
      <c r="U37" s="170">
        <v>2652</v>
      </c>
      <c r="V37" s="36">
        <v>44500</v>
      </c>
      <c r="W37"/>
      <c r="X37"/>
      <c r="Y37"/>
      <c r="Z37"/>
      <c r="AA37"/>
      <c r="AB37"/>
      <c r="AC37"/>
    </row>
    <row r="38" spans="1:29">
      <c r="A38" s="48" t="s">
        <v>0</v>
      </c>
      <c r="B38" s="59"/>
      <c r="C38" s="44">
        <f t="shared" ref="C38:J38" si="9">MIN(C35:C37)</f>
        <v>87.5</v>
      </c>
      <c r="D38" s="44">
        <f t="shared" si="9"/>
        <v>14.09</v>
      </c>
      <c r="E38" s="144">
        <f t="shared" si="9"/>
        <v>3.4590000000000001</v>
      </c>
      <c r="F38" s="144">
        <f t="shared" si="9"/>
        <v>6.7930000000000001</v>
      </c>
      <c r="G38" s="144">
        <f t="shared" si="9"/>
        <v>7.4550000000000001</v>
      </c>
      <c r="H38" s="171">
        <f t="shared" si="9"/>
        <v>1.0589999999999999</v>
      </c>
      <c r="I38" s="173">
        <f t="shared" si="9"/>
        <v>0.56430000000000002</v>
      </c>
      <c r="J38" s="173">
        <f t="shared" si="9"/>
        <v>0.1125</v>
      </c>
      <c r="K38" s="44"/>
      <c r="L38" s="152">
        <f>MIN(L35:L37)</f>
        <v>11.59</v>
      </c>
      <c r="M38" s="175">
        <f>MIN(M35:M37)</f>
        <v>65.31</v>
      </c>
      <c r="N38" s="175">
        <f>MIN(N35:N37)</f>
        <v>86.34</v>
      </c>
      <c r="O38" s="175">
        <f>MIN(O35:O37)</f>
        <v>212.5</v>
      </c>
      <c r="P38" s="144"/>
      <c r="Q38" s="144"/>
      <c r="R38" s="144"/>
      <c r="S38" s="148">
        <f>MIN(S35:S37)</f>
        <v>5130</v>
      </c>
      <c r="T38" s="147">
        <f>MIN(T35:T37)</f>
        <v>94.86</v>
      </c>
      <c r="U38" s="147">
        <f>MIN(U35:U37)</f>
        <v>104.3</v>
      </c>
      <c r="V38" s="144"/>
      <c r="W38"/>
      <c r="X38"/>
      <c r="Y38"/>
      <c r="Z38"/>
      <c r="AA38"/>
      <c r="AB38"/>
      <c r="AC38"/>
    </row>
    <row r="39" spans="1:29">
      <c r="A39" s="50" t="s">
        <v>1</v>
      </c>
      <c r="B39" s="60"/>
      <c r="C39" s="45">
        <f t="shared" ref="C39:J39" si="10">MAX(C35:C37)</f>
        <v>97.93</v>
      </c>
      <c r="D39" s="45">
        <f t="shared" si="10"/>
        <v>15.33</v>
      </c>
      <c r="E39" s="145">
        <f t="shared" si="10"/>
        <v>4.1159999999999997</v>
      </c>
      <c r="F39" s="145">
        <f t="shared" si="10"/>
        <v>7.9349999999999996</v>
      </c>
      <c r="G39" s="45">
        <f t="shared" si="10"/>
        <v>16.21</v>
      </c>
      <c r="H39" s="181">
        <f t="shared" si="10"/>
        <v>25.59</v>
      </c>
      <c r="I39" s="184">
        <f t="shared" si="10"/>
        <v>1.407</v>
      </c>
      <c r="J39" s="184">
        <f t="shared" si="10"/>
        <v>3.9049999999999998</v>
      </c>
      <c r="K39" s="45"/>
      <c r="L39" s="161">
        <f>MAX(L35:L37)</f>
        <v>172.7</v>
      </c>
      <c r="M39" s="182">
        <f>MAX(M35:M37)</f>
        <v>897.7</v>
      </c>
      <c r="N39" s="182">
        <f>MAX(N35:N37)</f>
        <v>477.1</v>
      </c>
      <c r="O39" s="182">
        <f>MAX(O35:O37)</f>
        <v>2106</v>
      </c>
      <c r="P39" s="145"/>
      <c r="Q39" s="145"/>
      <c r="R39" s="145"/>
      <c r="S39" s="142">
        <f>MAX(S35:S37)</f>
        <v>406500</v>
      </c>
      <c r="T39" s="141">
        <f>MAX(T35:T37)</f>
        <v>2411</v>
      </c>
      <c r="U39" s="141">
        <f>MAX(U35:U37)</f>
        <v>2652</v>
      </c>
      <c r="V39" s="145"/>
      <c r="W39"/>
      <c r="X39"/>
      <c r="Y39"/>
      <c r="Z39"/>
      <c r="AA39"/>
      <c r="AB39"/>
      <c r="AC39"/>
    </row>
    <row r="40" spans="1:29" ht="15.75" thickBot="1">
      <c r="A40" s="52" t="s">
        <v>2</v>
      </c>
      <c r="B40" s="61"/>
      <c r="C40" s="46">
        <f t="shared" ref="C40:J40" si="11">MEDIAN(C35:C37)</f>
        <v>89.6</v>
      </c>
      <c r="D40" s="46">
        <f t="shared" si="11"/>
        <v>14.71</v>
      </c>
      <c r="E40" s="146">
        <f t="shared" si="11"/>
        <v>3.7874999999999996</v>
      </c>
      <c r="F40" s="146">
        <f t="shared" si="11"/>
        <v>7.3639999999999999</v>
      </c>
      <c r="G40" s="46">
        <f t="shared" si="11"/>
        <v>11.8325</v>
      </c>
      <c r="H40" s="172">
        <f t="shared" si="11"/>
        <v>1.0660000000000001</v>
      </c>
      <c r="I40" s="174">
        <f t="shared" si="11"/>
        <v>0.83279999999999998</v>
      </c>
      <c r="J40" s="174">
        <f t="shared" si="11"/>
        <v>0.26390000000000002</v>
      </c>
      <c r="K40" s="46"/>
      <c r="L40" s="153">
        <f>MEDIAN(L35:L37)</f>
        <v>14.43</v>
      </c>
      <c r="M40" s="176">
        <f>MEDIAN(M35:M37)</f>
        <v>111.6</v>
      </c>
      <c r="N40" s="176">
        <f>MEDIAN(N35:N37)</f>
        <v>137.6</v>
      </c>
      <c r="O40" s="176">
        <f>MEDIAN(O35:O37)</f>
        <v>423.6</v>
      </c>
      <c r="P40" s="146"/>
      <c r="Q40" s="146"/>
      <c r="R40" s="146"/>
      <c r="S40" s="149">
        <f>MEDIAN(S35:S37)</f>
        <v>8065</v>
      </c>
      <c r="T40" s="143">
        <f>MEDIAN(T35:T37)</f>
        <v>1252.9299999999998</v>
      </c>
      <c r="U40" s="143">
        <f>MEDIAN(U35:U37)</f>
        <v>1378.1499999999999</v>
      </c>
      <c r="V40" s="146"/>
      <c r="W40"/>
      <c r="X40"/>
      <c r="Y40"/>
      <c r="Z40"/>
      <c r="AA40"/>
      <c r="AB40"/>
      <c r="AC40"/>
    </row>
    <row r="41" spans="1:29">
      <c r="C41" s="12"/>
      <c r="D41" s="12"/>
      <c r="E41" s="12"/>
      <c r="F41" s="23"/>
      <c r="G41" s="12"/>
      <c r="H41" s="23"/>
      <c r="I41" s="23"/>
      <c r="J41" s="23"/>
      <c r="M41" s="12"/>
      <c r="N41" s="12"/>
      <c r="O41" s="12"/>
    </row>
    <row r="42" spans="1:29" ht="15.75" thickBot="1">
      <c r="C42" s="12"/>
      <c r="D42" s="12"/>
      <c r="E42" s="12"/>
      <c r="F42" s="12"/>
      <c r="G42" s="12"/>
      <c r="H42" s="23"/>
      <c r="I42" s="23"/>
      <c r="J42" s="23"/>
      <c r="M42" s="12"/>
      <c r="N42" s="12"/>
      <c r="O42" s="12"/>
    </row>
    <row r="43" spans="1:29" ht="60" customHeight="1">
      <c r="A43" s="58" t="s">
        <v>7</v>
      </c>
      <c r="B43" s="41" t="s">
        <v>3</v>
      </c>
      <c r="C43" s="42" t="s">
        <v>39</v>
      </c>
      <c r="D43" s="42" t="s">
        <v>58</v>
      </c>
      <c r="E43" s="42" t="s">
        <v>167</v>
      </c>
      <c r="F43" s="42" t="s">
        <v>37</v>
      </c>
      <c r="G43" s="42" t="s">
        <v>38</v>
      </c>
      <c r="H43" s="42" t="s">
        <v>40</v>
      </c>
      <c r="I43" s="42" t="s">
        <v>114</v>
      </c>
      <c r="J43" s="42" t="s">
        <v>41</v>
      </c>
      <c r="K43" s="42" t="s">
        <v>158</v>
      </c>
      <c r="L43" s="42" t="s">
        <v>49</v>
      </c>
      <c r="M43" s="42" t="s">
        <v>75</v>
      </c>
      <c r="N43" s="42" t="s">
        <v>159</v>
      </c>
      <c r="O43" s="42" t="s">
        <v>115</v>
      </c>
      <c r="P43" s="42" t="s">
        <v>226</v>
      </c>
      <c r="Q43" s="42" t="s">
        <v>44</v>
      </c>
      <c r="R43" s="42" t="s">
        <v>45</v>
      </c>
      <c r="S43"/>
      <c r="T43"/>
      <c r="U43"/>
      <c r="V43"/>
      <c r="W43"/>
      <c r="X43"/>
      <c r="Y43"/>
      <c r="Z43"/>
      <c r="AA43"/>
      <c r="AB43"/>
      <c r="AC43"/>
    </row>
    <row r="44" spans="1:29">
      <c r="A44" s="185" t="s">
        <v>224</v>
      </c>
      <c r="B44" s="30">
        <v>25005185</v>
      </c>
      <c r="C44" s="31">
        <v>94.33</v>
      </c>
      <c r="D44" s="35">
        <v>14.92</v>
      </c>
      <c r="E44" s="36"/>
      <c r="F44" s="36"/>
      <c r="G44" s="38"/>
      <c r="H44" s="38"/>
      <c r="I44" s="38"/>
      <c r="J44" s="34"/>
      <c r="K44" s="34"/>
      <c r="L44" s="38">
        <v>9861000</v>
      </c>
      <c r="M44" s="38">
        <v>29190</v>
      </c>
      <c r="N44" s="38">
        <v>32110</v>
      </c>
      <c r="O44" s="187">
        <v>1399000</v>
      </c>
      <c r="P44" s="34"/>
      <c r="Q44" s="34"/>
      <c r="R44" s="34"/>
      <c r="S44"/>
      <c r="T44"/>
      <c r="U44"/>
      <c r="V44"/>
      <c r="W44"/>
      <c r="X44"/>
      <c r="Y44"/>
      <c r="Z44"/>
      <c r="AA44"/>
      <c r="AB44"/>
      <c r="AC44"/>
    </row>
    <row r="45" spans="1:29">
      <c r="A45" s="27" t="s">
        <v>224</v>
      </c>
      <c r="B45" s="30">
        <v>25005185</v>
      </c>
      <c r="C45" s="31">
        <v>98.24</v>
      </c>
      <c r="D45" s="38"/>
      <c r="E45" s="36"/>
      <c r="F45" s="36"/>
      <c r="G45" s="38"/>
      <c r="H45" s="38"/>
      <c r="I45" s="38"/>
      <c r="J45" s="34"/>
      <c r="K45" s="34"/>
      <c r="L45" s="38">
        <v>11040000</v>
      </c>
      <c r="M45" s="38">
        <v>33210</v>
      </c>
      <c r="N45" s="38">
        <v>36530</v>
      </c>
      <c r="O45" s="38">
        <v>3279000</v>
      </c>
      <c r="P45" s="34"/>
      <c r="Q45" s="34"/>
      <c r="R45" s="34"/>
      <c r="S45"/>
      <c r="T45"/>
      <c r="U45"/>
      <c r="V45"/>
      <c r="W45"/>
      <c r="X45"/>
      <c r="Y45"/>
      <c r="Z45"/>
      <c r="AA45"/>
      <c r="AB45"/>
      <c r="AC45"/>
    </row>
    <row r="46" spans="1:29">
      <c r="A46" s="185" t="s">
        <v>223</v>
      </c>
      <c r="B46" s="30">
        <v>25005153</v>
      </c>
      <c r="C46" s="31">
        <v>95.87</v>
      </c>
      <c r="D46" s="38"/>
      <c r="E46" s="36"/>
      <c r="F46" s="187">
        <v>1585</v>
      </c>
      <c r="G46" s="187">
        <v>11160</v>
      </c>
      <c r="H46" s="38">
        <v>13260</v>
      </c>
      <c r="I46" s="38">
        <v>8591</v>
      </c>
      <c r="J46" s="34">
        <v>45.36</v>
      </c>
      <c r="K46" s="34">
        <v>180.5</v>
      </c>
      <c r="L46" s="38">
        <v>1725000</v>
      </c>
      <c r="M46" s="38">
        <v>4385</v>
      </c>
      <c r="N46" s="38">
        <v>4824</v>
      </c>
      <c r="O46" s="38">
        <v>538900</v>
      </c>
      <c r="P46" s="34"/>
      <c r="Q46" s="34"/>
      <c r="R46" s="34"/>
      <c r="S46"/>
      <c r="T46"/>
      <c r="U46"/>
      <c r="V46"/>
      <c r="W46"/>
      <c r="X46"/>
      <c r="Y46"/>
      <c r="Z46"/>
      <c r="AA46"/>
      <c r="AB46"/>
      <c r="AC46"/>
    </row>
    <row r="47" spans="1:29">
      <c r="A47" s="185" t="s">
        <v>223</v>
      </c>
      <c r="B47" s="30">
        <v>25005137</v>
      </c>
      <c r="C47" s="31">
        <v>96.14</v>
      </c>
      <c r="D47" s="38"/>
      <c r="E47" s="36"/>
      <c r="F47" s="38">
        <v>1207</v>
      </c>
      <c r="G47" s="38">
        <v>9100</v>
      </c>
      <c r="H47" s="38">
        <v>19190</v>
      </c>
      <c r="I47" s="187">
        <v>8947</v>
      </c>
      <c r="J47" s="34">
        <v>26.15</v>
      </c>
      <c r="K47" s="34">
        <v>113.9</v>
      </c>
      <c r="L47" s="38">
        <v>1795000</v>
      </c>
      <c r="M47" s="187">
        <v>2586</v>
      </c>
      <c r="N47" s="38">
        <v>2845</v>
      </c>
      <c r="O47" s="187">
        <v>439200</v>
      </c>
      <c r="P47" s="34"/>
      <c r="Q47" s="34"/>
      <c r="R47" s="34"/>
      <c r="S47"/>
      <c r="T47"/>
      <c r="U47"/>
      <c r="V47"/>
      <c r="W47"/>
      <c r="X47"/>
      <c r="Y47"/>
      <c r="Z47"/>
      <c r="AA47"/>
      <c r="AB47"/>
      <c r="AC47"/>
    </row>
    <row r="48" spans="1:29">
      <c r="A48" s="185" t="s">
        <v>223</v>
      </c>
      <c r="B48" s="30">
        <v>25005056</v>
      </c>
      <c r="C48" s="31">
        <v>97.2</v>
      </c>
      <c r="D48" s="35">
        <v>11.43</v>
      </c>
      <c r="E48" s="36"/>
      <c r="F48" s="38">
        <v>8696</v>
      </c>
      <c r="G48" s="38">
        <v>41590</v>
      </c>
      <c r="H48" s="38">
        <v>58700</v>
      </c>
      <c r="I48" s="38">
        <v>29150</v>
      </c>
      <c r="J48" s="34">
        <v>159</v>
      </c>
      <c r="K48" s="34">
        <v>589.6</v>
      </c>
      <c r="L48" s="38">
        <v>4762000</v>
      </c>
      <c r="M48" s="38">
        <v>37600</v>
      </c>
      <c r="N48" s="38"/>
      <c r="O48" s="38">
        <v>2248000</v>
      </c>
      <c r="P48" s="38">
        <v>26670</v>
      </c>
      <c r="Q48" s="34"/>
      <c r="R48" s="187">
        <v>21280</v>
      </c>
      <c r="S48"/>
      <c r="T48"/>
      <c r="U48"/>
      <c r="V48"/>
      <c r="W48"/>
      <c r="X48"/>
      <c r="Y48"/>
      <c r="Z48"/>
      <c r="AA48"/>
      <c r="AB48"/>
      <c r="AC48"/>
    </row>
    <row r="49" spans="1:29">
      <c r="A49" s="185" t="s">
        <v>223</v>
      </c>
      <c r="B49" s="30">
        <v>25005001</v>
      </c>
      <c r="C49" s="31">
        <v>97.36</v>
      </c>
      <c r="D49" s="38"/>
      <c r="E49" s="36"/>
      <c r="F49" s="38">
        <v>5447</v>
      </c>
      <c r="G49" s="38">
        <v>28720</v>
      </c>
      <c r="H49" s="38">
        <v>37280</v>
      </c>
      <c r="I49" s="187">
        <v>15280</v>
      </c>
      <c r="J49" s="34">
        <v>111.1</v>
      </c>
      <c r="K49" s="34">
        <v>744.3</v>
      </c>
      <c r="L49" s="187">
        <v>4200000</v>
      </c>
      <c r="M49" s="187">
        <v>20470</v>
      </c>
      <c r="N49" s="187">
        <v>22520</v>
      </c>
      <c r="O49" s="38">
        <v>1484000</v>
      </c>
      <c r="P49" s="38"/>
      <c r="Q49" s="38">
        <v>17840</v>
      </c>
      <c r="R49" s="38">
        <v>15330</v>
      </c>
      <c r="S49"/>
      <c r="T49"/>
      <c r="U49"/>
      <c r="V49"/>
      <c r="W49"/>
      <c r="X49"/>
      <c r="Y49"/>
      <c r="Z49"/>
      <c r="AA49"/>
      <c r="AB49"/>
      <c r="AC49"/>
    </row>
    <row r="50" spans="1:29">
      <c r="A50" s="27" t="s">
        <v>223</v>
      </c>
      <c r="B50" s="30">
        <v>25005001</v>
      </c>
      <c r="C50" s="31">
        <v>97.05</v>
      </c>
      <c r="D50" s="35">
        <v>17.29</v>
      </c>
      <c r="E50" s="36"/>
      <c r="F50" s="38">
        <v>7730</v>
      </c>
      <c r="G50" s="38">
        <v>47080</v>
      </c>
      <c r="H50" s="38">
        <v>40970</v>
      </c>
      <c r="I50" s="38">
        <v>29400</v>
      </c>
      <c r="J50" s="34">
        <v>150.1</v>
      </c>
      <c r="K50" s="34">
        <v>846.9</v>
      </c>
      <c r="L50" s="38">
        <v>4546000</v>
      </c>
      <c r="M50" s="38">
        <v>32410</v>
      </c>
      <c r="N50" s="38">
        <v>35650</v>
      </c>
      <c r="O50" s="38">
        <v>1313000</v>
      </c>
      <c r="P50" s="38"/>
      <c r="Q50" s="38"/>
      <c r="R50" s="38"/>
      <c r="S50"/>
      <c r="T50"/>
      <c r="U50"/>
      <c r="V50"/>
      <c r="W50"/>
      <c r="X50"/>
      <c r="Y50"/>
      <c r="Z50"/>
      <c r="AA50"/>
      <c r="AB50"/>
      <c r="AC50"/>
    </row>
    <row r="51" spans="1:29">
      <c r="A51" s="185" t="s">
        <v>223</v>
      </c>
      <c r="B51" s="30">
        <v>25004953</v>
      </c>
      <c r="C51" s="31">
        <v>96.34</v>
      </c>
      <c r="D51" s="38"/>
      <c r="E51" s="36"/>
      <c r="F51" s="38">
        <v>9849</v>
      </c>
      <c r="G51" s="38">
        <v>69790</v>
      </c>
      <c r="H51" s="38">
        <v>98110</v>
      </c>
      <c r="I51" s="187">
        <v>57200</v>
      </c>
      <c r="J51" s="34">
        <v>254.4</v>
      </c>
      <c r="K51" s="34">
        <v>1053</v>
      </c>
      <c r="L51" s="38">
        <v>11930000</v>
      </c>
      <c r="M51" s="38">
        <v>44140</v>
      </c>
      <c r="N51" s="38">
        <v>48550</v>
      </c>
      <c r="O51" s="38">
        <v>3432000</v>
      </c>
      <c r="P51" s="38"/>
      <c r="Q51" s="38"/>
      <c r="R51" s="38"/>
      <c r="S51"/>
      <c r="T51"/>
      <c r="U51"/>
      <c r="V51"/>
      <c r="W51"/>
      <c r="X51"/>
      <c r="Y51"/>
      <c r="Z51"/>
      <c r="AA51"/>
      <c r="AB51"/>
      <c r="AC51"/>
    </row>
    <row r="52" spans="1:29">
      <c r="A52" s="185" t="s">
        <v>222</v>
      </c>
      <c r="B52" s="30">
        <v>25005308</v>
      </c>
      <c r="C52" s="31">
        <v>96.74</v>
      </c>
      <c r="D52" s="38"/>
      <c r="E52" s="36"/>
      <c r="F52" s="38">
        <v>7096</v>
      </c>
      <c r="G52" s="38">
        <v>32480</v>
      </c>
      <c r="H52" s="38">
        <v>23750</v>
      </c>
      <c r="I52" s="38">
        <v>45470</v>
      </c>
      <c r="J52" s="34">
        <v>119.2</v>
      </c>
      <c r="K52" s="34">
        <v>725.7</v>
      </c>
      <c r="L52" s="38">
        <v>2006000</v>
      </c>
      <c r="M52" s="187">
        <v>3773</v>
      </c>
      <c r="N52" s="187">
        <v>4150</v>
      </c>
      <c r="O52" s="38">
        <v>275300</v>
      </c>
      <c r="P52" s="34"/>
      <c r="Q52" s="34"/>
      <c r="R52" s="34"/>
      <c r="S52"/>
      <c r="T52"/>
      <c r="U52"/>
      <c r="V52"/>
      <c r="W52"/>
      <c r="X52"/>
      <c r="Y52"/>
      <c r="Z52"/>
      <c r="AA52"/>
      <c r="AB52"/>
      <c r="AC52"/>
    </row>
    <row r="53" spans="1:29">
      <c r="A53" s="185" t="s">
        <v>222</v>
      </c>
      <c r="B53" s="30">
        <v>25005001</v>
      </c>
      <c r="C53" s="31">
        <v>98.26</v>
      </c>
      <c r="D53" s="38"/>
      <c r="E53" s="37">
        <v>7.9260000000000002</v>
      </c>
      <c r="F53" s="38">
        <v>5904</v>
      </c>
      <c r="G53" s="38">
        <v>42920</v>
      </c>
      <c r="H53" s="38">
        <v>31270</v>
      </c>
      <c r="I53" s="38">
        <v>55890</v>
      </c>
      <c r="J53" s="34">
        <v>157.1</v>
      </c>
      <c r="K53" s="34">
        <v>1114</v>
      </c>
      <c r="L53" s="38">
        <v>2900000</v>
      </c>
      <c r="M53" s="187">
        <v>12280</v>
      </c>
      <c r="N53" s="187">
        <v>13510</v>
      </c>
      <c r="O53" s="38">
        <v>719100</v>
      </c>
      <c r="P53" s="38"/>
      <c r="Q53" s="34"/>
      <c r="R53" s="38"/>
      <c r="S53"/>
      <c r="T53"/>
      <c r="U53"/>
      <c r="V53"/>
      <c r="W53"/>
      <c r="X53"/>
      <c r="Y53"/>
      <c r="Z53"/>
      <c r="AA53"/>
      <c r="AB53"/>
      <c r="AC53"/>
    </row>
    <row r="54" spans="1:29">
      <c r="A54" s="185" t="s">
        <v>222</v>
      </c>
      <c r="B54" s="30">
        <v>25004986</v>
      </c>
      <c r="C54" s="31">
        <v>98.51</v>
      </c>
      <c r="D54" s="38"/>
      <c r="E54" s="36"/>
      <c r="F54" s="38">
        <v>4218</v>
      </c>
      <c r="G54" s="38">
        <v>16510</v>
      </c>
      <c r="H54" s="38">
        <v>10410</v>
      </c>
      <c r="I54" s="38">
        <v>19990</v>
      </c>
      <c r="J54" s="34">
        <v>57.37</v>
      </c>
      <c r="K54" s="34">
        <v>138.9</v>
      </c>
      <c r="L54" s="38">
        <v>1127000</v>
      </c>
      <c r="M54" s="187">
        <v>4193</v>
      </c>
      <c r="N54" s="187">
        <v>4612</v>
      </c>
      <c r="O54" s="38">
        <v>274900</v>
      </c>
      <c r="P54" s="38"/>
      <c r="Q54" s="38"/>
      <c r="R54" s="38"/>
      <c r="S54"/>
      <c r="T54"/>
      <c r="U54"/>
      <c r="V54"/>
      <c r="W54"/>
      <c r="X54"/>
      <c r="Y54"/>
      <c r="Z54"/>
      <c r="AA54"/>
      <c r="AB54"/>
      <c r="AC54"/>
    </row>
    <row r="55" spans="1:29">
      <c r="A55" s="48" t="s">
        <v>0</v>
      </c>
      <c r="B55" s="59"/>
      <c r="C55" s="44">
        <f>MIN(C44:C54)</f>
        <v>94.33</v>
      </c>
      <c r="D55" s="44">
        <f>MIN(D44:D54)</f>
        <v>11.43</v>
      </c>
      <c r="E55" s="44"/>
      <c r="F55" s="148">
        <f t="shared" ref="F55:R55" si="12">MIN(F44:F54)</f>
        <v>1207</v>
      </c>
      <c r="G55" s="148">
        <f t="shared" si="12"/>
        <v>9100</v>
      </c>
      <c r="H55" s="148">
        <f t="shared" si="12"/>
        <v>10410</v>
      </c>
      <c r="I55" s="148">
        <f t="shared" si="12"/>
        <v>8591</v>
      </c>
      <c r="J55" s="175">
        <f t="shared" si="12"/>
        <v>26.15</v>
      </c>
      <c r="K55" s="175">
        <f t="shared" si="12"/>
        <v>113.9</v>
      </c>
      <c r="L55" s="177">
        <f t="shared" si="12"/>
        <v>1127000</v>
      </c>
      <c r="M55" s="177">
        <f t="shared" si="12"/>
        <v>2586</v>
      </c>
      <c r="N55" s="177">
        <f t="shared" si="12"/>
        <v>2845</v>
      </c>
      <c r="O55" s="177">
        <f t="shared" si="12"/>
        <v>274900</v>
      </c>
      <c r="P55" s="177">
        <f t="shared" si="12"/>
        <v>26670</v>
      </c>
      <c r="Q55" s="177">
        <f t="shared" si="12"/>
        <v>17840</v>
      </c>
      <c r="R55" s="177">
        <f t="shared" si="12"/>
        <v>15330</v>
      </c>
      <c r="S55"/>
      <c r="T55"/>
      <c r="U55"/>
      <c r="V55"/>
      <c r="W55"/>
      <c r="X55"/>
      <c r="Y55"/>
      <c r="Z55"/>
      <c r="AA55"/>
      <c r="AB55"/>
      <c r="AC55"/>
    </row>
    <row r="56" spans="1:29">
      <c r="A56" s="50" t="s">
        <v>1</v>
      </c>
      <c r="B56" s="60"/>
      <c r="C56" s="45">
        <f>MAX(C44:C54)</f>
        <v>98.51</v>
      </c>
      <c r="D56" s="45">
        <f>MAX(D44:D54)</f>
        <v>17.29</v>
      </c>
      <c r="E56" s="45"/>
      <c r="F56" s="142">
        <f t="shared" ref="F56:R56" si="13">MAX(F44:F54)</f>
        <v>9849</v>
      </c>
      <c r="G56" s="142">
        <f t="shared" si="13"/>
        <v>69790</v>
      </c>
      <c r="H56" s="142">
        <f t="shared" si="13"/>
        <v>98110</v>
      </c>
      <c r="I56" s="142">
        <f t="shared" si="13"/>
        <v>57200</v>
      </c>
      <c r="J56" s="182">
        <f t="shared" si="13"/>
        <v>254.4</v>
      </c>
      <c r="K56" s="182">
        <f t="shared" si="13"/>
        <v>1114</v>
      </c>
      <c r="L56" s="183">
        <f t="shared" si="13"/>
        <v>11930000</v>
      </c>
      <c r="M56" s="183">
        <f t="shared" si="13"/>
        <v>44140</v>
      </c>
      <c r="N56" s="183">
        <f t="shared" si="13"/>
        <v>48550</v>
      </c>
      <c r="O56" s="183">
        <f t="shared" si="13"/>
        <v>3432000</v>
      </c>
      <c r="P56" s="183">
        <f t="shared" si="13"/>
        <v>26670</v>
      </c>
      <c r="Q56" s="183">
        <f t="shared" si="13"/>
        <v>17840</v>
      </c>
      <c r="R56" s="183">
        <f t="shared" si="13"/>
        <v>21280</v>
      </c>
      <c r="S56"/>
      <c r="T56"/>
      <c r="U56"/>
      <c r="V56"/>
      <c r="W56"/>
      <c r="X56"/>
      <c r="Y56"/>
      <c r="Z56"/>
      <c r="AA56"/>
      <c r="AB56"/>
      <c r="AC56"/>
    </row>
    <row r="57" spans="1:29" ht="15.75" thickBot="1">
      <c r="A57" s="52" t="s">
        <v>2</v>
      </c>
      <c r="B57" s="61"/>
      <c r="C57" s="46">
        <f>MEDIAN(C44:C54)</f>
        <v>97.05</v>
      </c>
      <c r="D57" s="46">
        <f>MEDIAN(D44:D54)</f>
        <v>14.92</v>
      </c>
      <c r="E57" s="46"/>
      <c r="F57" s="149">
        <f t="shared" ref="F57:R57" si="14">MEDIAN(F44:F54)</f>
        <v>5904</v>
      </c>
      <c r="G57" s="149">
        <f t="shared" si="14"/>
        <v>32480</v>
      </c>
      <c r="H57" s="149">
        <f t="shared" si="14"/>
        <v>31270</v>
      </c>
      <c r="I57" s="149">
        <f t="shared" si="14"/>
        <v>29150</v>
      </c>
      <c r="J57" s="176">
        <f t="shared" si="14"/>
        <v>119.2</v>
      </c>
      <c r="K57" s="176">
        <f t="shared" si="14"/>
        <v>725.7</v>
      </c>
      <c r="L57" s="178">
        <f t="shared" si="14"/>
        <v>4200000</v>
      </c>
      <c r="M57" s="178">
        <f t="shared" si="14"/>
        <v>20470</v>
      </c>
      <c r="N57" s="178">
        <f t="shared" si="14"/>
        <v>18015</v>
      </c>
      <c r="O57" s="178">
        <f t="shared" si="14"/>
        <v>1313000</v>
      </c>
      <c r="P57" s="178">
        <f t="shared" si="14"/>
        <v>26670</v>
      </c>
      <c r="Q57" s="178">
        <f t="shared" si="14"/>
        <v>17840</v>
      </c>
      <c r="R57" s="178">
        <f t="shared" si="14"/>
        <v>18305</v>
      </c>
      <c r="S57"/>
      <c r="T57"/>
      <c r="U57"/>
      <c r="V57"/>
      <c r="W57"/>
      <c r="X57"/>
      <c r="Y57"/>
      <c r="Z57"/>
      <c r="AA57"/>
      <c r="AB57"/>
      <c r="AC57"/>
    </row>
    <row r="58" spans="1:29">
      <c r="C58" s="12"/>
      <c r="D58" s="12"/>
      <c r="E58" s="12"/>
      <c r="F58" s="12"/>
      <c r="G58" s="23"/>
      <c r="H58" s="23"/>
      <c r="I58" s="23"/>
      <c r="L58" s="12"/>
      <c r="M58" s="12"/>
      <c r="U58"/>
      <c r="V58"/>
      <c r="W58"/>
      <c r="X58"/>
      <c r="Y58"/>
      <c r="Z58"/>
      <c r="AA58"/>
      <c r="AB58"/>
      <c r="AC58"/>
    </row>
    <row r="59" spans="1:29" ht="15.75" thickBot="1">
      <c r="C59" s="12"/>
      <c r="D59" s="12"/>
      <c r="E59" s="12"/>
      <c r="F59" s="12"/>
      <c r="G59" s="23"/>
      <c r="H59" s="23"/>
      <c r="K59" s="12"/>
      <c r="L59" s="12"/>
      <c r="AA59"/>
      <c r="AB59"/>
      <c r="AC59"/>
    </row>
    <row r="60" spans="1:29" ht="60" customHeight="1">
      <c r="A60" s="58" t="s">
        <v>74</v>
      </c>
      <c r="B60" s="41" t="s">
        <v>3</v>
      </c>
      <c r="C60" s="42" t="s">
        <v>54</v>
      </c>
      <c r="D60" s="43" t="s">
        <v>55</v>
      </c>
      <c r="E60" s="42" t="s">
        <v>57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>
      <c r="A61" s="27" t="s">
        <v>228</v>
      </c>
      <c r="B61" s="30">
        <v>25005449</v>
      </c>
      <c r="C61" s="31">
        <v>88.55</v>
      </c>
      <c r="D61" s="31">
        <v>32.01</v>
      </c>
      <c r="E61" s="33">
        <v>20.7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3" spans="1:29">
      <c r="A63" s="13" t="s">
        <v>33</v>
      </c>
    </row>
    <row r="64" spans="1:29">
      <c r="A64" t="s">
        <v>34</v>
      </c>
    </row>
  </sheetData>
  <sheetProtection algorithmName="SHA-512" hashValue="Xx3y18Dw8rZR7kxYll5KsinaMBalgu30HgSG/js4qrWAj+XBJ+QLhSiDD4rMrtRKAv154+yPHg+Mvqfewb3ELQ==" saltValue="+Y6a5QTGQ9MNOlUDjL1New==" spinCount="100000" sheet="1" objects="1" scenarios="1"/>
  <sortState xmlns:xlrd2="http://schemas.microsoft.com/office/spreadsheetml/2017/richdata2" ref="A44:AG54">
    <sortCondition ref="A44:A5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06"/>
  <sheetViews>
    <sheetView showGridLines="0" zoomScale="85" zoomScaleNormal="85" workbookViewId="0">
      <selection activeCell="D2" sqref="D2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156" width="15.7109375" customWidth="1"/>
  </cols>
  <sheetData>
    <row r="1" spans="1:64" ht="120" customHeight="1">
      <c r="B1" s="167" t="s">
        <v>184</v>
      </c>
    </row>
    <row r="2" spans="1:64">
      <c r="A2" s="9" t="s">
        <v>30</v>
      </c>
      <c r="BL2"/>
    </row>
    <row r="3" spans="1:64" ht="15.75" thickBot="1">
      <c r="BL3"/>
    </row>
    <row r="4" spans="1:64" s="3" customFormat="1" ht="60" customHeight="1">
      <c r="A4" s="40" t="s">
        <v>6</v>
      </c>
      <c r="B4" s="41" t="s">
        <v>3</v>
      </c>
      <c r="C4" s="42" t="s">
        <v>39</v>
      </c>
      <c r="D4" s="42" t="s">
        <v>37</v>
      </c>
      <c r="E4" s="42" t="s">
        <v>38</v>
      </c>
      <c r="F4" s="42" t="s">
        <v>40</v>
      </c>
      <c r="G4" s="42" t="s">
        <v>114</v>
      </c>
      <c r="H4" s="42" t="s">
        <v>41</v>
      </c>
      <c r="I4" s="42" t="s">
        <v>158</v>
      </c>
      <c r="J4" s="42" t="s">
        <v>49</v>
      </c>
      <c r="K4" s="42" t="s">
        <v>115</v>
      </c>
      <c r="L4" s="42" t="s">
        <v>121</v>
      </c>
      <c r="M4" s="42" t="s">
        <v>170</v>
      </c>
      <c r="N4" s="42" t="s">
        <v>117</v>
      </c>
      <c r="O4" s="42" t="s">
        <v>118</v>
      </c>
      <c r="P4" s="42" t="s">
        <v>42</v>
      </c>
      <c r="Q4" s="42" t="s">
        <v>43</v>
      </c>
      <c r="R4" s="42" t="s">
        <v>44</v>
      </c>
      <c r="S4" s="42" t="s">
        <v>45</v>
      </c>
      <c r="T4" s="42" t="s">
        <v>46</v>
      </c>
      <c r="U4" s="42" t="s">
        <v>47</v>
      </c>
      <c r="V4" s="42" t="s">
        <v>48</v>
      </c>
      <c r="W4" s="42" t="s">
        <v>82</v>
      </c>
      <c r="X4" s="42" t="s">
        <v>83</v>
      </c>
      <c r="Y4" s="42" t="s">
        <v>84</v>
      </c>
      <c r="Z4" s="42" t="s">
        <v>120</v>
      </c>
      <c r="AA4" s="42" t="s">
        <v>85</v>
      </c>
      <c r="AB4" s="42" t="s">
        <v>86</v>
      </c>
      <c r="AC4" s="42" t="s">
        <v>87</v>
      </c>
      <c r="AD4" s="42" t="s">
        <v>88</v>
      </c>
      <c r="AE4" s="42" t="s">
        <v>89</v>
      </c>
      <c r="AF4" s="42" t="s">
        <v>90</v>
      </c>
      <c r="AG4" s="42" t="s">
        <v>91</v>
      </c>
      <c r="AH4" s="42" t="s">
        <v>92</v>
      </c>
      <c r="AI4" s="42" t="s">
        <v>93</v>
      </c>
      <c r="AJ4" s="80" t="s">
        <v>94</v>
      </c>
      <c r="AK4" s="80" t="s">
        <v>95</v>
      </c>
      <c r="AL4" s="80" t="s">
        <v>96</v>
      </c>
      <c r="AM4" s="80" t="s">
        <v>97</v>
      </c>
      <c r="AN4" s="80" t="s">
        <v>98</v>
      </c>
      <c r="AO4" s="80" t="s">
        <v>99</v>
      </c>
      <c r="AP4" s="42" t="s">
        <v>140</v>
      </c>
      <c r="AQ4" s="42" t="s">
        <v>141</v>
      </c>
      <c r="AR4" s="42" t="s">
        <v>142</v>
      </c>
      <c r="AS4" s="42" t="s">
        <v>143</v>
      </c>
      <c r="AT4" s="42" t="s">
        <v>144</v>
      </c>
      <c r="AU4" s="42" t="s">
        <v>145</v>
      </c>
      <c r="AV4" s="42" t="s">
        <v>146</v>
      </c>
      <c r="AW4" s="42" t="s">
        <v>147</v>
      </c>
      <c r="AX4" s="42" t="s">
        <v>148</v>
      </c>
      <c r="AY4" s="42" t="s">
        <v>149</v>
      </c>
      <c r="AZ4" s="42" t="s">
        <v>150</v>
      </c>
      <c r="BA4" s="42" t="s">
        <v>151</v>
      </c>
      <c r="BB4" s="42" t="s">
        <v>152</v>
      </c>
      <c r="BC4" s="42" t="s">
        <v>153</v>
      </c>
      <c r="BD4" s="42" t="s">
        <v>154</v>
      </c>
      <c r="BE4" s="42" t="s">
        <v>155</v>
      </c>
      <c r="BF4" s="42" t="s">
        <v>156</v>
      </c>
      <c r="BG4" s="42" t="s">
        <v>160</v>
      </c>
      <c r="BH4" s="42" t="s">
        <v>161</v>
      </c>
      <c r="BI4" s="42" t="s">
        <v>162</v>
      </c>
      <c r="BJ4" s="42" t="s">
        <v>163</v>
      </c>
      <c r="BK4" s="42" t="s">
        <v>164</v>
      </c>
      <c r="BL4" s="42" t="s">
        <v>165</v>
      </c>
    </row>
    <row r="5" spans="1:64">
      <c r="A5" s="27" t="s">
        <v>194</v>
      </c>
      <c r="B5" s="30">
        <v>25005069</v>
      </c>
      <c r="C5" s="35">
        <v>88.53</v>
      </c>
      <c r="D5" s="36"/>
      <c r="E5" s="38"/>
      <c r="F5" s="36"/>
      <c r="G5" s="29"/>
      <c r="H5" s="47"/>
      <c r="I5" s="47"/>
      <c r="J5" s="36"/>
      <c r="K5" s="38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29" t="s">
        <v>195</v>
      </c>
      <c r="X5" s="29" t="s">
        <v>195</v>
      </c>
      <c r="Y5" s="29" t="s">
        <v>196</v>
      </c>
      <c r="Z5" s="29" t="s">
        <v>196</v>
      </c>
      <c r="AA5" s="29" t="s">
        <v>197</v>
      </c>
      <c r="AB5" s="29" t="s">
        <v>198</v>
      </c>
      <c r="AC5" s="29" t="s">
        <v>197</v>
      </c>
      <c r="AD5" s="38">
        <v>0</v>
      </c>
      <c r="AE5" s="29" t="s">
        <v>199</v>
      </c>
      <c r="AF5" s="34">
        <v>326</v>
      </c>
      <c r="AG5" s="29" t="s">
        <v>200</v>
      </c>
      <c r="AH5" s="29" t="s">
        <v>199</v>
      </c>
      <c r="AI5" s="38">
        <v>0</v>
      </c>
      <c r="AJ5" s="37">
        <v>5.83</v>
      </c>
      <c r="AK5" s="29" t="s">
        <v>199</v>
      </c>
      <c r="AL5" s="29" t="s">
        <v>199</v>
      </c>
      <c r="AM5" s="37">
        <v>9.4700000000000006</v>
      </c>
      <c r="AN5" s="29" t="s">
        <v>199</v>
      </c>
      <c r="AO5" s="29" t="s">
        <v>201</v>
      </c>
      <c r="AP5" s="29" t="s">
        <v>199</v>
      </c>
      <c r="AQ5" s="29" t="s">
        <v>199</v>
      </c>
      <c r="AR5" s="29" t="s">
        <v>199</v>
      </c>
      <c r="AS5" s="29" t="s">
        <v>199</v>
      </c>
      <c r="AT5" s="29" t="s">
        <v>199</v>
      </c>
      <c r="AU5" s="29" t="s">
        <v>199</v>
      </c>
      <c r="AV5" s="29" t="s">
        <v>199</v>
      </c>
      <c r="AW5" s="29" t="s">
        <v>199</v>
      </c>
      <c r="AX5" s="29" t="s">
        <v>199</v>
      </c>
      <c r="AY5" s="29" t="s">
        <v>199</v>
      </c>
      <c r="AZ5" s="29" t="s">
        <v>199</v>
      </c>
      <c r="BA5" s="29" t="s">
        <v>199</v>
      </c>
      <c r="BB5" s="29" t="s">
        <v>199</v>
      </c>
      <c r="BC5" s="29" t="s">
        <v>199</v>
      </c>
      <c r="BD5" s="29" t="s">
        <v>199</v>
      </c>
      <c r="BE5" s="29" t="s">
        <v>199</v>
      </c>
      <c r="BF5" s="29" t="s">
        <v>199</v>
      </c>
      <c r="BG5" s="47"/>
      <c r="BH5" s="29"/>
      <c r="BI5" s="29"/>
      <c r="BJ5" s="29"/>
      <c r="BK5" s="28"/>
      <c r="BL5" s="31"/>
    </row>
    <row r="6" spans="1:64">
      <c r="A6" s="27" t="s">
        <v>185</v>
      </c>
      <c r="B6" s="30">
        <v>25005123</v>
      </c>
      <c r="C6" s="35">
        <v>88.88</v>
      </c>
      <c r="D6" s="35">
        <v>13.53</v>
      </c>
      <c r="E6" s="35">
        <v>124.4</v>
      </c>
      <c r="F6" s="35">
        <v>124.9</v>
      </c>
      <c r="G6" s="34">
        <v>338.6</v>
      </c>
      <c r="H6" s="47">
        <v>0.59279999999999999</v>
      </c>
      <c r="I6" s="47">
        <v>1.611</v>
      </c>
      <c r="J6" s="38">
        <v>9967</v>
      </c>
      <c r="K6" s="38">
        <v>2383</v>
      </c>
      <c r="L6" s="29"/>
      <c r="M6" s="37"/>
      <c r="N6" s="29"/>
      <c r="O6" s="29"/>
      <c r="P6" s="29"/>
      <c r="Q6" s="35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29"/>
      <c r="BC6" s="36"/>
      <c r="BD6" s="36"/>
      <c r="BE6" s="36"/>
      <c r="BF6" s="36"/>
      <c r="BG6" s="36"/>
      <c r="BH6" s="36"/>
      <c r="BI6" s="65"/>
      <c r="BJ6" s="29"/>
      <c r="BK6" s="28"/>
      <c r="BL6" s="28"/>
    </row>
    <row r="7" spans="1:64">
      <c r="A7" s="27" t="s">
        <v>193</v>
      </c>
      <c r="B7" s="30">
        <v>25005204</v>
      </c>
      <c r="C7" s="35">
        <v>87.68</v>
      </c>
      <c r="D7" s="36"/>
      <c r="E7" s="36"/>
      <c r="F7" s="35"/>
      <c r="G7" s="29"/>
      <c r="H7" s="36"/>
      <c r="I7" s="36"/>
      <c r="J7" s="36"/>
      <c r="K7" s="36"/>
      <c r="L7" s="29" t="s">
        <v>187</v>
      </c>
      <c r="M7" s="29" t="s">
        <v>188</v>
      </c>
      <c r="N7" s="29" t="s">
        <v>189</v>
      </c>
      <c r="O7" s="29" t="s">
        <v>190</v>
      </c>
      <c r="P7" s="29" t="s">
        <v>188</v>
      </c>
      <c r="Q7" s="29" t="s">
        <v>188</v>
      </c>
      <c r="R7" s="29" t="s">
        <v>191</v>
      </c>
      <c r="S7" s="29" t="s">
        <v>188</v>
      </c>
      <c r="T7" s="29" t="s">
        <v>188</v>
      </c>
      <c r="U7" s="29" t="s">
        <v>191</v>
      </c>
      <c r="V7" s="29" t="s">
        <v>192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5"/>
      <c r="AX7" s="36"/>
      <c r="AY7" s="36"/>
      <c r="AZ7" s="36"/>
      <c r="BA7" s="36"/>
      <c r="BB7" s="29"/>
      <c r="BC7" s="36"/>
      <c r="BD7" s="36"/>
      <c r="BE7" s="36"/>
      <c r="BF7" s="36"/>
      <c r="BG7" s="29"/>
      <c r="BH7" s="29"/>
      <c r="BI7" s="65"/>
      <c r="BJ7" s="29"/>
      <c r="BK7" s="28"/>
      <c r="BL7" s="31"/>
    </row>
    <row r="8" spans="1:64">
      <c r="A8" s="27" t="s">
        <v>193</v>
      </c>
      <c r="B8" s="30">
        <v>25005185</v>
      </c>
      <c r="C8" s="35">
        <v>87.71</v>
      </c>
      <c r="D8" s="36"/>
      <c r="E8" s="36"/>
      <c r="F8" s="35"/>
      <c r="G8" s="29"/>
      <c r="H8" s="36"/>
      <c r="I8" s="36"/>
      <c r="J8" s="36"/>
      <c r="K8" s="36"/>
      <c r="L8" s="29" t="s">
        <v>187</v>
      </c>
      <c r="M8" s="29" t="s">
        <v>188</v>
      </c>
      <c r="N8" s="29" t="s">
        <v>189</v>
      </c>
      <c r="O8" s="29" t="s">
        <v>190</v>
      </c>
      <c r="P8" s="29" t="s">
        <v>188</v>
      </c>
      <c r="Q8" s="29" t="s">
        <v>188</v>
      </c>
      <c r="R8" s="29" t="s">
        <v>191</v>
      </c>
      <c r="S8" s="29" t="s">
        <v>188</v>
      </c>
      <c r="T8" s="29" t="s">
        <v>188</v>
      </c>
      <c r="U8" s="29" t="s">
        <v>191</v>
      </c>
      <c r="V8" s="29" t="s">
        <v>192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5"/>
      <c r="AX8" s="36"/>
      <c r="AY8" s="36"/>
      <c r="AZ8" s="36"/>
      <c r="BA8" s="36"/>
      <c r="BB8" s="29"/>
      <c r="BC8" s="36"/>
      <c r="BD8" s="36"/>
      <c r="BE8" s="36"/>
      <c r="BF8" s="36"/>
      <c r="BG8" s="29"/>
      <c r="BH8" s="29"/>
      <c r="BI8" s="65"/>
      <c r="BJ8" s="29"/>
      <c r="BK8" s="28"/>
      <c r="BL8" s="31"/>
    </row>
    <row r="9" spans="1:64">
      <c r="A9" s="27" t="s">
        <v>193</v>
      </c>
      <c r="B9" s="30">
        <v>25005185</v>
      </c>
      <c r="C9" s="35">
        <v>87.11</v>
      </c>
      <c r="D9" s="29"/>
      <c r="E9" s="36"/>
      <c r="F9" s="36"/>
      <c r="G9" s="29"/>
      <c r="H9" s="36"/>
      <c r="I9" s="36"/>
      <c r="J9" s="36"/>
      <c r="K9" s="36"/>
      <c r="L9" s="29" t="s">
        <v>187</v>
      </c>
      <c r="M9" s="29" t="s">
        <v>188</v>
      </c>
      <c r="N9" s="29" t="s">
        <v>189</v>
      </c>
      <c r="O9" s="29" t="s">
        <v>190</v>
      </c>
      <c r="P9" s="29" t="s">
        <v>188</v>
      </c>
      <c r="Q9" s="29" t="s">
        <v>188</v>
      </c>
      <c r="R9" s="47">
        <v>0.751</v>
      </c>
      <c r="S9" s="29" t="s">
        <v>188</v>
      </c>
      <c r="T9" s="29" t="s">
        <v>188</v>
      </c>
      <c r="U9" s="29" t="s">
        <v>191</v>
      </c>
      <c r="V9" s="29" t="s">
        <v>192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29"/>
      <c r="AM9" s="29"/>
      <c r="AN9" s="29"/>
      <c r="AO9" s="29"/>
      <c r="AP9" s="29"/>
      <c r="AQ9" s="29"/>
      <c r="AR9" s="29"/>
      <c r="AS9" s="29"/>
      <c r="AT9" s="36"/>
      <c r="AU9" s="36"/>
      <c r="AV9" s="36"/>
      <c r="AW9" s="36"/>
      <c r="AX9" s="36"/>
      <c r="AY9" s="36"/>
      <c r="AZ9" s="36"/>
      <c r="BA9" s="36"/>
      <c r="BB9" s="29"/>
      <c r="BC9" s="36"/>
      <c r="BD9" s="36"/>
      <c r="BE9" s="36"/>
      <c r="BF9" s="36"/>
      <c r="BG9" s="29"/>
      <c r="BH9" s="29"/>
      <c r="BI9" s="29"/>
      <c r="BJ9" s="29"/>
      <c r="BK9" s="28"/>
      <c r="BL9" s="28"/>
    </row>
    <row r="10" spans="1:64">
      <c r="A10" s="27" t="s">
        <v>193</v>
      </c>
      <c r="B10" s="30">
        <v>25005001</v>
      </c>
      <c r="C10" s="35">
        <v>87.5</v>
      </c>
      <c r="D10" s="36"/>
      <c r="E10" s="36"/>
      <c r="F10" s="36"/>
      <c r="G10" s="29"/>
      <c r="H10" s="47"/>
      <c r="I10" s="47"/>
      <c r="J10" s="36"/>
      <c r="K10" s="38"/>
      <c r="L10" s="29" t="s">
        <v>187</v>
      </c>
      <c r="M10" s="29" t="s">
        <v>188</v>
      </c>
      <c r="N10" s="29" t="s">
        <v>189</v>
      </c>
      <c r="O10" s="29" t="s">
        <v>190</v>
      </c>
      <c r="P10" s="29" t="s">
        <v>188</v>
      </c>
      <c r="Q10" s="29" t="s">
        <v>188</v>
      </c>
      <c r="R10" s="29" t="s">
        <v>191</v>
      </c>
      <c r="S10" s="29" t="s">
        <v>188</v>
      </c>
      <c r="T10" s="29" t="s">
        <v>188</v>
      </c>
      <c r="U10" s="29" t="s">
        <v>191</v>
      </c>
      <c r="V10" s="29" t="s">
        <v>192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29"/>
      <c r="BA10" s="29"/>
      <c r="BB10" s="29"/>
      <c r="BC10" s="36"/>
      <c r="BD10" s="29"/>
      <c r="BE10" s="29"/>
      <c r="BF10" s="29"/>
      <c r="BG10" s="36"/>
      <c r="BH10" s="36"/>
      <c r="BI10" s="65"/>
      <c r="BJ10" s="36"/>
      <c r="BK10" s="31"/>
      <c r="BL10" s="31"/>
    </row>
    <row r="11" spans="1:64">
      <c r="A11" s="27" t="s">
        <v>193</v>
      </c>
      <c r="B11" s="30">
        <v>25004690</v>
      </c>
      <c r="C11" s="35">
        <v>89.08</v>
      </c>
      <c r="D11" s="36"/>
      <c r="E11" s="36"/>
      <c r="F11" s="37"/>
      <c r="G11" s="29"/>
      <c r="H11" s="47"/>
      <c r="I11" s="47"/>
      <c r="J11" s="36"/>
      <c r="K11" s="38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29"/>
      <c r="BC11" s="36"/>
      <c r="BD11" s="29"/>
      <c r="BE11" s="29"/>
      <c r="BF11" s="29"/>
      <c r="BG11" s="29" t="s">
        <v>202</v>
      </c>
      <c r="BH11" s="29" t="s">
        <v>202</v>
      </c>
      <c r="BI11" s="65"/>
      <c r="BJ11" s="36"/>
      <c r="BK11" s="31"/>
      <c r="BL11" s="31"/>
    </row>
    <row r="12" spans="1:64">
      <c r="A12" s="27" t="s">
        <v>186</v>
      </c>
      <c r="B12" s="30">
        <v>25005252</v>
      </c>
      <c r="C12" s="35">
        <v>88.6</v>
      </c>
      <c r="D12" s="36"/>
      <c r="E12" s="38"/>
      <c r="F12" s="36"/>
      <c r="G12" s="29"/>
      <c r="H12" s="36"/>
      <c r="I12" s="36"/>
      <c r="J12" s="36"/>
      <c r="K12" s="36"/>
      <c r="L12" s="29" t="s">
        <v>187</v>
      </c>
      <c r="M12" s="29" t="s">
        <v>188</v>
      </c>
      <c r="N12" s="29" t="s">
        <v>189</v>
      </c>
      <c r="O12" s="29" t="s">
        <v>190</v>
      </c>
      <c r="P12" s="29" t="s">
        <v>188</v>
      </c>
      <c r="Q12" s="29" t="s">
        <v>188</v>
      </c>
      <c r="R12" s="29" t="s">
        <v>191</v>
      </c>
      <c r="S12" s="29" t="s">
        <v>188</v>
      </c>
      <c r="T12" s="29" t="s">
        <v>188</v>
      </c>
      <c r="U12" s="37">
        <v>1.0229999999999999</v>
      </c>
      <c r="V12" s="29" t="s">
        <v>192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29"/>
      <c r="AL12" s="29"/>
      <c r="AM12" s="29"/>
      <c r="AN12" s="29"/>
      <c r="AO12" s="29"/>
      <c r="AP12" s="29"/>
      <c r="AQ12" s="29"/>
      <c r="AR12" s="35"/>
      <c r="AS12" s="35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6"/>
      <c r="BE12" s="36"/>
      <c r="BF12" s="36"/>
      <c r="BG12" s="38"/>
      <c r="BH12" s="36"/>
      <c r="BI12" s="65"/>
      <c r="BJ12" s="36"/>
      <c r="BK12" s="31"/>
      <c r="BL12" s="31"/>
    </row>
    <row r="13" spans="1:64">
      <c r="A13" s="27" t="s">
        <v>186</v>
      </c>
      <c r="B13" s="30">
        <v>25005252</v>
      </c>
      <c r="C13" s="35">
        <v>88.58</v>
      </c>
      <c r="D13" s="36"/>
      <c r="E13" s="36"/>
      <c r="F13" s="36"/>
      <c r="G13" s="29"/>
      <c r="H13" s="36"/>
      <c r="I13" s="36"/>
      <c r="J13" s="36"/>
      <c r="K13" s="36"/>
      <c r="L13" s="29" t="s">
        <v>187</v>
      </c>
      <c r="M13" s="29" t="s">
        <v>188</v>
      </c>
      <c r="N13" s="29" t="s">
        <v>189</v>
      </c>
      <c r="O13" s="29" t="s">
        <v>190</v>
      </c>
      <c r="P13" s="29" t="s">
        <v>188</v>
      </c>
      <c r="Q13" s="29" t="s">
        <v>188</v>
      </c>
      <c r="R13" s="29" t="s">
        <v>191</v>
      </c>
      <c r="S13" s="29" t="s">
        <v>188</v>
      </c>
      <c r="T13" s="29" t="s">
        <v>188</v>
      </c>
      <c r="U13" s="37">
        <v>1.0029999999999999</v>
      </c>
      <c r="V13" s="29" t="s">
        <v>192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5"/>
      <c r="AZ13" s="36"/>
      <c r="BA13" s="36"/>
      <c r="BB13" s="29"/>
      <c r="BC13" s="36"/>
      <c r="BD13" s="29"/>
      <c r="BE13" s="29"/>
      <c r="BF13" s="29"/>
      <c r="BG13" s="36"/>
      <c r="BH13" s="36"/>
      <c r="BI13" s="65"/>
      <c r="BJ13" s="36"/>
      <c r="BK13" s="31"/>
      <c r="BL13" s="31"/>
    </row>
    <row r="14" spans="1:64">
      <c r="A14" s="27" t="s">
        <v>186</v>
      </c>
      <c r="B14" s="30">
        <v>25005185</v>
      </c>
      <c r="C14" s="35">
        <v>87.76</v>
      </c>
      <c r="D14" s="35">
        <v>11.38</v>
      </c>
      <c r="E14" s="35">
        <v>84.25</v>
      </c>
      <c r="F14" s="35">
        <v>87.43</v>
      </c>
      <c r="G14" s="34">
        <v>212.5</v>
      </c>
      <c r="H14" s="47">
        <v>0.2984</v>
      </c>
      <c r="I14" s="47">
        <v>0.44290000000000002</v>
      </c>
      <c r="J14" s="38">
        <v>5662</v>
      </c>
      <c r="K14" s="38">
        <v>915</v>
      </c>
      <c r="L14" s="29"/>
      <c r="M14" s="29"/>
      <c r="N14" s="38"/>
      <c r="O14" s="36"/>
      <c r="P14" s="36"/>
      <c r="Q14" s="36"/>
      <c r="R14" s="36"/>
      <c r="S14" s="36"/>
      <c r="T14" s="36"/>
      <c r="U14" s="36"/>
      <c r="V14" s="29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29"/>
      <c r="BC14" s="36"/>
      <c r="BD14" s="36"/>
      <c r="BE14" s="36"/>
      <c r="BF14" s="36"/>
      <c r="BG14" s="38"/>
      <c r="BH14" s="36"/>
      <c r="BI14" s="65"/>
      <c r="BJ14" s="36"/>
      <c r="BK14" s="31"/>
      <c r="BL14" s="31"/>
    </row>
    <row r="15" spans="1:64">
      <c r="A15" s="27" t="s">
        <v>186</v>
      </c>
      <c r="B15" s="30">
        <v>25004454</v>
      </c>
      <c r="C15" s="35">
        <v>88.45</v>
      </c>
      <c r="D15" s="36"/>
      <c r="E15" s="38"/>
      <c r="F15" s="36"/>
      <c r="G15" s="29"/>
      <c r="H15" s="47"/>
      <c r="I15" s="47"/>
      <c r="J15" s="36"/>
      <c r="K15" s="38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29"/>
      <c r="BB15" s="29"/>
      <c r="BC15" s="36"/>
      <c r="BD15" s="29"/>
      <c r="BE15" s="29"/>
      <c r="BF15" s="29"/>
      <c r="BG15" s="29" t="s">
        <v>202</v>
      </c>
      <c r="BH15" s="29" t="s">
        <v>202</v>
      </c>
      <c r="BI15" s="65"/>
      <c r="BJ15" s="36"/>
      <c r="BK15" s="31"/>
      <c r="BL15" s="31"/>
    </row>
    <row r="16" spans="1:64">
      <c r="A16" s="27" t="s">
        <v>186</v>
      </c>
      <c r="B16" s="30">
        <v>25004424</v>
      </c>
      <c r="C16" s="35">
        <v>89.16</v>
      </c>
      <c r="D16" s="29"/>
      <c r="E16" s="36"/>
      <c r="F16" s="36"/>
      <c r="G16" s="29"/>
      <c r="H16" s="47"/>
      <c r="I16" s="47"/>
      <c r="J16" s="36"/>
      <c r="K16" s="38"/>
      <c r="L16" s="36"/>
      <c r="M16" s="36"/>
      <c r="N16" s="38"/>
      <c r="O16" s="36"/>
      <c r="P16" s="36"/>
      <c r="Q16" s="36"/>
      <c r="R16" s="36"/>
      <c r="S16" s="36"/>
      <c r="T16" s="36"/>
      <c r="U16" s="36"/>
      <c r="V16" s="29"/>
      <c r="W16" s="29"/>
      <c r="X16" s="29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29"/>
      <c r="BC16" s="36"/>
      <c r="BD16" s="36"/>
      <c r="BE16" s="36"/>
      <c r="BF16" s="36"/>
      <c r="BG16" s="29" t="s">
        <v>202</v>
      </c>
      <c r="BH16" s="29" t="s">
        <v>202</v>
      </c>
      <c r="BI16" s="29"/>
      <c r="BJ16" s="29"/>
      <c r="BK16" s="28"/>
      <c r="BL16" s="28"/>
    </row>
    <row r="17" spans="1:64">
      <c r="A17" s="27" t="s">
        <v>203</v>
      </c>
      <c r="B17" s="30">
        <v>25003924</v>
      </c>
      <c r="C17" s="29"/>
      <c r="D17" s="29"/>
      <c r="E17" s="29"/>
      <c r="F17" s="29"/>
      <c r="G17" s="29"/>
      <c r="H17" s="47"/>
      <c r="I17" s="47"/>
      <c r="J17" s="36"/>
      <c r="K17" s="38"/>
      <c r="L17" s="36"/>
      <c r="M17" s="36"/>
      <c r="N17" s="36"/>
      <c r="O17" s="36"/>
      <c r="P17" s="36"/>
      <c r="Q17" s="36"/>
      <c r="R17" s="36"/>
      <c r="S17" s="29"/>
      <c r="T17" s="36"/>
      <c r="U17" s="36"/>
      <c r="V17" s="29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29"/>
      <c r="BC17" s="36"/>
      <c r="BD17" s="36"/>
      <c r="BE17" s="36"/>
      <c r="BF17" s="36"/>
      <c r="BG17" s="29"/>
      <c r="BH17" s="29"/>
      <c r="BI17" s="29" t="s">
        <v>204</v>
      </c>
      <c r="BJ17" s="37">
        <v>0.187</v>
      </c>
      <c r="BK17" s="28" t="s">
        <v>205</v>
      </c>
      <c r="BL17" s="32">
        <v>0.19800000000000001</v>
      </c>
    </row>
    <row r="18" spans="1:64">
      <c r="A18" s="48" t="s">
        <v>0</v>
      </c>
      <c r="B18" s="66"/>
      <c r="C18" s="67">
        <f t="shared" ref="C18:K18" si="0">MIN(C5:C17)</f>
        <v>87.11</v>
      </c>
      <c r="D18" s="67">
        <f t="shared" si="0"/>
        <v>11.38</v>
      </c>
      <c r="E18" s="67">
        <f t="shared" si="0"/>
        <v>84.25</v>
      </c>
      <c r="F18" s="67">
        <f t="shared" si="0"/>
        <v>87.43</v>
      </c>
      <c r="G18" s="179">
        <f t="shared" si="0"/>
        <v>212.5</v>
      </c>
      <c r="H18" s="150">
        <f t="shared" si="0"/>
        <v>0.2984</v>
      </c>
      <c r="I18" s="150">
        <f t="shared" si="0"/>
        <v>0.44290000000000002</v>
      </c>
      <c r="J18" s="85">
        <f t="shared" si="0"/>
        <v>5662</v>
      </c>
      <c r="K18" s="66">
        <f t="shared" si="0"/>
        <v>915</v>
      </c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8"/>
      <c r="BH18" s="68"/>
      <c r="BI18" s="68"/>
      <c r="BJ18" s="68"/>
      <c r="BK18" s="68"/>
      <c r="BL18" s="67"/>
    </row>
    <row r="19" spans="1:64">
      <c r="A19" s="50" t="s">
        <v>1</v>
      </c>
      <c r="B19" s="70"/>
      <c r="C19" s="71">
        <f t="shared" ref="C19:K19" si="1">MAX(C5:C17)</f>
        <v>89.16</v>
      </c>
      <c r="D19" s="71">
        <f t="shared" si="1"/>
        <v>13.53</v>
      </c>
      <c r="E19" s="71">
        <f t="shared" si="1"/>
        <v>124.4</v>
      </c>
      <c r="F19" s="71">
        <f t="shared" si="1"/>
        <v>124.9</v>
      </c>
      <c r="G19" s="73">
        <f t="shared" si="1"/>
        <v>338.6</v>
      </c>
      <c r="H19" s="74">
        <f t="shared" si="1"/>
        <v>0.59279999999999999</v>
      </c>
      <c r="I19" s="74">
        <f t="shared" si="1"/>
        <v>1.611</v>
      </c>
      <c r="J19" s="86">
        <f t="shared" si="1"/>
        <v>9967</v>
      </c>
      <c r="K19" s="70">
        <f t="shared" si="1"/>
        <v>2383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2"/>
      <c r="BI19" s="72"/>
      <c r="BJ19" s="72"/>
      <c r="BK19" s="72"/>
      <c r="BL19" s="71"/>
    </row>
    <row r="20" spans="1:64" ht="15.75" thickBot="1">
      <c r="A20" s="52" t="s">
        <v>2</v>
      </c>
      <c r="B20" s="61"/>
      <c r="C20" s="62">
        <f t="shared" ref="C20:K20" si="2">MEDIAN(C5:C17)</f>
        <v>88.490000000000009</v>
      </c>
      <c r="D20" s="62">
        <f t="shared" si="2"/>
        <v>12.455</v>
      </c>
      <c r="E20" s="62">
        <f t="shared" si="2"/>
        <v>104.325</v>
      </c>
      <c r="F20" s="62">
        <f t="shared" si="2"/>
        <v>106.16500000000001</v>
      </c>
      <c r="G20" s="64">
        <f t="shared" si="2"/>
        <v>275.55</v>
      </c>
      <c r="H20" s="78">
        <f t="shared" si="2"/>
        <v>0.4456</v>
      </c>
      <c r="I20" s="78">
        <f t="shared" si="2"/>
        <v>1.02695</v>
      </c>
      <c r="J20" s="63">
        <f t="shared" si="2"/>
        <v>7814.5</v>
      </c>
      <c r="K20" s="180">
        <f t="shared" si="2"/>
        <v>1649</v>
      </c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77"/>
      <c r="BH20" s="77"/>
      <c r="BI20" s="77"/>
      <c r="BJ20" s="77"/>
      <c r="BK20" s="77"/>
      <c r="BL20" s="62"/>
    </row>
    <row r="21" spans="1:64">
      <c r="U21" s="121"/>
      <c r="BC21"/>
      <c r="BD21"/>
      <c r="BE21"/>
      <c r="BF21"/>
      <c r="BG21"/>
      <c r="BH21"/>
      <c r="BI21"/>
      <c r="BJ21"/>
      <c r="BK21"/>
      <c r="BL21"/>
    </row>
    <row r="22" spans="1:64" ht="15.75" thickBot="1"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 ht="60" customHeight="1">
      <c r="A23" s="40" t="s">
        <v>5</v>
      </c>
      <c r="B23" s="41" t="s">
        <v>3</v>
      </c>
      <c r="C23" s="42" t="s">
        <v>39</v>
      </c>
      <c r="D23" s="42" t="s">
        <v>37</v>
      </c>
      <c r="E23" s="42" t="s">
        <v>38</v>
      </c>
      <c r="F23" s="42" t="s">
        <v>40</v>
      </c>
      <c r="G23" s="42" t="s">
        <v>114</v>
      </c>
      <c r="H23" s="42" t="s">
        <v>41</v>
      </c>
      <c r="I23" s="42" t="s">
        <v>158</v>
      </c>
      <c r="J23" s="42" t="s">
        <v>49</v>
      </c>
      <c r="K23" s="42" t="s">
        <v>115</v>
      </c>
      <c r="L23" s="42" t="s">
        <v>121</v>
      </c>
      <c r="M23" s="42" t="s">
        <v>170</v>
      </c>
      <c r="N23" s="42" t="s">
        <v>117</v>
      </c>
      <c r="O23" s="42" t="s">
        <v>118</v>
      </c>
      <c r="P23" s="42" t="s">
        <v>42</v>
      </c>
      <c r="Q23" s="42" t="s">
        <v>43</v>
      </c>
      <c r="R23" s="42" t="s">
        <v>44</v>
      </c>
      <c r="S23" s="42" t="s">
        <v>45</v>
      </c>
      <c r="T23" s="42" t="s">
        <v>46</v>
      </c>
      <c r="U23" s="42" t="s">
        <v>47</v>
      </c>
      <c r="V23" s="42" t="s">
        <v>48</v>
      </c>
      <c r="W23" s="42" t="s">
        <v>162</v>
      </c>
      <c r="X23" s="42" t="s">
        <v>163</v>
      </c>
      <c r="Y23" s="42" t="s">
        <v>164</v>
      </c>
      <c r="Z23" s="42" t="s">
        <v>165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27" t="s">
        <v>206</v>
      </c>
      <c r="B24" s="30">
        <v>25005001</v>
      </c>
      <c r="C24" s="35">
        <v>88.91</v>
      </c>
      <c r="D24" s="35">
        <v>16.03</v>
      </c>
      <c r="E24" s="34">
        <v>95.9</v>
      </c>
      <c r="F24" s="35">
        <v>94.65</v>
      </c>
      <c r="G24" s="34">
        <v>201.5</v>
      </c>
      <c r="H24" s="35">
        <v>0.44</v>
      </c>
      <c r="I24" s="47">
        <v>0.96879999999999999</v>
      </c>
      <c r="J24" s="38">
        <v>7647</v>
      </c>
      <c r="K24" s="38">
        <v>2512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29"/>
      <c r="X24" s="29"/>
      <c r="Y24" s="29"/>
      <c r="Z24" s="2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>
      <c r="A25" s="27" t="s">
        <v>207</v>
      </c>
      <c r="B25" s="30">
        <v>25005125</v>
      </c>
      <c r="C25" s="35">
        <v>89.79</v>
      </c>
      <c r="D25" s="47"/>
      <c r="E25" s="29"/>
      <c r="F25" s="29"/>
      <c r="G25" s="29"/>
      <c r="H25" s="29"/>
      <c r="I25" s="29"/>
      <c r="J25" s="29"/>
      <c r="K25" s="29"/>
      <c r="L25" s="29" t="s">
        <v>187</v>
      </c>
      <c r="M25" s="29" t="s">
        <v>188</v>
      </c>
      <c r="N25" s="29" t="s">
        <v>189</v>
      </c>
      <c r="O25" s="29" t="s">
        <v>190</v>
      </c>
      <c r="P25" s="29" t="s">
        <v>188</v>
      </c>
      <c r="Q25" s="29" t="s">
        <v>188</v>
      </c>
      <c r="R25" s="29">
        <v>6.2100000000000002E-2</v>
      </c>
      <c r="S25" s="29" t="s">
        <v>188</v>
      </c>
      <c r="T25" s="29" t="s">
        <v>188</v>
      </c>
      <c r="U25" s="29">
        <v>1.1930000000000001</v>
      </c>
      <c r="V25" s="29" t="s">
        <v>192</v>
      </c>
      <c r="W25" s="29"/>
      <c r="X25" s="29"/>
      <c r="Y25" s="29"/>
      <c r="Z25" s="2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27" t="s">
        <v>209</v>
      </c>
      <c r="B26" s="30">
        <v>25004818</v>
      </c>
      <c r="C26" s="29"/>
      <c r="D26" s="47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 t="s">
        <v>204</v>
      </c>
      <c r="X26" s="29" t="s">
        <v>210</v>
      </c>
      <c r="Y26" s="47">
        <v>1.24E-2</v>
      </c>
      <c r="Z26" s="37">
        <v>0.19900000000000001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>
      <c r="A27" s="48" t="s">
        <v>0</v>
      </c>
      <c r="B27" s="66"/>
      <c r="C27" s="67">
        <f>MIN(C24:C26)</f>
        <v>88.91</v>
      </c>
      <c r="D27" s="68"/>
      <c r="E27" s="154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67"/>
      <c r="X27" s="67"/>
      <c r="Y27" s="67"/>
      <c r="Z27" s="6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50" t="s">
        <v>1</v>
      </c>
      <c r="B28" s="70"/>
      <c r="C28" s="71">
        <f>MAX(C24:C26)</f>
        <v>89.79</v>
      </c>
      <c r="D28" s="72"/>
      <c r="E28" s="155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75"/>
      <c r="X28" s="75"/>
      <c r="Y28" s="75"/>
      <c r="Z28" s="75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ht="15.75" thickBot="1">
      <c r="A29" s="52" t="s">
        <v>2</v>
      </c>
      <c r="B29" s="61"/>
      <c r="C29" s="62">
        <f>MEDIAN(C24:C26)</f>
        <v>89.35</v>
      </c>
      <c r="D29" s="77"/>
      <c r="E29" s="156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79"/>
      <c r="X29" s="79"/>
      <c r="Y29" s="79"/>
      <c r="Z29" s="7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2"/>
      <c r="B30" s="16"/>
      <c r="C30" s="14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ht="15.75" thickBot="1">
      <c r="BB31"/>
      <c r="BC31"/>
      <c r="BD31"/>
      <c r="BE31"/>
      <c r="BF31"/>
      <c r="BG31"/>
      <c r="BH31"/>
      <c r="BI31"/>
      <c r="BJ31"/>
      <c r="BK31"/>
      <c r="BL31"/>
    </row>
    <row r="32" spans="1:64" ht="60" customHeight="1">
      <c r="A32" s="58" t="s">
        <v>4</v>
      </c>
      <c r="B32" s="41" t="s">
        <v>3</v>
      </c>
      <c r="C32" s="42" t="s">
        <v>39</v>
      </c>
      <c r="D32" s="42" t="s">
        <v>37</v>
      </c>
      <c r="E32" s="42" t="s">
        <v>38</v>
      </c>
      <c r="F32" s="42" t="s">
        <v>40</v>
      </c>
      <c r="G32" s="42" t="s">
        <v>114</v>
      </c>
      <c r="H32" s="42" t="s">
        <v>41</v>
      </c>
      <c r="I32" s="42" t="s">
        <v>158</v>
      </c>
      <c r="J32" s="42" t="s">
        <v>49</v>
      </c>
      <c r="K32" s="42" t="s">
        <v>115</v>
      </c>
      <c r="L32" s="42" t="s">
        <v>121</v>
      </c>
      <c r="M32" s="42" t="s">
        <v>170</v>
      </c>
      <c r="N32" s="42" t="s">
        <v>117</v>
      </c>
      <c r="O32" s="42" t="s">
        <v>118</v>
      </c>
      <c r="P32" s="42" t="s">
        <v>42</v>
      </c>
      <c r="Q32" s="42" t="s">
        <v>43</v>
      </c>
      <c r="R32" s="42" t="s">
        <v>44</v>
      </c>
      <c r="S32" s="42" t="s">
        <v>45</v>
      </c>
      <c r="T32" s="42" t="s">
        <v>46</v>
      </c>
      <c r="U32" s="42" t="s">
        <v>47</v>
      </c>
      <c r="V32" s="42" t="s">
        <v>48</v>
      </c>
      <c r="W32" s="42" t="s">
        <v>50</v>
      </c>
      <c r="X32" s="42" t="s">
        <v>51</v>
      </c>
      <c r="Y32" s="42" t="s">
        <v>52</v>
      </c>
      <c r="Z32" s="42" t="s">
        <v>53</v>
      </c>
      <c r="AA32" s="42" t="s">
        <v>217</v>
      </c>
      <c r="AB32" s="42" t="s">
        <v>166</v>
      </c>
      <c r="AC32" s="42" t="s">
        <v>80</v>
      </c>
      <c r="AD32" s="42" t="s">
        <v>81</v>
      </c>
      <c r="AE32" s="42" t="s">
        <v>160</v>
      </c>
      <c r="AF32" s="42" t="s">
        <v>161</v>
      </c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27" t="s">
        <v>212</v>
      </c>
      <c r="B33" s="30">
        <v>25005466</v>
      </c>
      <c r="C33" s="29"/>
      <c r="D33" s="29"/>
      <c r="E33" s="29"/>
      <c r="F33" s="37"/>
      <c r="G33" s="29"/>
      <c r="H33" s="36"/>
      <c r="I33" s="36"/>
      <c r="J33" s="29"/>
      <c r="K33" s="29"/>
      <c r="L33" s="29"/>
      <c r="M33" s="29"/>
      <c r="N33" s="29"/>
      <c r="O33" s="36"/>
      <c r="P33" s="36"/>
      <c r="Q33" s="36"/>
      <c r="R33" s="36"/>
      <c r="S33" s="36"/>
      <c r="T33" s="36"/>
      <c r="U33" s="29"/>
      <c r="V33" s="36"/>
      <c r="W33" s="36"/>
      <c r="X33" s="36"/>
      <c r="Y33" s="36"/>
      <c r="Z33" s="36"/>
      <c r="AA33" s="36"/>
      <c r="AB33" s="29"/>
      <c r="AC33" s="29" t="s">
        <v>213</v>
      </c>
      <c r="AD33" s="29" t="s">
        <v>213</v>
      </c>
      <c r="AE33" s="29"/>
      <c r="AF33" s="65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>
      <c r="A34" s="27" t="s">
        <v>212</v>
      </c>
      <c r="B34" s="30">
        <v>25005252</v>
      </c>
      <c r="C34" s="35">
        <v>89.05</v>
      </c>
      <c r="D34" s="29"/>
      <c r="E34" s="29"/>
      <c r="F34" s="29"/>
      <c r="G34" s="35"/>
      <c r="H34" s="36"/>
      <c r="I34" s="36"/>
      <c r="J34" s="29"/>
      <c r="K34" s="29"/>
      <c r="L34" s="29" t="s">
        <v>187</v>
      </c>
      <c r="M34" s="29" t="s">
        <v>188</v>
      </c>
      <c r="N34" s="29" t="s">
        <v>189</v>
      </c>
      <c r="O34" s="29" t="s">
        <v>190</v>
      </c>
      <c r="P34" s="29" t="s">
        <v>188</v>
      </c>
      <c r="Q34" s="29" t="s">
        <v>188</v>
      </c>
      <c r="R34" s="29" t="s">
        <v>191</v>
      </c>
      <c r="S34" s="29" t="s">
        <v>188</v>
      </c>
      <c r="T34" s="29" t="s">
        <v>188</v>
      </c>
      <c r="U34" s="47">
        <v>7.7600000000000002E-2</v>
      </c>
      <c r="V34" s="29" t="s">
        <v>192</v>
      </c>
      <c r="W34" s="36"/>
      <c r="X34" s="36"/>
      <c r="Y34" s="36"/>
      <c r="Z34" s="36"/>
      <c r="AA34" s="36"/>
      <c r="AB34" s="29"/>
      <c r="AC34" s="36"/>
      <c r="AD34" s="36"/>
      <c r="AE34" s="29"/>
      <c r="AF34" s="29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>
      <c r="A35" s="27" t="s">
        <v>216</v>
      </c>
      <c r="B35" s="30">
        <v>25004568</v>
      </c>
      <c r="C35" s="35">
        <v>87.4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6"/>
      <c r="P35" s="36"/>
      <c r="Q35" s="36"/>
      <c r="R35" s="36"/>
      <c r="S35" s="29"/>
      <c r="T35" s="29"/>
      <c r="U35" s="29"/>
      <c r="V35" s="36"/>
      <c r="W35" s="36"/>
      <c r="X35" s="36"/>
      <c r="Y35" s="36"/>
      <c r="Z35" s="36"/>
      <c r="AA35" s="36"/>
      <c r="AB35" s="29"/>
      <c r="AC35" s="36"/>
      <c r="AD35" s="36"/>
      <c r="AE35" s="29" t="s">
        <v>202</v>
      </c>
      <c r="AF35" s="29" t="s">
        <v>202</v>
      </c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>
      <c r="A36" s="27" t="s">
        <v>214</v>
      </c>
      <c r="B36" s="30">
        <v>25005116</v>
      </c>
      <c r="C36" s="35">
        <v>40.36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6"/>
      <c r="P36" s="36"/>
      <c r="Q36" s="36"/>
      <c r="R36" s="36"/>
      <c r="S36" s="29"/>
      <c r="T36" s="29"/>
      <c r="U36" s="29"/>
      <c r="V36" s="36"/>
      <c r="W36" s="36"/>
      <c r="X36" s="36"/>
      <c r="Y36" s="36"/>
      <c r="Z36" s="36"/>
      <c r="AA36" s="36"/>
      <c r="AB36" s="35">
        <v>96.84</v>
      </c>
      <c r="AC36" s="29" t="s">
        <v>213</v>
      </c>
      <c r="AD36" s="29" t="s">
        <v>213</v>
      </c>
      <c r="AE36" s="29"/>
      <c r="AF36" s="29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>
      <c r="A37" s="27" t="s">
        <v>215</v>
      </c>
      <c r="B37" s="30">
        <v>25004939</v>
      </c>
      <c r="C37" s="35">
        <v>98.02</v>
      </c>
      <c r="D37" s="37">
        <v>8.0250000000000004</v>
      </c>
      <c r="E37" s="34">
        <v>151.19999999999999</v>
      </c>
      <c r="F37" s="35">
        <v>38.130000000000003</v>
      </c>
      <c r="G37" s="35">
        <v>44.88</v>
      </c>
      <c r="H37" s="37">
        <v>0.27900000000000003</v>
      </c>
      <c r="I37" s="35">
        <v>10.71</v>
      </c>
      <c r="J37" s="38">
        <v>28980</v>
      </c>
      <c r="K37" s="38">
        <v>4135</v>
      </c>
      <c r="L37" s="29"/>
      <c r="M37" s="29"/>
      <c r="N37" s="29"/>
      <c r="O37" s="36"/>
      <c r="P37" s="36"/>
      <c r="Q37" s="36"/>
      <c r="R37" s="36"/>
      <c r="S37" s="29"/>
      <c r="T37" s="29"/>
      <c r="U37" s="29"/>
      <c r="V37" s="36"/>
      <c r="W37" s="36"/>
      <c r="X37" s="36"/>
      <c r="Y37" s="36"/>
      <c r="Z37" s="36"/>
      <c r="AA37" s="36"/>
      <c r="AB37" s="29"/>
      <c r="AC37" s="36"/>
      <c r="AD37" s="36"/>
      <c r="AE37" s="29"/>
      <c r="AF37" s="29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>
      <c r="A38" s="27" t="s">
        <v>211</v>
      </c>
      <c r="B38" s="30">
        <v>25005002</v>
      </c>
      <c r="C38" s="35">
        <v>99.52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6"/>
      <c r="P38" s="36"/>
      <c r="Q38" s="36"/>
      <c r="R38" s="36"/>
      <c r="S38" s="29"/>
      <c r="T38" s="29"/>
      <c r="U38" s="29"/>
      <c r="V38" s="36"/>
      <c r="W38" s="37">
        <v>1.306</v>
      </c>
      <c r="X38" s="65">
        <v>7.9829999999999998E-2</v>
      </c>
      <c r="Y38" s="54">
        <v>5.0860000000000002E-3</v>
      </c>
      <c r="Z38" s="37">
        <v>1.58</v>
      </c>
      <c r="AA38" s="37">
        <v>7.7670000000000003</v>
      </c>
      <c r="AB38" s="29"/>
      <c r="AC38" s="36"/>
      <c r="AD38" s="36"/>
      <c r="AE38" s="29"/>
      <c r="AF38" s="29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>
      <c r="A39" s="48" t="s">
        <v>0</v>
      </c>
      <c r="B39" s="66"/>
      <c r="C39" s="69">
        <f>MIN(C33:C38)</f>
        <v>40.36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>
      <c r="A40" s="50" t="s">
        <v>1</v>
      </c>
      <c r="B40" s="70"/>
      <c r="C40" s="75">
        <f>MAX(C33:C38)</f>
        <v>99.52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5"/>
      <c r="AC40" s="76"/>
      <c r="AD40" s="76"/>
      <c r="AE40" s="76"/>
      <c r="AF40" s="76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 ht="15.75" thickBot="1">
      <c r="A41" s="52" t="s">
        <v>2</v>
      </c>
      <c r="B41" s="61"/>
      <c r="C41" s="79">
        <f>MEDIAN(C33:C38)</f>
        <v>89.05</v>
      </c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79"/>
      <c r="AC41" s="124"/>
      <c r="AD41" s="124"/>
      <c r="AE41" s="124"/>
      <c r="AF41" s="124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>
      <c r="BC42"/>
      <c r="BD42"/>
      <c r="BE42"/>
      <c r="BF42"/>
      <c r="BG42"/>
      <c r="BH42"/>
      <c r="BI42"/>
      <c r="BJ42"/>
      <c r="BK42"/>
      <c r="BL42"/>
    </row>
    <row r="43" spans="1:64" ht="15.75" thickBot="1">
      <c r="BC43"/>
      <c r="BD43"/>
      <c r="BE43"/>
      <c r="BF43"/>
      <c r="BG43"/>
      <c r="BH43"/>
      <c r="BI43"/>
      <c r="BJ43"/>
      <c r="BK43"/>
      <c r="BL43"/>
    </row>
    <row r="44" spans="1:64" ht="60" customHeight="1">
      <c r="A44" s="58" t="s">
        <v>78</v>
      </c>
      <c r="B44" s="41" t="s">
        <v>3</v>
      </c>
      <c r="C44" s="42" t="s">
        <v>39</v>
      </c>
      <c r="D44" s="42" t="s">
        <v>121</v>
      </c>
      <c r="E44" s="42" t="s">
        <v>170</v>
      </c>
      <c r="F44" s="42" t="s">
        <v>117</v>
      </c>
      <c r="G44" s="42" t="s">
        <v>118</v>
      </c>
      <c r="H44" s="42" t="s">
        <v>42</v>
      </c>
      <c r="I44" s="42" t="s">
        <v>43</v>
      </c>
      <c r="J44" s="42" t="s">
        <v>44</v>
      </c>
      <c r="K44" s="42" t="s">
        <v>45</v>
      </c>
      <c r="L44" s="42" t="s">
        <v>46</v>
      </c>
      <c r="M44" s="42" t="s">
        <v>47</v>
      </c>
      <c r="N44" s="42" t="s">
        <v>48</v>
      </c>
      <c r="O44" s="42" t="s">
        <v>160</v>
      </c>
      <c r="P44" s="42" t="s">
        <v>161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64">
      <c r="A45" s="27" t="s">
        <v>219</v>
      </c>
      <c r="B45" s="30">
        <v>25005028</v>
      </c>
      <c r="C45" s="35">
        <v>89.9</v>
      </c>
      <c r="D45" s="29" t="s">
        <v>187</v>
      </c>
      <c r="E45" s="29" t="s">
        <v>188</v>
      </c>
      <c r="F45" s="29" t="s">
        <v>189</v>
      </c>
      <c r="G45" s="29" t="s">
        <v>190</v>
      </c>
      <c r="H45" s="29" t="s">
        <v>188</v>
      </c>
      <c r="I45" s="29" t="s">
        <v>188</v>
      </c>
      <c r="J45" s="29" t="s">
        <v>191</v>
      </c>
      <c r="K45" s="29" t="s">
        <v>188</v>
      </c>
      <c r="L45" s="29" t="s">
        <v>188</v>
      </c>
      <c r="M45" s="29" t="s">
        <v>191</v>
      </c>
      <c r="N45" s="29" t="s">
        <v>192</v>
      </c>
      <c r="O45" s="29" t="s">
        <v>188</v>
      </c>
      <c r="P45" s="29" t="s">
        <v>191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>
      <c r="A46" s="27" t="s">
        <v>219</v>
      </c>
      <c r="B46" s="30">
        <v>25004428</v>
      </c>
      <c r="C46" s="35">
        <v>86.6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 t="s">
        <v>202</v>
      </c>
      <c r="P46" s="29" t="s">
        <v>202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64">
      <c r="A47" s="48" t="s">
        <v>0</v>
      </c>
      <c r="B47" s="66"/>
      <c r="C47" s="69">
        <f>MIN(C45:C46)</f>
        <v>86.6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</row>
    <row r="48" spans="1:64">
      <c r="A48" s="50" t="s">
        <v>1</v>
      </c>
      <c r="B48" s="70"/>
      <c r="C48" s="75">
        <f>MAX(C45:C46)</f>
        <v>89.9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69" ht="15.75" thickBot="1">
      <c r="A49" s="52" t="s">
        <v>2</v>
      </c>
      <c r="B49" s="61"/>
      <c r="C49" s="79">
        <f>MEDIAN(C45:C46)</f>
        <v>88.25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69">
      <c r="BC50"/>
      <c r="BD50"/>
      <c r="BE50"/>
      <c r="BF50"/>
      <c r="BG50"/>
      <c r="BH50"/>
      <c r="BI50"/>
      <c r="BJ50"/>
      <c r="BK50"/>
      <c r="BL50"/>
    </row>
    <row r="51" spans="1:69" ht="15.75" thickBot="1">
      <c r="BB51"/>
      <c r="BC51"/>
      <c r="BD51"/>
      <c r="BE51"/>
      <c r="BF51"/>
      <c r="BG51"/>
      <c r="BH51"/>
      <c r="BI51"/>
      <c r="BJ51"/>
      <c r="BK51"/>
      <c r="BL51"/>
    </row>
    <row r="52" spans="1:69" s="5" customFormat="1" ht="60" customHeight="1">
      <c r="A52" s="58" t="s">
        <v>7</v>
      </c>
      <c r="B52" s="41" t="s">
        <v>3</v>
      </c>
      <c r="C52" s="42" t="s">
        <v>39</v>
      </c>
      <c r="D52" s="42" t="s">
        <v>113</v>
      </c>
      <c r="E52" s="42" t="s">
        <v>171</v>
      </c>
      <c r="F52" s="42" t="s">
        <v>172</v>
      </c>
      <c r="G52" s="42" t="s">
        <v>173</v>
      </c>
      <c r="H52" s="42" t="s">
        <v>174</v>
      </c>
      <c r="I52" s="42" t="s">
        <v>175</v>
      </c>
      <c r="J52" s="80" t="s">
        <v>176</v>
      </c>
      <c r="K52" s="80" t="s">
        <v>177</v>
      </c>
      <c r="L52" s="80" t="s">
        <v>178</v>
      </c>
      <c r="M52" s="80" t="s">
        <v>179</v>
      </c>
      <c r="N52" s="80" t="s">
        <v>180</v>
      </c>
      <c r="O52" s="80" t="s">
        <v>181</v>
      </c>
      <c r="P52" s="42" t="s">
        <v>182</v>
      </c>
    </row>
    <row r="53" spans="1:69">
      <c r="A53" s="27" t="s">
        <v>227</v>
      </c>
      <c r="B53" s="30">
        <v>25001012</v>
      </c>
      <c r="C53" s="31">
        <v>94.86</v>
      </c>
      <c r="D53" s="32">
        <v>7.13</v>
      </c>
      <c r="E53" s="28" t="s">
        <v>188</v>
      </c>
      <c r="F53" s="28" t="s">
        <v>191</v>
      </c>
      <c r="G53" s="28" t="s">
        <v>188</v>
      </c>
      <c r="H53" s="28" t="s">
        <v>191</v>
      </c>
      <c r="I53" s="28" t="s">
        <v>191</v>
      </c>
      <c r="J53" s="28" t="s">
        <v>191</v>
      </c>
      <c r="K53" s="28" t="s">
        <v>191</v>
      </c>
      <c r="L53" s="28" t="s">
        <v>191</v>
      </c>
      <c r="M53" s="28" t="s">
        <v>191</v>
      </c>
      <c r="N53" s="28" t="s">
        <v>188</v>
      </c>
      <c r="O53" s="28" t="s">
        <v>191</v>
      </c>
      <c r="P53" s="28" t="s">
        <v>191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69">
      <c r="A54" s="17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69" ht="15.75" thickBot="1">
      <c r="A55" s="17"/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BI55"/>
      <c r="BJ55"/>
      <c r="BK55"/>
      <c r="BL55"/>
    </row>
    <row r="56" spans="1:69" s="2" customFormat="1" ht="60" customHeight="1">
      <c r="A56" s="40" t="s">
        <v>74</v>
      </c>
      <c r="B56" s="41" t="s">
        <v>3</v>
      </c>
      <c r="C56" s="42" t="s">
        <v>39</v>
      </c>
      <c r="D56" s="43" t="s">
        <v>55</v>
      </c>
      <c r="E56" s="42" t="s">
        <v>255</v>
      </c>
      <c r="F56" s="42" t="s">
        <v>254</v>
      </c>
      <c r="G56" s="42" t="s">
        <v>57</v>
      </c>
      <c r="H56" s="42" t="s">
        <v>139</v>
      </c>
      <c r="I56" s="42" t="s">
        <v>82</v>
      </c>
      <c r="J56" s="42" t="s">
        <v>83</v>
      </c>
      <c r="K56" s="42" t="s">
        <v>84</v>
      </c>
      <c r="L56" s="42" t="s">
        <v>120</v>
      </c>
      <c r="M56" s="42" t="s">
        <v>85</v>
      </c>
      <c r="N56" s="42" t="s">
        <v>86</v>
      </c>
      <c r="O56" s="42" t="s">
        <v>87</v>
      </c>
      <c r="P56" s="42" t="s">
        <v>88</v>
      </c>
      <c r="Q56" s="42" t="s">
        <v>89</v>
      </c>
      <c r="R56" s="42" t="s">
        <v>90</v>
      </c>
      <c r="S56" s="42" t="s">
        <v>91</v>
      </c>
      <c r="T56" s="42" t="s">
        <v>92</v>
      </c>
      <c r="U56" s="42" t="s">
        <v>93</v>
      </c>
      <c r="V56" s="80" t="s">
        <v>94</v>
      </c>
      <c r="W56" s="80" t="s">
        <v>95</v>
      </c>
      <c r="X56" s="80" t="s">
        <v>96</v>
      </c>
      <c r="Y56" s="80" t="s">
        <v>97</v>
      </c>
      <c r="Z56" s="80" t="s">
        <v>98</v>
      </c>
      <c r="AA56" s="80" t="s">
        <v>99</v>
      </c>
      <c r="AB56" s="42" t="s">
        <v>140</v>
      </c>
      <c r="AC56" s="42" t="s">
        <v>141</v>
      </c>
      <c r="AD56" s="42" t="s">
        <v>142</v>
      </c>
      <c r="AE56" s="42" t="s">
        <v>143</v>
      </c>
      <c r="AF56" s="42" t="s">
        <v>144</v>
      </c>
      <c r="AG56" s="42" t="s">
        <v>145</v>
      </c>
      <c r="AH56" s="42" t="s">
        <v>146</v>
      </c>
      <c r="AI56" s="42" t="s">
        <v>147</v>
      </c>
      <c r="AJ56" s="42" t="s">
        <v>148</v>
      </c>
      <c r="AK56" s="42" t="s">
        <v>149</v>
      </c>
      <c r="AL56" s="42" t="s">
        <v>150</v>
      </c>
      <c r="AM56" s="42" t="s">
        <v>151</v>
      </c>
      <c r="AN56" s="42" t="s">
        <v>152</v>
      </c>
      <c r="AO56" s="42" t="s">
        <v>153</v>
      </c>
      <c r="AP56" s="42" t="s">
        <v>154</v>
      </c>
      <c r="AQ56" s="42" t="s">
        <v>155</v>
      </c>
      <c r="AR56" s="42" t="s">
        <v>156</v>
      </c>
      <c r="AS56" s="42" t="s">
        <v>171</v>
      </c>
      <c r="AT56" s="42" t="s">
        <v>172</v>
      </c>
      <c r="AU56" s="42" t="s">
        <v>173</v>
      </c>
      <c r="AV56" s="42" t="s">
        <v>174</v>
      </c>
      <c r="AW56" s="42" t="s">
        <v>175</v>
      </c>
      <c r="AX56" s="80" t="s">
        <v>176</v>
      </c>
      <c r="AY56" s="80" t="s">
        <v>177</v>
      </c>
      <c r="AZ56" s="80" t="s">
        <v>178</v>
      </c>
      <c r="BA56" s="80" t="s">
        <v>179</v>
      </c>
      <c r="BB56" s="80" t="s">
        <v>180</v>
      </c>
      <c r="BC56" s="80" t="s">
        <v>181</v>
      </c>
      <c r="BD56" s="42" t="s">
        <v>182</v>
      </c>
      <c r="BE56" s="42" t="s">
        <v>166</v>
      </c>
      <c r="BF56" s="42" t="s">
        <v>229</v>
      </c>
      <c r="BG56" s="42" t="s">
        <v>221</v>
      </c>
      <c r="BH56" s="42" t="s">
        <v>230</v>
      </c>
      <c r="BI56" s="42" t="s">
        <v>231</v>
      </c>
      <c r="BJ56" s="42" t="s">
        <v>232</v>
      </c>
      <c r="BK56" s="42" t="s">
        <v>80</v>
      </c>
      <c r="BL56" s="42" t="s">
        <v>160</v>
      </c>
      <c r="BM56" s="42" t="s">
        <v>161</v>
      </c>
      <c r="BN56" s="42" t="s">
        <v>162</v>
      </c>
      <c r="BO56" s="42" t="s">
        <v>163</v>
      </c>
      <c r="BP56" s="42" t="s">
        <v>164</v>
      </c>
      <c r="BQ56" s="42" t="s">
        <v>165</v>
      </c>
    </row>
    <row r="57" spans="1:69" ht="15" customHeight="1">
      <c r="A57" s="81" t="s">
        <v>253</v>
      </c>
      <c r="B57" s="30">
        <v>25000463</v>
      </c>
      <c r="C57" s="31">
        <v>99.91</v>
      </c>
      <c r="D57" s="38"/>
      <c r="E57" s="29"/>
      <c r="F57" s="157">
        <v>99.67</v>
      </c>
      <c r="G57" s="29"/>
      <c r="H57" s="29"/>
      <c r="I57" s="37"/>
      <c r="J57" s="35"/>
      <c r="K57" s="29"/>
      <c r="L57" s="29"/>
      <c r="M57" s="118"/>
      <c r="N57" s="118"/>
      <c r="O57" s="83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3" t="s">
        <v>188</v>
      </c>
      <c r="AT57" s="191" t="s">
        <v>191</v>
      </c>
      <c r="AU57" s="125" t="s">
        <v>188</v>
      </c>
      <c r="AV57" s="125" t="s">
        <v>191</v>
      </c>
      <c r="AW57" s="191" t="s">
        <v>191</v>
      </c>
      <c r="AX57" s="125" t="s">
        <v>191</v>
      </c>
      <c r="AY57" s="125" t="s">
        <v>191</v>
      </c>
      <c r="AZ57" s="119" t="s">
        <v>191</v>
      </c>
      <c r="BA57" s="83" t="s">
        <v>191</v>
      </c>
      <c r="BB57" s="127" t="s">
        <v>188</v>
      </c>
      <c r="BC57" s="125" t="s">
        <v>191</v>
      </c>
      <c r="BD57" s="83" t="s">
        <v>191</v>
      </c>
      <c r="BE57" s="82"/>
      <c r="BF57" s="82"/>
      <c r="BG57" s="32"/>
      <c r="BH57" s="157"/>
      <c r="BI57" s="37"/>
      <c r="BJ57" s="28"/>
      <c r="BK57" s="28"/>
      <c r="BL57" s="28"/>
      <c r="BM57" s="31"/>
      <c r="BN57" s="28"/>
      <c r="BO57" s="32"/>
      <c r="BP57" s="47"/>
      <c r="BQ57" s="32"/>
    </row>
    <row r="58" spans="1:69" ht="15" customHeight="1">
      <c r="A58" s="81" t="s">
        <v>234</v>
      </c>
      <c r="B58" s="30">
        <v>25005060</v>
      </c>
      <c r="C58" s="31">
        <v>88.87</v>
      </c>
      <c r="D58" s="29"/>
      <c r="E58" s="38"/>
      <c r="F58" s="35"/>
      <c r="G58" s="29"/>
      <c r="H58" s="29"/>
      <c r="I58" s="29" t="s">
        <v>195</v>
      </c>
      <c r="J58" s="29" t="s">
        <v>195</v>
      </c>
      <c r="K58" s="29" t="s">
        <v>196</v>
      </c>
      <c r="L58" s="29" t="s">
        <v>196</v>
      </c>
      <c r="M58" s="83" t="s">
        <v>197</v>
      </c>
      <c r="N58" s="83" t="s">
        <v>198</v>
      </c>
      <c r="O58" s="83" t="s">
        <v>197</v>
      </c>
      <c r="P58" s="126">
        <v>0</v>
      </c>
      <c r="Q58" s="83" t="s">
        <v>199</v>
      </c>
      <c r="R58" s="83" t="s">
        <v>237</v>
      </c>
      <c r="S58" s="83" t="s">
        <v>200</v>
      </c>
      <c r="T58" s="119">
        <v>25.55</v>
      </c>
      <c r="U58" s="118">
        <v>25.6</v>
      </c>
      <c r="V58" s="83" t="s">
        <v>199</v>
      </c>
      <c r="W58" s="83" t="s">
        <v>199</v>
      </c>
      <c r="X58" s="83" t="s">
        <v>199</v>
      </c>
      <c r="Y58" s="118">
        <v>18.14</v>
      </c>
      <c r="Z58" s="118">
        <v>6.9429999999999996</v>
      </c>
      <c r="AA58" s="83" t="s">
        <v>201</v>
      </c>
      <c r="AB58" s="83" t="s">
        <v>199</v>
      </c>
      <c r="AC58" s="83" t="s">
        <v>199</v>
      </c>
      <c r="AD58" s="83" t="s">
        <v>199</v>
      </c>
      <c r="AE58" s="83" t="s">
        <v>199</v>
      </c>
      <c r="AF58" s="83" t="s">
        <v>199</v>
      </c>
      <c r="AG58" s="83" t="s">
        <v>199</v>
      </c>
      <c r="AH58" s="83" t="s">
        <v>199</v>
      </c>
      <c r="AI58" s="83" t="s">
        <v>199</v>
      </c>
      <c r="AJ58" s="83" t="s">
        <v>199</v>
      </c>
      <c r="AK58" s="83" t="s">
        <v>199</v>
      </c>
      <c r="AL58" s="83" t="s">
        <v>199</v>
      </c>
      <c r="AM58" s="83" t="s">
        <v>199</v>
      </c>
      <c r="AN58" s="83" t="s">
        <v>199</v>
      </c>
      <c r="AO58" s="83" t="s">
        <v>199</v>
      </c>
      <c r="AP58" s="83" t="s">
        <v>199</v>
      </c>
      <c r="AQ58" s="83" t="s">
        <v>199</v>
      </c>
      <c r="AR58" s="83" t="s">
        <v>199</v>
      </c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125"/>
      <c r="BG58" s="28" t="s">
        <v>225</v>
      </c>
      <c r="BH58" s="157"/>
      <c r="BI58" s="29" t="s">
        <v>235</v>
      </c>
      <c r="BJ58" s="28" t="s">
        <v>236</v>
      </c>
      <c r="BK58" s="28"/>
      <c r="BL58" s="28"/>
      <c r="BM58" s="31"/>
      <c r="BN58" s="30"/>
      <c r="BO58" s="33"/>
      <c r="BP58" s="38"/>
      <c r="BQ58" s="28"/>
    </row>
    <row r="59" spans="1:69" ht="15" customHeight="1">
      <c r="A59" s="81" t="s">
        <v>252</v>
      </c>
      <c r="B59" s="30">
        <v>25003854</v>
      </c>
      <c r="C59" s="28"/>
      <c r="D59" s="37"/>
      <c r="E59" s="29"/>
      <c r="F59" s="157"/>
      <c r="G59" s="29"/>
      <c r="H59" s="29"/>
      <c r="I59" s="29"/>
      <c r="J59" s="29"/>
      <c r="K59" s="29"/>
      <c r="L59" s="37"/>
      <c r="M59" s="118"/>
      <c r="N59" s="118"/>
      <c r="O59" s="83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191"/>
      <c r="AU59" s="125"/>
      <c r="AV59" s="125"/>
      <c r="AW59" s="191"/>
      <c r="AX59" s="125"/>
      <c r="AY59" s="125"/>
      <c r="AZ59" s="119"/>
      <c r="BA59" s="82"/>
      <c r="BB59" s="127"/>
      <c r="BC59" s="125"/>
      <c r="BD59" s="82"/>
      <c r="BE59" s="82"/>
      <c r="BF59" s="82"/>
      <c r="BG59" s="32"/>
      <c r="BH59" s="157"/>
      <c r="BI59" s="29"/>
      <c r="BJ59" s="28"/>
      <c r="BK59" s="28"/>
      <c r="BL59" s="28"/>
      <c r="BM59" s="31"/>
      <c r="BN59" s="28" t="s">
        <v>204</v>
      </c>
      <c r="BO59" s="32" t="s">
        <v>210</v>
      </c>
      <c r="BP59" s="47" t="s">
        <v>205</v>
      </c>
      <c r="BQ59" s="32" t="s">
        <v>248</v>
      </c>
    </row>
    <row r="60" spans="1:69" ht="15" customHeight="1">
      <c r="A60" s="81" t="s">
        <v>244</v>
      </c>
      <c r="B60" s="30">
        <v>25004650</v>
      </c>
      <c r="C60" s="31">
        <v>33.159999999999997</v>
      </c>
      <c r="D60" s="37"/>
      <c r="E60" s="35"/>
      <c r="F60" s="157"/>
      <c r="G60" s="29"/>
      <c r="H60" s="35"/>
      <c r="I60" s="29"/>
      <c r="J60" s="29"/>
      <c r="K60" s="29"/>
      <c r="L60" s="36"/>
      <c r="M60" s="83"/>
      <c r="N60" s="83"/>
      <c r="O60" s="83"/>
      <c r="P60" s="83"/>
      <c r="Q60" s="83"/>
      <c r="R60" s="83"/>
      <c r="S60" s="126"/>
      <c r="T60" s="83"/>
      <c r="U60" s="84"/>
      <c r="V60" s="83"/>
      <c r="W60" s="118"/>
      <c r="X60" s="84"/>
      <c r="Y60" s="83"/>
      <c r="Z60" s="83"/>
      <c r="AA60" s="119"/>
      <c r="AB60" s="84"/>
      <c r="AC60" s="118"/>
      <c r="AD60" s="83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191"/>
      <c r="AU60" s="125"/>
      <c r="AV60" s="125"/>
      <c r="AW60" s="191"/>
      <c r="AX60" s="125"/>
      <c r="AY60" s="125"/>
      <c r="AZ60" s="119"/>
      <c r="BA60" s="82"/>
      <c r="BB60" s="127"/>
      <c r="BC60" s="125"/>
      <c r="BD60" s="82"/>
      <c r="BE60" s="118">
        <v>95.73</v>
      </c>
      <c r="BF60" s="125"/>
      <c r="BG60" s="32"/>
      <c r="BH60" s="157"/>
      <c r="BI60" s="29"/>
      <c r="BJ60" s="28"/>
      <c r="BK60" s="28"/>
      <c r="BL60" s="28" t="s">
        <v>202</v>
      </c>
      <c r="BM60" s="31" t="s">
        <v>202</v>
      </c>
      <c r="BN60" s="28"/>
      <c r="BO60" s="32"/>
      <c r="BP60" s="47"/>
      <c r="BQ60" s="32"/>
    </row>
    <row r="61" spans="1:69" ht="15" customHeight="1">
      <c r="A61" s="81" t="s">
        <v>244</v>
      </c>
      <c r="B61" s="30">
        <v>25004605</v>
      </c>
      <c r="C61" s="31">
        <v>43.16</v>
      </c>
      <c r="D61" s="38"/>
      <c r="E61" s="34"/>
      <c r="F61" s="157"/>
      <c r="G61" s="29"/>
      <c r="H61" s="29"/>
      <c r="I61" s="29"/>
      <c r="J61" s="34"/>
      <c r="K61" s="29"/>
      <c r="L61" s="36"/>
      <c r="M61" s="83"/>
      <c r="N61" s="83"/>
      <c r="O61" s="83"/>
      <c r="P61" s="83"/>
      <c r="Q61" s="83"/>
      <c r="R61" s="83"/>
      <c r="S61" s="126"/>
      <c r="T61" s="83"/>
      <c r="U61" s="84"/>
      <c r="V61" s="83"/>
      <c r="W61" s="118"/>
      <c r="X61" s="84"/>
      <c r="Y61" s="83"/>
      <c r="Z61" s="83"/>
      <c r="AA61" s="119"/>
      <c r="AB61" s="84"/>
      <c r="AC61" s="118"/>
      <c r="AD61" s="83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191"/>
      <c r="AU61" s="125"/>
      <c r="AV61" s="125"/>
      <c r="AW61" s="191"/>
      <c r="AX61" s="125"/>
      <c r="AY61" s="125"/>
      <c r="AZ61" s="119"/>
      <c r="BA61" s="82"/>
      <c r="BB61" s="127"/>
      <c r="BC61" s="125"/>
      <c r="BD61" s="82"/>
      <c r="BE61" s="118">
        <v>96.55</v>
      </c>
      <c r="BF61" s="125"/>
      <c r="BG61" s="32"/>
      <c r="BH61" s="157"/>
      <c r="BI61" s="29"/>
      <c r="BJ61" s="28"/>
      <c r="BK61" s="28"/>
      <c r="BL61" s="28" t="s">
        <v>202</v>
      </c>
      <c r="BM61" s="31" t="s">
        <v>202</v>
      </c>
      <c r="BN61" s="33"/>
      <c r="BO61" s="32"/>
      <c r="BP61" s="47"/>
      <c r="BQ61" s="32"/>
    </row>
    <row r="62" spans="1:69" ht="15" customHeight="1">
      <c r="A62" s="81" t="s">
        <v>244</v>
      </c>
      <c r="B62" s="30">
        <v>25004247</v>
      </c>
      <c r="C62" s="31">
        <v>41.62</v>
      </c>
      <c r="D62" s="37"/>
      <c r="E62" s="29"/>
      <c r="F62" s="157"/>
      <c r="G62" s="29"/>
      <c r="H62" s="37"/>
      <c r="I62" s="29"/>
      <c r="J62" s="29"/>
      <c r="K62" s="29"/>
      <c r="L62" s="29"/>
      <c r="M62" s="118"/>
      <c r="N62" s="119"/>
      <c r="O62" s="83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191"/>
      <c r="AU62" s="125"/>
      <c r="AV62" s="125"/>
      <c r="AW62" s="191"/>
      <c r="AX62" s="125"/>
      <c r="AY62" s="125"/>
      <c r="AZ62" s="119"/>
      <c r="BA62" s="82"/>
      <c r="BB62" s="127"/>
      <c r="BC62" s="125"/>
      <c r="BD62" s="82"/>
      <c r="BE62" s="118">
        <v>96.41</v>
      </c>
      <c r="BF62" s="82"/>
      <c r="BG62" s="32"/>
      <c r="BH62" s="157"/>
      <c r="BI62" s="29"/>
      <c r="BJ62" s="28"/>
      <c r="BK62" s="28"/>
      <c r="BL62" s="28" t="s">
        <v>202</v>
      </c>
      <c r="BM62" s="31">
        <v>0.42</v>
      </c>
      <c r="BN62" s="28"/>
      <c r="BO62" s="32"/>
      <c r="BP62" s="47"/>
      <c r="BQ62" s="32"/>
    </row>
    <row r="63" spans="1:69" ht="15" customHeight="1">
      <c r="A63" s="81" t="s">
        <v>250</v>
      </c>
      <c r="B63" s="30">
        <v>25003851</v>
      </c>
      <c r="C63" s="31">
        <v>91.61</v>
      </c>
      <c r="D63" s="35"/>
      <c r="E63" s="29"/>
      <c r="F63" s="157">
        <v>7.7359999999999998</v>
      </c>
      <c r="G63" s="29"/>
      <c r="H63" s="29"/>
      <c r="I63" s="37"/>
      <c r="J63" s="29"/>
      <c r="K63" s="29"/>
      <c r="L63" s="29"/>
      <c r="M63" s="83"/>
      <c r="N63" s="83"/>
      <c r="O63" s="83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3" t="s">
        <v>188</v>
      </c>
      <c r="AT63" s="191" t="s">
        <v>191</v>
      </c>
      <c r="AU63" s="125" t="s">
        <v>188</v>
      </c>
      <c r="AV63" s="125" t="s">
        <v>191</v>
      </c>
      <c r="AW63" s="191" t="s">
        <v>191</v>
      </c>
      <c r="AX63" s="125" t="s">
        <v>191</v>
      </c>
      <c r="AY63" s="125" t="s">
        <v>191</v>
      </c>
      <c r="AZ63" s="119" t="s">
        <v>191</v>
      </c>
      <c r="BA63" s="83" t="s">
        <v>191</v>
      </c>
      <c r="BB63" s="127" t="s">
        <v>188</v>
      </c>
      <c r="BC63" s="125" t="s">
        <v>191</v>
      </c>
      <c r="BD63" s="83" t="s">
        <v>191</v>
      </c>
      <c r="BE63" s="82"/>
      <c r="BF63" s="125"/>
      <c r="BG63" s="28"/>
      <c r="BH63" s="157"/>
      <c r="BI63" s="37"/>
      <c r="BJ63" s="28"/>
      <c r="BK63" s="28"/>
      <c r="BL63" s="28"/>
      <c r="BM63" s="31"/>
      <c r="BN63" s="28"/>
      <c r="BO63" s="32"/>
      <c r="BP63" s="47"/>
      <c r="BQ63" s="32"/>
    </row>
    <row r="64" spans="1:69" ht="15" customHeight="1">
      <c r="A64" s="81" t="s">
        <v>238</v>
      </c>
      <c r="B64" s="30">
        <v>25005060</v>
      </c>
      <c r="C64" s="31">
        <v>86.19</v>
      </c>
      <c r="D64" s="29"/>
      <c r="E64" s="38"/>
      <c r="F64" s="35"/>
      <c r="G64" s="35"/>
      <c r="H64" s="29"/>
      <c r="I64" s="29" t="s">
        <v>195</v>
      </c>
      <c r="J64" s="29" t="s">
        <v>195</v>
      </c>
      <c r="K64" s="29" t="s">
        <v>196</v>
      </c>
      <c r="L64" s="29" t="s">
        <v>196</v>
      </c>
      <c r="M64" s="83" t="s">
        <v>197</v>
      </c>
      <c r="N64" s="83" t="s">
        <v>198</v>
      </c>
      <c r="O64" s="83" t="s">
        <v>197</v>
      </c>
      <c r="P64" s="126">
        <v>0</v>
      </c>
      <c r="Q64" s="83" t="s">
        <v>199</v>
      </c>
      <c r="R64" s="83" t="s">
        <v>237</v>
      </c>
      <c r="S64" s="83" t="s">
        <v>200</v>
      </c>
      <c r="T64" s="83" t="s">
        <v>199</v>
      </c>
      <c r="U64" s="126">
        <v>0</v>
      </c>
      <c r="V64" s="83" t="s">
        <v>199</v>
      </c>
      <c r="W64" s="83" t="s">
        <v>199</v>
      </c>
      <c r="X64" s="83" t="s">
        <v>199</v>
      </c>
      <c r="Y64" s="83" t="s">
        <v>199</v>
      </c>
      <c r="Z64" s="83" t="s">
        <v>199</v>
      </c>
      <c r="AA64" s="83" t="s">
        <v>201</v>
      </c>
      <c r="AB64" s="83" t="s">
        <v>199</v>
      </c>
      <c r="AC64" s="83" t="s">
        <v>199</v>
      </c>
      <c r="AD64" s="83" t="s">
        <v>199</v>
      </c>
      <c r="AE64" s="83" t="s">
        <v>199</v>
      </c>
      <c r="AF64" s="83" t="s">
        <v>199</v>
      </c>
      <c r="AG64" s="83" t="s">
        <v>199</v>
      </c>
      <c r="AH64" s="83" t="s">
        <v>199</v>
      </c>
      <c r="AI64" s="83" t="s">
        <v>199</v>
      </c>
      <c r="AJ64" s="83" t="s">
        <v>199</v>
      </c>
      <c r="AK64" s="83" t="s">
        <v>199</v>
      </c>
      <c r="AL64" s="83" t="s">
        <v>199</v>
      </c>
      <c r="AM64" s="83" t="s">
        <v>199</v>
      </c>
      <c r="AN64" s="83" t="s">
        <v>199</v>
      </c>
      <c r="AO64" s="83" t="s">
        <v>199</v>
      </c>
      <c r="AP64" s="83" t="s">
        <v>199</v>
      </c>
      <c r="AQ64" s="83" t="s">
        <v>199</v>
      </c>
      <c r="AR64" s="83" t="s">
        <v>199</v>
      </c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125"/>
      <c r="BG64" s="28" t="s">
        <v>225</v>
      </c>
      <c r="BH64" s="157"/>
      <c r="BI64" s="29" t="s">
        <v>235</v>
      </c>
      <c r="BJ64" s="28" t="s">
        <v>236</v>
      </c>
      <c r="BK64" s="28"/>
      <c r="BL64" s="28"/>
      <c r="BM64" s="28"/>
      <c r="BN64" s="28"/>
      <c r="BO64" s="28"/>
      <c r="BP64" s="29"/>
      <c r="BQ64" s="28"/>
    </row>
    <row r="65" spans="1:69" ht="15" customHeight="1">
      <c r="A65" s="81" t="s">
        <v>238</v>
      </c>
      <c r="B65" s="30">
        <v>25004035</v>
      </c>
      <c r="C65" s="31">
        <v>89.5</v>
      </c>
      <c r="D65" s="38"/>
      <c r="E65" s="34"/>
      <c r="F65" s="157">
        <v>2.1419999999999999</v>
      </c>
      <c r="G65" s="29"/>
      <c r="H65" s="35"/>
      <c r="I65" s="29"/>
      <c r="J65" s="29"/>
      <c r="K65" s="29"/>
      <c r="L65" s="37"/>
      <c r="M65" s="83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3" t="s">
        <v>188</v>
      </c>
      <c r="AT65" s="191" t="s">
        <v>191</v>
      </c>
      <c r="AU65" s="125" t="s">
        <v>188</v>
      </c>
      <c r="AV65" s="125" t="s">
        <v>191</v>
      </c>
      <c r="AW65" s="191" t="s">
        <v>191</v>
      </c>
      <c r="AX65" s="125" t="s">
        <v>191</v>
      </c>
      <c r="AY65" s="125" t="s">
        <v>191</v>
      </c>
      <c r="AZ65" s="119" t="s">
        <v>191</v>
      </c>
      <c r="BA65" s="83" t="s">
        <v>191</v>
      </c>
      <c r="BB65" s="127" t="s">
        <v>188</v>
      </c>
      <c r="BC65" s="125" t="s">
        <v>191</v>
      </c>
      <c r="BD65" s="83" t="s">
        <v>191</v>
      </c>
      <c r="BE65" s="82"/>
      <c r="BF65" s="82"/>
      <c r="BG65" s="32"/>
      <c r="BH65" s="157"/>
      <c r="BI65" s="29"/>
      <c r="BJ65" s="28"/>
      <c r="BK65" s="28"/>
      <c r="BL65" s="30"/>
      <c r="BM65" s="31"/>
      <c r="BN65" s="33"/>
      <c r="BO65" s="32"/>
      <c r="BP65" s="47"/>
      <c r="BQ65" s="32"/>
    </row>
    <row r="66" spans="1:69" ht="15" customHeight="1">
      <c r="A66" s="81" t="s">
        <v>233</v>
      </c>
      <c r="B66" s="30">
        <v>25005161</v>
      </c>
      <c r="C66" s="31">
        <v>86.97</v>
      </c>
      <c r="D66" s="29"/>
      <c r="E66" s="38"/>
      <c r="F66" s="35"/>
      <c r="G66" s="29"/>
      <c r="H66" s="29"/>
      <c r="I66" s="29" t="s">
        <v>195</v>
      </c>
      <c r="J66" s="29" t="s">
        <v>195</v>
      </c>
      <c r="K66" s="29" t="s">
        <v>196</v>
      </c>
      <c r="L66" s="29" t="s">
        <v>196</v>
      </c>
      <c r="M66" s="83" t="s">
        <v>197</v>
      </c>
      <c r="N66" s="83" t="s">
        <v>198</v>
      </c>
      <c r="O66" s="83" t="s">
        <v>197</v>
      </c>
      <c r="P66" s="126">
        <v>0</v>
      </c>
      <c r="Q66" s="83" t="s">
        <v>199</v>
      </c>
      <c r="R66" s="84">
        <v>131.80000000000001</v>
      </c>
      <c r="S66" s="83" t="s">
        <v>200</v>
      </c>
      <c r="T66" s="119">
        <v>5.5449999999999999</v>
      </c>
      <c r="U66" s="118">
        <v>5.55</v>
      </c>
      <c r="V66" s="119">
        <v>6.3380000000000001</v>
      </c>
      <c r="W66" s="83" t="s">
        <v>199</v>
      </c>
      <c r="X66" s="119">
        <v>6.194</v>
      </c>
      <c r="Y66" s="118">
        <v>42.54</v>
      </c>
      <c r="Z66" s="118">
        <v>15.46</v>
      </c>
      <c r="AA66" s="83" t="s">
        <v>201</v>
      </c>
      <c r="AB66" s="83" t="s">
        <v>199</v>
      </c>
      <c r="AC66" s="83" t="s">
        <v>199</v>
      </c>
      <c r="AD66" s="83" t="s">
        <v>199</v>
      </c>
      <c r="AE66" s="83" t="s">
        <v>199</v>
      </c>
      <c r="AF66" s="83" t="s">
        <v>199</v>
      </c>
      <c r="AG66" s="83" t="s">
        <v>199</v>
      </c>
      <c r="AH66" s="83" t="s">
        <v>199</v>
      </c>
      <c r="AI66" s="83" t="s">
        <v>199</v>
      </c>
      <c r="AJ66" s="118">
        <v>19.66</v>
      </c>
      <c r="AK66" s="83" t="s">
        <v>199</v>
      </c>
      <c r="AL66" s="83" t="s">
        <v>199</v>
      </c>
      <c r="AM66" s="83" t="s">
        <v>199</v>
      </c>
      <c r="AN66" s="83" t="s">
        <v>199</v>
      </c>
      <c r="AO66" s="83" t="s">
        <v>199</v>
      </c>
      <c r="AP66" s="83" t="s">
        <v>199</v>
      </c>
      <c r="AQ66" s="83" t="s">
        <v>199</v>
      </c>
      <c r="AR66" s="83" t="s">
        <v>199</v>
      </c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125"/>
      <c r="BG66" s="28" t="s">
        <v>225</v>
      </c>
      <c r="BH66" s="157"/>
      <c r="BI66" s="29"/>
      <c r="BJ66" s="28"/>
      <c r="BK66" s="28"/>
      <c r="BL66" s="28"/>
      <c r="BM66" s="31"/>
      <c r="BN66" s="30"/>
      <c r="BO66" s="33"/>
      <c r="BP66" s="38"/>
      <c r="BQ66" s="28"/>
    </row>
    <row r="67" spans="1:69" ht="15" customHeight="1">
      <c r="A67" s="81" t="s">
        <v>27</v>
      </c>
      <c r="B67" s="30">
        <v>25005034</v>
      </c>
      <c r="C67" s="31">
        <v>90.93</v>
      </c>
      <c r="D67" s="37"/>
      <c r="E67" s="35"/>
      <c r="F67" s="157">
        <v>6.0659999999999998</v>
      </c>
      <c r="G67" s="29"/>
      <c r="H67" s="29"/>
      <c r="I67" s="29"/>
      <c r="J67" s="29"/>
      <c r="K67" s="29"/>
      <c r="L67" s="36"/>
      <c r="M67" s="83"/>
      <c r="N67" s="83"/>
      <c r="O67" s="83"/>
      <c r="P67" s="83"/>
      <c r="Q67" s="83"/>
      <c r="R67" s="83"/>
      <c r="S67" s="126"/>
      <c r="T67" s="83"/>
      <c r="U67" s="83"/>
      <c r="V67" s="84"/>
      <c r="W67" s="118"/>
      <c r="X67" s="84"/>
      <c r="Y67" s="118"/>
      <c r="Z67" s="83"/>
      <c r="AA67" s="83"/>
      <c r="AB67" s="118"/>
      <c r="AC67" s="119"/>
      <c r="AD67" s="84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3" t="s">
        <v>188</v>
      </c>
      <c r="AT67" s="83" t="s">
        <v>191</v>
      </c>
      <c r="AU67" s="83" t="s">
        <v>188</v>
      </c>
      <c r="AV67" s="125">
        <v>0.12959999999999999</v>
      </c>
      <c r="AW67" s="191">
        <v>9.4079999999999997E-2</v>
      </c>
      <c r="AX67" s="125">
        <v>0.28189999999999998</v>
      </c>
      <c r="AY67" s="125">
        <v>6.9610000000000005E-2</v>
      </c>
      <c r="AZ67" s="119">
        <v>0.126</v>
      </c>
      <c r="BA67" s="83" t="s">
        <v>191</v>
      </c>
      <c r="BB67" s="83" t="s">
        <v>188</v>
      </c>
      <c r="BC67" s="125">
        <v>0.95230000000000004</v>
      </c>
      <c r="BD67" s="83" t="s">
        <v>191</v>
      </c>
      <c r="BE67" s="82"/>
      <c r="BF67" s="83"/>
      <c r="BG67" s="32"/>
      <c r="BH67" s="157"/>
      <c r="BI67" s="29"/>
      <c r="BJ67" s="28"/>
      <c r="BK67" s="28"/>
      <c r="BL67" s="28"/>
      <c r="BM67" s="28"/>
      <c r="BN67" s="28"/>
      <c r="BO67" s="30"/>
      <c r="BP67" s="29"/>
      <c r="BQ67" s="28"/>
    </row>
    <row r="68" spans="1:69" ht="15" customHeight="1">
      <c r="A68" s="199" t="s">
        <v>27</v>
      </c>
      <c r="B68" s="30">
        <v>25005034</v>
      </c>
      <c r="C68" s="200">
        <v>90.77</v>
      </c>
      <c r="D68" s="35">
        <v>65.67</v>
      </c>
      <c r="E68" s="38"/>
      <c r="F68" s="201">
        <v>5.5679999999999996</v>
      </c>
      <c r="G68" s="29" t="s">
        <v>241</v>
      </c>
      <c r="H68" s="29" t="s">
        <v>242</v>
      </c>
      <c r="I68" s="34"/>
      <c r="J68" s="127"/>
      <c r="K68" s="83"/>
      <c r="L68" s="82"/>
      <c r="M68" s="83"/>
      <c r="N68" s="82"/>
      <c r="O68" s="83"/>
      <c r="P68" s="83"/>
      <c r="Q68" s="83"/>
      <c r="R68" s="118"/>
      <c r="S68" s="82"/>
      <c r="T68" s="118"/>
      <c r="U68" s="118"/>
      <c r="V68" s="83"/>
      <c r="W68" s="118"/>
      <c r="X68" s="82"/>
      <c r="Y68" s="82"/>
      <c r="Z68" s="82"/>
      <c r="AA68" s="82"/>
      <c r="AB68" s="82"/>
      <c r="AC68" s="82"/>
      <c r="AD68" s="82"/>
      <c r="AE68" s="83"/>
      <c r="AF68" s="83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125"/>
      <c r="AW68" s="191"/>
      <c r="AX68" s="125"/>
      <c r="AY68" s="125"/>
      <c r="AZ68" s="119"/>
      <c r="BA68" s="82"/>
      <c r="BB68" s="82"/>
      <c r="BC68" s="125"/>
      <c r="BD68" s="82"/>
      <c r="BE68" s="82"/>
      <c r="BF68" s="202" t="s">
        <v>239</v>
      </c>
      <c r="BG68" s="32"/>
      <c r="BH68" s="29" t="s">
        <v>240</v>
      </c>
      <c r="BI68" s="37"/>
      <c r="BJ68" s="28"/>
      <c r="BK68" s="28" t="s">
        <v>213</v>
      </c>
      <c r="BL68" s="28"/>
      <c r="BM68" s="28"/>
      <c r="BN68" s="28"/>
      <c r="BO68" s="28"/>
      <c r="BP68" s="38"/>
      <c r="BQ68" s="28"/>
    </row>
    <row r="69" spans="1:69" ht="15" customHeight="1">
      <c r="A69" s="81" t="s">
        <v>27</v>
      </c>
      <c r="B69" s="30">
        <v>25004818</v>
      </c>
      <c r="C69" s="31">
        <v>90.42</v>
      </c>
      <c r="D69" s="37"/>
      <c r="E69" s="35"/>
      <c r="F69" s="157">
        <v>10.35</v>
      </c>
      <c r="G69" s="29"/>
      <c r="H69" s="29"/>
      <c r="I69" s="29"/>
      <c r="J69" s="29"/>
      <c r="K69" s="29"/>
      <c r="L69" s="36"/>
      <c r="M69" s="83"/>
      <c r="N69" s="83"/>
      <c r="O69" s="83"/>
      <c r="P69" s="83"/>
      <c r="Q69" s="83"/>
      <c r="R69" s="83"/>
      <c r="S69" s="126"/>
      <c r="T69" s="83"/>
      <c r="U69" s="84"/>
      <c r="V69" s="83"/>
      <c r="W69" s="118"/>
      <c r="X69" s="84"/>
      <c r="Y69" s="83"/>
      <c r="Z69" s="83"/>
      <c r="AA69" s="119"/>
      <c r="AB69" s="84"/>
      <c r="AC69" s="118"/>
      <c r="AD69" s="83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3" t="s">
        <v>188</v>
      </c>
      <c r="AT69" s="191">
        <v>6.2109999999999999E-2</v>
      </c>
      <c r="AU69" s="125">
        <v>0.49569999999999997</v>
      </c>
      <c r="AV69" s="125">
        <v>2.3090000000000002</v>
      </c>
      <c r="AW69" s="191">
        <v>0.53559999999999997</v>
      </c>
      <c r="AX69" s="125">
        <v>0.59430000000000005</v>
      </c>
      <c r="AY69" s="125">
        <v>0.1492</v>
      </c>
      <c r="AZ69" s="119">
        <v>0.22500000000000001</v>
      </c>
      <c r="BA69" s="83" t="s">
        <v>191</v>
      </c>
      <c r="BB69" s="127">
        <v>0.25090000000000001</v>
      </c>
      <c r="BC69" s="125">
        <v>6.2809999999999997</v>
      </c>
      <c r="BD69" s="83" t="s">
        <v>191</v>
      </c>
      <c r="BE69" s="82"/>
      <c r="BF69" s="125"/>
      <c r="BG69" s="32"/>
      <c r="BH69" s="47"/>
      <c r="BI69" s="29"/>
      <c r="BJ69" s="28"/>
      <c r="BK69" s="28"/>
      <c r="BL69" s="33"/>
      <c r="BM69" s="33"/>
      <c r="BN69" s="31"/>
      <c r="BO69" s="33"/>
      <c r="BP69" s="29"/>
      <c r="BQ69" s="30"/>
    </row>
    <row r="70" spans="1:69" ht="15" customHeight="1">
      <c r="A70" s="81" t="s">
        <v>27</v>
      </c>
      <c r="B70" s="30">
        <v>25004690</v>
      </c>
      <c r="C70" s="31"/>
      <c r="D70" s="34"/>
      <c r="E70" s="35"/>
      <c r="F70" s="157"/>
      <c r="G70" s="29"/>
      <c r="H70" s="29"/>
      <c r="I70" s="29"/>
      <c r="J70" s="29"/>
      <c r="K70" s="29"/>
      <c r="L70" s="36"/>
      <c r="M70" s="83"/>
      <c r="N70" s="83"/>
      <c r="O70" s="83"/>
      <c r="P70" s="83"/>
      <c r="Q70" s="83"/>
      <c r="R70" s="83"/>
      <c r="S70" s="126"/>
      <c r="T70" s="83"/>
      <c r="U70" s="84"/>
      <c r="V70" s="83"/>
      <c r="W70" s="118"/>
      <c r="X70" s="84"/>
      <c r="Y70" s="83"/>
      <c r="Z70" s="83"/>
      <c r="AA70" s="119"/>
      <c r="AB70" s="84"/>
      <c r="AC70" s="118"/>
      <c r="AD70" s="83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191"/>
      <c r="AU70" s="125"/>
      <c r="AV70" s="125"/>
      <c r="AW70" s="191"/>
      <c r="AX70" s="125"/>
      <c r="AY70" s="125"/>
      <c r="AZ70" s="119"/>
      <c r="BA70" s="82"/>
      <c r="BB70" s="127"/>
      <c r="BC70" s="125"/>
      <c r="BD70" s="82"/>
      <c r="BE70" s="82"/>
      <c r="BF70" s="125"/>
      <c r="BG70" s="32"/>
      <c r="BH70" s="47"/>
      <c r="BI70" s="29"/>
      <c r="BJ70" s="28"/>
      <c r="BK70" s="28"/>
      <c r="BL70" s="33"/>
      <c r="BM70" s="31"/>
      <c r="BN70" s="28" t="s">
        <v>204</v>
      </c>
      <c r="BO70" s="32">
        <v>0.68300000000000005</v>
      </c>
      <c r="BP70" s="47">
        <v>0.58799999999999997</v>
      </c>
      <c r="BQ70" s="32">
        <v>1.27</v>
      </c>
    </row>
    <row r="71" spans="1:69" ht="15" customHeight="1">
      <c r="A71" s="81" t="s">
        <v>27</v>
      </c>
      <c r="B71" s="30">
        <v>25004210</v>
      </c>
      <c r="C71" s="31">
        <v>89.83</v>
      </c>
      <c r="D71" s="34"/>
      <c r="E71" s="34"/>
      <c r="F71" s="157">
        <v>10.78</v>
      </c>
      <c r="G71" s="29"/>
      <c r="H71" s="35"/>
      <c r="I71" s="37"/>
      <c r="J71" s="34"/>
      <c r="K71" s="29"/>
      <c r="L71" s="36"/>
      <c r="M71" s="83"/>
      <c r="N71" s="83"/>
      <c r="O71" s="83"/>
      <c r="P71" s="83"/>
      <c r="Q71" s="83"/>
      <c r="R71" s="83"/>
      <c r="S71" s="126"/>
      <c r="T71" s="83"/>
      <c r="U71" s="84"/>
      <c r="V71" s="83"/>
      <c r="W71" s="118"/>
      <c r="X71" s="84"/>
      <c r="Y71" s="83"/>
      <c r="Z71" s="83"/>
      <c r="AA71" s="119"/>
      <c r="AB71" s="84"/>
      <c r="AC71" s="118"/>
      <c r="AD71" s="83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3" t="s">
        <v>188</v>
      </c>
      <c r="AT71" s="191" t="s">
        <v>191</v>
      </c>
      <c r="AU71" s="125">
        <v>0.1028</v>
      </c>
      <c r="AV71" s="125">
        <v>0.1045</v>
      </c>
      <c r="AW71" s="191">
        <v>6.676E-2</v>
      </c>
      <c r="AX71" s="125">
        <v>0.26869999999999999</v>
      </c>
      <c r="AY71" s="125">
        <v>8.1079999999999999E-2</v>
      </c>
      <c r="AZ71" s="119">
        <v>0.20319999999999999</v>
      </c>
      <c r="BA71" s="83" t="s">
        <v>191</v>
      </c>
      <c r="BB71" s="127" t="s">
        <v>188</v>
      </c>
      <c r="BC71" s="125">
        <v>0.64780000000000004</v>
      </c>
      <c r="BD71" s="83" t="s">
        <v>191</v>
      </c>
      <c r="BE71" s="82"/>
      <c r="BF71" s="125"/>
      <c r="BG71" s="32"/>
      <c r="BH71" s="47"/>
      <c r="BI71" s="29"/>
      <c r="BJ71" s="28"/>
      <c r="BK71" s="28"/>
      <c r="BL71" s="33"/>
      <c r="BM71" s="31"/>
      <c r="BN71" s="28"/>
      <c r="BO71" s="32"/>
      <c r="BP71" s="47"/>
      <c r="BQ71" s="32"/>
    </row>
    <row r="72" spans="1:69" ht="15" customHeight="1">
      <c r="A72" s="81" t="s">
        <v>27</v>
      </c>
      <c r="B72" s="30">
        <v>25003241</v>
      </c>
      <c r="C72" s="31">
        <v>90.77</v>
      </c>
      <c r="D72" s="29"/>
      <c r="E72" s="38"/>
      <c r="F72" s="157">
        <v>10.77</v>
      </c>
      <c r="G72" s="29"/>
      <c r="H72" s="29"/>
      <c r="I72" s="37"/>
      <c r="J72" s="29"/>
      <c r="K72" s="29"/>
      <c r="L72" s="36"/>
      <c r="M72" s="83"/>
      <c r="N72" s="83"/>
      <c r="O72" s="83"/>
      <c r="P72" s="83"/>
      <c r="Q72" s="83"/>
      <c r="R72" s="83"/>
      <c r="S72" s="126"/>
      <c r="T72" s="83"/>
      <c r="U72" s="84"/>
      <c r="V72" s="83"/>
      <c r="W72" s="118"/>
      <c r="X72" s="84"/>
      <c r="Y72" s="83"/>
      <c r="Z72" s="83"/>
      <c r="AA72" s="119"/>
      <c r="AB72" s="83"/>
      <c r="AC72" s="83"/>
      <c r="AD72" s="83"/>
      <c r="AE72" s="83"/>
      <c r="AF72" s="83"/>
      <c r="AG72" s="83"/>
      <c r="AH72" s="83"/>
      <c r="AI72" s="118"/>
      <c r="AJ72" s="83"/>
      <c r="AK72" s="83"/>
      <c r="AL72" s="83"/>
      <c r="AM72" s="83"/>
      <c r="AN72" s="83"/>
      <c r="AO72" s="83"/>
      <c r="AP72" s="83"/>
      <c r="AQ72" s="83"/>
      <c r="AR72" s="83"/>
      <c r="AS72" s="83" t="s">
        <v>188</v>
      </c>
      <c r="AT72" s="191">
        <v>0.13819999999999999</v>
      </c>
      <c r="AU72" s="125">
        <v>0.36730000000000002</v>
      </c>
      <c r="AV72" s="125">
        <v>0.41489999999999999</v>
      </c>
      <c r="AW72" s="191">
        <v>0.21859999999999999</v>
      </c>
      <c r="AX72" s="125">
        <v>0.39350000000000002</v>
      </c>
      <c r="AY72" s="125">
        <v>0.1179</v>
      </c>
      <c r="AZ72" s="119">
        <v>0.2011</v>
      </c>
      <c r="BA72" s="83" t="s">
        <v>191</v>
      </c>
      <c r="BB72" s="127">
        <v>0.19850000000000001</v>
      </c>
      <c r="BC72" s="125">
        <v>3.3410000000000002</v>
      </c>
      <c r="BD72" s="83" t="s">
        <v>191</v>
      </c>
      <c r="BE72" s="83"/>
      <c r="BF72" s="125"/>
      <c r="BG72" s="32"/>
      <c r="BH72" s="157"/>
      <c r="BI72" s="29"/>
      <c r="BJ72" s="28"/>
      <c r="BK72" s="28"/>
      <c r="BL72" s="28"/>
      <c r="BM72" s="31"/>
      <c r="BN72" s="30"/>
      <c r="BO72" s="32"/>
      <c r="BP72" s="47"/>
      <c r="BQ72" s="32"/>
    </row>
    <row r="73" spans="1:69" ht="15" customHeight="1">
      <c r="A73" s="81" t="s">
        <v>27</v>
      </c>
      <c r="B73" s="30">
        <v>25002136</v>
      </c>
      <c r="C73" s="31">
        <v>95.27</v>
      </c>
      <c r="D73" s="29"/>
      <c r="E73" s="38"/>
      <c r="F73" s="157">
        <v>9.4420000000000002</v>
      </c>
      <c r="G73" s="29"/>
      <c r="H73" s="29"/>
      <c r="I73" s="29"/>
      <c r="J73" s="127"/>
      <c r="K73" s="83"/>
      <c r="L73" s="82"/>
      <c r="M73" s="83"/>
      <c r="N73" s="82"/>
      <c r="O73" s="83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 t="s">
        <v>188</v>
      </c>
      <c r="AT73" s="191" t="s">
        <v>191</v>
      </c>
      <c r="AU73" s="125" t="s">
        <v>188</v>
      </c>
      <c r="AV73" s="125">
        <v>0.1472</v>
      </c>
      <c r="AW73" s="191">
        <v>0.1237</v>
      </c>
      <c r="AX73" s="125">
        <v>0.28560000000000002</v>
      </c>
      <c r="AY73" s="125">
        <v>0.11310000000000001</v>
      </c>
      <c r="AZ73" s="119">
        <v>0.1777</v>
      </c>
      <c r="BA73" s="83" t="s">
        <v>191</v>
      </c>
      <c r="BB73" s="127" t="s">
        <v>188</v>
      </c>
      <c r="BC73" s="125">
        <v>1.101</v>
      </c>
      <c r="BD73" s="83" t="s">
        <v>191</v>
      </c>
      <c r="BE73" s="83"/>
      <c r="BF73" s="125"/>
      <c r="BG73" s="39"/>
      <c r="BH73" s="157"/>
      <c r="BI73" s="47"/>
      <c r="BJ73" s="28"/>
      <c r="BK73" s="28"/>
      <c r="BL73" s="28"/>
      <c r="BM73" s="31"/>
      <c r="BN73" s="28"/>
      <c r="BO73" s="32"/>
      <c r="BP73" s="47"/>
      <c r="BQ73" s="32"/>
    </row>
    <row r="74" spans="1:69" ht="15" customHeight="1">
      <c r="A74" s="81" t="s">
        <v>27</v>
      </c>
      <c r="B74" s="30">
        <v>25000232</v>
      </c>
      <c r="C74" s="31">
        <v>91.05</v>
      </c>
      <c r="D74" s="29"/>
      <c r="E74" s="38"/>
      <c r="F74" s="157">
        <v>10.87</v>
      </c>
      <c r="G74" s="35"/>
      <c r="H74" s="29"/>
      <c r="I74" s="38"/>
      <c r="J74" s="38"/>
      <c r="K74" s="34"/>
      <c r="L74" s="36"/>
      <c r="M74" s="83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3" t="s">
        <v>188</v>
      </c>
      <c r="AT74" s="191" t="s">
        <v>191</v>
      </c>
      <c r="AU74" s="125">
        <v>0.12089999999999999</v>
      </c>
      <c r="AV74" s="125">
        <v>0.15579999999999999</v>
      </c>
      <c r="AW74" s="191">
        <v>6.1150000000000003E-2</v>
      </c>
      <c r="AX74" s="125">
        <v>0.20619999999999999</v>
      </c>
      <c r="AY74" s="125">
        <v>5.7630000000000001E-2</v>
      </c>
      <c r="AZ74" s="119">
        <v>0.13500000000000001</v>
      </c>
      <c r="BA74" s="83" t="s">
        <v>191</v>
      </c>
      <c r="BB74" s="127" t="s">
        <v>188</v>
      </c>
      <c r="BC74" s="125">
        <v>0.40010000000000001</v>
      </c>
      <c r="BD74" s="83" t="s">
        <v>191</v>
      </c>
      <c r="BE74" s="82"/>
      <c r="BF74" s="82"/>
      <c r="BG74" s="32"/>
      <c r="BH74" s="157"/>
      <c r="BI74" s="37"/>
      <c r="BJ74" s="28"/>
      <c r="BK74" s="28"/>
      <c r="BL74" s="28"/>
      <c r="BM74" s="31"/>
      <c r="BN74" s="28"/>
      <c r="BO74" s="32"/>
      <c r="BP74" s="47"/>
      <c r="BQ74" s="32"/>
    </row>
    <row r="75" spans="1:69" ht="15" customHeight="1">
      <c r="A75" s="81" t="s">
        <v>246</v>
      </c>
      <c r="B75" s="30">
        <v>25004042</v>
      </c>
      <c r="C75" s="28"/>
      <c r="D75" s="29"/>
      <c r="E75" s="38"/>
      <c r="F75" s="157"/>
      <c r="G75" s="29"/>
      <c r="H75" s="29"/>
      <c r="I75" s="37"/>
      <c r="J75" s="29"/>
      <c r="K75" s="29"/>
      <c r="L75" s="36"/>
      <c r="M75" s="83"/>
      <c r="N75" s="83"/>
      <c r="O75" s="83"/>
      <c r="P75" s="83"/>
      <c r="Q75" s="83"/>
      <c r="R75" s="83"/>
      <c r="S75" s="126"/>
      <c r="T75" s="83"/>
      <c r="U75" s="84"/>
      <c r="V75" s="83"/>
      <c r="W75" s="118"/>
      <c r="X75" s="84"/>
      <c r="Y75" s="83"/>
      <c r="Z75" s="83"/>
      <c r="AA75" s="119"/>
      <c r="AB75" s="84"/>
      <c r="AC75" s="118"/>
      <c r="AD75" s="83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191"/>
      <c r="AU75" s="125"/>
      <c r="AV75" s="125"/>
      <c r="AW75" s="191"/>
      <c r="AX75" s="125"/>
      <c r="AY75" s="125"/>
      <c r="AZ75" s="119"/>
      <c r="BA75" s="82"/>
      <c r="BB75" s="127"/>
      <c r="BC75" s="125"/>
      <c r="BD75" s="82"/>
      <c r="BE75" s="82"/>
      <c r="BF75" s="125"/>
      <c r="BG75" s="28"/>
      <c r="BH75" s="157"/>
      <c r="BI75" s="29"/>
      <c r="BJ75" s="28"/>
      <c r="BK75" s="28"/>
      <c r="BL75" s="28"/>
      <c r="BM75" s="31"/>
      <c r="BN75" s="28" t="s">
        <v>204</v>
      </c>
      <c r="BO75" s="32" t="s">
        <v>210</v>
      </c>
      <c r="BP75" s="47" t="s">
        <v>247</v>
      </c>
      <c r="BQ75" s="32" t="s">
        <v>248</v>
      </c>
    </row>
    <row r="76" spans="1:69" ht="15" customHeight="1">
      <c r="A76" s="81" t="s">
        <v>243</v>
      </c>
      <c r="B76" s="30">
        <v>25004731</v>
      </c>
      <c r="C76" s="31">
        <v>92.49</v>
      </c>
      <c r="D76" s="34"/>
      <c r="E76" s="47">
        <v>0.88900000000000001</v>
      </c>
      <c r="F76" s="157"/>
      <c r="G76" s="29"/>
      <c r="H76" s="29"/>
      <c r="I76" s="29"/>
      <c r="J76" s="29"/>
      <c r="K76" s="29"/>
      <c r="L76" s="36"/>
      <c r="M76" s="83"/>
      <c r="N76" s="83"/>
      <c r="O76" s="83"/>
      <c r="P76" s="83"/>
      <c r="Q76" s="83"/>
      <c r="R76" s="83"/>
      <c r="S76" s="126"/>
      <c r="T76" s="83"/>
      <c r="U76" s="84"/>
      <c r="V76" s="83"/>
      <c r="W76" s="118"/>
      <c r="X76" s="84"/>
      <c r="Y76" s="83"/>
      <c r="Z76" s="83"/>
      <c r="AA76" s="119"/>
      <c r="AB76" s="84"/>
      <c r="AC76" s="118"/>
      <c r="AD76" s="83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3" t="s">
        <v>188</v>
      </c>
      <c r="AT76" s="191" t="s">
        <v>191</v>
      </c>
      <c r="AU76" s="125" t="s">
        <v>188</v>
      </c>
      <c r="AV76" s="125" t="s">
        <v>191</v>
      </c>
      <c r="AW76" s="191" t="s">
        <v>191</v>
      </c>
      <c r="AX76" s="125" t="s">
        <v>191</v>
      </c>
      <c r="AY76" s="125" t="s">
        <v>191</v>
      </c>
      <c r="AZ76" s="119" t="s">
        <v>191</v>
      </c>
      <c r="BA76" s="83" t="s">
        <v>191</v>
      </c>
      <c r="BB76" s="127" t="s">
        <v>188</v>
      </c>
      <c r="BC76" s="125" t="s">
        <v>191</v>
      </c>
      <c r="BD76" s="83" t="s">
        <v>191</v>
      </c>
      <c r="BE76" s="82"/>
      <c r="BF76" s="125"/>
      <c r="BG76" s="32"/>
      <c r="BH76" s="47"/>
      <c r="BI76" s="29"/>
      <c r="BJ76" s="28"/>
      <c r="BK76" s="28"/>
      <c r="BL76" s="30"/>
      <c r="BM76" s="28"/>
      <c r="BN76" s="28"/>
      <c r="BO76" s="30"/>
      <c r="BP76" s="29"/>
      <c r="BQ76" s="30"/>
    </row>
    <row r="77" spans="1:69" ht="15" customHeight="1">
      <c r="A77" s="81" t="s">
        <v>243</v>
      </c>
      <c r="B77" s="30">
        <v>25004569</v>
      </c>
      <c r="C77" s="31">
        <v>86.46</v>
      </c>
      <c r="D77" s="37"/>
      <c r="E77" s="29"/>
      <c r="F77" s="157"/>
      <c r="G77" s="29"/>
      <c r="H77" s="29"/>
      <c r="I77" s="29"/>
      <c r="J77" s="29"/>
      <c r="K77" s="29"/>
      <c r="L77" s="36"/>
      <c r="M77" s="83"/>
      <c r="N77" s="83"/>
      <c r="O77" s="83"/>
      <c r="P77" s="83"/>
      <c r="Q77" s="83"/>
      <c r="R77" s="83"/>
      <c r="S77" s="126"/>
      <c r="T77" s="83"/>
      <c r="U77" s="84"/>
      <c r="V77" s="83"/>
      <c r="W77" s="118"/>
      <c r="X77" s="84"/>
      <c r="Y77" s="83"/>
      <c r="Z77" s="83"/>
      <c r="AA77" s="119"/>
      <c r="AB77" s="84"/>
      <c r="AC77" s="118"/>
      <c r="AD77" s="83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191"/>
      <c r="AU77" s="125"/>
      <c r="AV77" s="125"/>
      <c r="AW77" s="191"/>
      <c r="AX77" s="125"/>
      <c r="AY77" s="125"/>
      <c r="AZ77" s="119"/>
      <c r="BA77" s="82"/>
      <c r="BB77" s="127"/>
      <c r="BC77" s="125"/>
      <c r="BD77" s="82"/>
      <c r="BE77" s="82"/>
      <c r="BF77" s="125"/>
      <c r="BG77" s="32"/>
      <c r="BH77" s="47"/>
      <c r="BI77" s="29"/>
      <c r="BJ77" s="28"/>
      <c r="BK77" s="28"/>
      <c r="BL77" s="28" t="s">
        <v>202</v>
      </c>
      <c r="BM77" s="31">
        <v>0.63</v>
      </c>
      <c r="BN77" s="28"/>
      <c r="BO77" s="31"/>
      <c r="BP77" s="29"/>
      <c r="BQ77" s="30"/>
    </row>
    <row r="78" spans="1:69" ht="15" customHeight="1">
      <c r="A78" s="81" t="s">
        <v>243</v>
      </c>
      <c r="B78" s="30">
        <v>25004678</v>
      </c>
      <c r="C78" s="31">
        <v>86.37</v>
      </c>
      <c r="D78" s="35"/>
      <c r="E78" s="34"/>
      <c r="F78" s="157"/>
      <c r="G78" s="29"/>
      <c r="H78" s="37"/>
      <c r="I78" s="37"/>
      <c r="J78" s="29"/>
      <c r="K78" s="29"/>
      <c r="L78" s="36"/>
      <c r="M78" s="83"/>
      <c r="N78" s="83"/>
      <c r="O78" s="83"/>
      <c r="P78" s="83"/>
      <c r="Q78" s="83"/>
      <c r="R78" s="83"/>
      <c r="S78" s="126"/>
      <c r="T78" s="83"/>
      <c r="U78" s="84"/>
      <c r="V78" s="83"/>
      <c r="W78" s="118"/>
      <c r="X78" s="84"/>
      <c r="Y78" s="83"/>
      <c r="Z78" s="83"/>
      <c r="AA78" s="119"/>
      <c r="AB78" s="84"/>
      <c r="AC78" s="118"/>
      <c r="AD78" s="83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191"/>
      <c r="AU78" s="125"/>
      <c r="AV78" s="125"/>
      <c r="AW78" s="191"/>
      <c r="AX78" s="125"/>
      <c r="AY78" s="125"/>
      <c r="AZ78" s="119"/>
      <c r="BA78" s="82"/>
      <c r="BB78" s="127"/>
      <c r="BC78" s="125"/>
      <c r="BD78" s="82"/>
      <c r="BE78" s="82"/>
      <c r="BF78" s="125"/>
      <c r="BG78" s="32"/>
      <c r="BH78" s="157"/>
      <c r="BI78" s="29"/>
      <c r="BJ78" s="28"/>
      <c r="BK78" s="28"/>
      <c r="BL78" s="28" t="s">
        <v>202</v>
      </c>
      <c r="BM78" s="31">
        <v>2.62</v>
      </c>
      <c r="BN78" s="31"/>
      <c r="BO78" s="32"/>
      <c r="BP78" s="47"/>
      <c r="BQ78" s="32"/>
    </row>
    <row r="79" spans="1:69" ht="15" customHeight="1">
      <c r="A79" s="81" t="s">
        <v>243</v>
      </c>
      <c r="B79" s="30">
        <v>25004642</v>
      </c>
      <c r="C79" s="31">
        <v>88.58</v>
      </c>
      <c r="D79" s="34"/>
      <c r="E79" s="37"/>
      <c r="F79" s="157"/>
      <c r="G79" s="29"/>
      <c r="H79" s="29"/>
      <c r="I79" s="29"/>
      <c r="J79" s="29"/>
      <c r="K79" s="29"/>
      <c r="L79" s="36"/>
      <c r="M79" s="83"/>
      <c r="N79" s="83"/>
      <c r="O79" s="83"/>
      <c r="P79" s="83"/>
      <c r="Q79" s="83"/>
      <c r="R79" s="83"/>
      <c r="S79" s="126"/>
      <c r="T79" s="83"/>
      <c r="U79" s="84"/>
      <c r="V79" s="83"/>
      <c r="W79" s="118"/>
      <c r="X79" s="84"/>
      <c r="Y79" s="83"/>
      <c r="Z79" s="83"/>
      <c r="AA79" s="119"/>
      <c r="AB79" s="84"/>
      <c r="AC79" s="118"/>
      <c r="AD79" s="83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191"/>
      <c r="AU79" s="125"/>
      <c r="AV79" s="125"/>
      <c r="AW79" s="191"/>
      <c r="AX79" s="125"/>
      <c r="AY79" s="125"/>
      <c r="AZ79" s="119"/>
      <c r="BA79" s="82"/>
      <c r="BB79" s="127"/>
      <c r="BC79" s="125"/>
      <c r="BD79" s="82"/>
      <c r="BE79" s="82"/>
      <c r="BF79" s="125"/>
      <c r="BG79" s="32"/>
      <c r="BH79" s="157"/>
      <c r="BI79" s="29"/>
      <c r="BJ79" s="28"/>
      <c r="BK79" s="28"/>
      <c r="BL79" s="28" t="s">
        <v>202</v>
      </c>
      <c r="BM79" s="31">
        <v>4.1399999999999997</v>
      </c>
      <c r="BN79" s="28"/>
      <c r="BO79" s="32"/>
      <c r="BP79" s="47"/>
      <c r="BQ79" s="32"/>
    </row>
    <row r="80" spans="1:69" ht="15" customHeight="1">
      <c r="A80" s="81" t="s">
        <v>243</v>
      </c>
      <c r="B80" s="30">
        <v>25004284</v>
      </c>
      <c r="C80" s="31">
        <v>86.42</v>
      </c>
      <c r="D80" s="37"/>
      <c r="E80" s="34"/>
      <c r="F80" s="157"/>
      <c r="G80" s="29"/>
      <c r="H80" s="37"/>
      <c r="I80" s="37"/>
      <c r="J80" s="34"/>
      <c r="K80" s="29"/>
      <c r="L80" s="36"/>
      <c r="M80" s="83"/>
      <c r="N80" s="83"/>
      <c r="O80" s="83"/>
      <c r="P80" s="83"/>
      <c r="Q80" s="83"/>
      <c r="R80" s="83"/>
      <c r="S80" s="126"/>
      <c r="T80" s="83"/>
      <c r="U80" s="84"/>
      <c r="V80" s="83"/>
      <c r="W80" s="118"/>
      <c r="X80" s="84"/>
      <c r="Y80" s="83"/>
      <c r="Z80" s="83"/>
      <c r="AA80" s="119"/>
      <c r="AB80" s="84"/>
      <c r="AC80" s="118"/>
      <c r="AD80" s="83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191"/>
      <c r="AU80" s="125"/>
      <c r="AV80" s="125"/>
      <c r="AW80" s="191"/>
      <c r="AX80" s="125"/>
      <c r="AY80" s="125"/>
      <c r="AZ80" s="119"/>
      <c r="BA80" s="82"/>
      <c r="BB80" s="127"/>
      <c r="BC80" s="125"/>
      <c r="BD80" s="82"/>
      <c r="BE80" s="82"/>
      <c r="BF80" s="125"/>
      <c r="BG80" s="32"/>
      <c r="BH80" s="157"/>
      <c r="BI80" s="29"/>
      <c r="BJ80" s="28"/>
      <c r="BK80" s="28"/>
      <c r="BL80" s="28" t="s">
        <v>202</v>
      </c>
      <c r="BM80" s="31">
        <v>0.51</v>
      </c>
      <c r="BN80" s="31"/>
      <c r="BO80" s="32"/>
      <c r="BP80" s="47"/>
      <c r="BQ80" s="32"/>
    </row>
    <row r="81" spans="1:69" ht="15" customHeight="1">
      <c r="A81" s="81" t="s">
        <v>243</v>
      </c>
      <c r="B81" s="30">
        <v>25004123</v>
      </c>
      <c r="C81" s="31">
        <v>87.65</v>
      </c>
      <c r="D81" s="29"/>
      <c r="E81" s="38"/>
      <c r="F81" s="157"/>
      <c r="G81" s="29"/>
      <c r="H81" s="29"/>
      <c r="I81" s="37"/>
      <c r="J81" s="29"/>
      <c r="K81" s="29"/>
      <c r="L81" s="36"/>
      <c r="M81" s="83"/>
      <c r="N81" s="83"/>
      <c r="O81" s="83"/>
      <c r="P81" s="83"/>
      <c r="Q81" s="83"/>
      <c r="R81" s="83"/>
      <c r="S81" s="126"/>
      <c r="T81" s="83"/>
      <c r="U81" s="84"/>
      <c r="V81" s="83"/>
      <c r="W81" s="118"/>
      <c r="X81" s="84"/>
      <c r="Y81" s="83"/>
      <c r="Z81" s="83"/>
      <c r="AA81" s="119"/>
      <c r="AB81" s="84"/>
      <c r="AC81" s="118"/>
      <c r="AD81" s="83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191"/>
      <c r="AU81" s="125"/>
      <c r="AV81" s="125"/>
      <c r="AW81" s="191"/>
      <c r="AX81" s="125"/>
      <c r="AY81" s="125"/>
      <c r="AZ81" s="119"/>
      <c r="BA81" s="82"/>
      <c r="BB81" s="127"/>
      <c r="BC81" s="125"/>
      <c r="BD81" s="82"/>
      <c r="BE81" s="82"/>
      <c r="BF81" s="125"/>
      <c r="BG81" s="39"/>
      <c r="BH81" s="157"/>
      <c r="BI81" s="29"/>
      <c r="BJ81" s="28"/>
      <c r="BK81" s="28"/>
      <c r="BL81" s="28" t="s">
        <v>202</v>
      </c>
      <c r="BM81" s="31">
        <v>0.53</v>
      </c>
      <c r="BN81" s="30"/>
      <c r="BO81" s="32"/>
      <c r="BP81" s="47"/>
      <c r="BQ81" s="32"/>
    </row>
    <row r="82" spans="1:69" ht="15" customHeight="1">
      <c r="A82" s="81" t="s">
        <v>243</v>
      </c>
      <c r="B82" s="30">
        <v>25004189</v>
      </c>
      <c r="C82" s="31">
        <v>92.85</v>
      </c>
      <c r="D82" s="29"/>
      <c r="E82" s="38"/>
      <c r="F82" s="157"/>
      <c r="G82" s="35"/>
      <c r="H82" s="29"/>
      <c r="I82" s="38"/>
      <c r="J82" s="38"/>
      <c r="K82" s="34"/>
      <c r="L82" s="36"/>
      <c r="M82" s="83"/>
      <c r="N82" s="82"/>
      <c r="O82" s="82"/>
      <c r="P82" s="83"/>
      <c r="Q82" s="118"/>
      <c r="R82" s="118"/>
      <c r="S82" s="82"/>
      <c r="T82" s="118"/>
      <c r="U82" s="118"/>
      <c r="V82" s="118"/>
      <c r="W82" s="118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191"/>
      <c r="AU82" s="125"/>
      <c r="AV82" s="125"/>
      <c r="AW82" s="191"/>
      <c r="AX82" s="125"/>
      <c r="AY82" s="125"/>
      <c r="AZ82" s="119"/>
      <c r="BA82" s="82"/>
      <c r="BB82" s="127"/>
      <c r="BC82" s="125"/>
      <c r="BD82" s="82"/>
      <c r="BE82" s="82"/>
      <c r="BF82" s="83"/>
      <c r="BG82" s="39"/>
      <c r="BH82" s="157"/>
      <c r="BI82" s="37"/>
      <c r="BJ82" s="28"/>
      <c r="BK82" s="28"/>
      <c r="BL82" s="28" t="s">
        <v>202</v>
      </c>
      <c r="BM82" s="31">
        <v>0.23</v>
      </c>
      <c r="BN82" s="28"/>
      <c r="BO82" s="32"/>
      <c r="BP82" s="47"/>
      <c r="BQ82" s="32"/>
    </row>
    <row r="83" spans="1:69" ht="15" customHeight="1">
      <c r="A83" s="81" t="s">
        <v>245</v>
      </c>
      <c r="B83" s="30">
        <v>25004549</v>
      </c>
      <c r="C83" s="31">
        <v>26.01</v>
      </c>
      <c r="D83" s="34"/>
      <c r="E83" s="34"/>
      <c r="F83" s="157"/>
      <c r="G83" s="29"/>
      <c r="H83" s="29"/>
      <c r="I83" s="29"/>
      <c r="J83" s="29"/>
      <c r="K83" s="29"/>
      <c r="L83" s="36"/>
      <c r="M83" s="83"/>
      <c r="N83" s="83"/>
      <c r="O83" s="83"/>
      <c r="P83" s="83"/>
      <c r="Q83" s="83"/>
      <c r="R83" s="83"/>
      <c r="S83" s="126"/>
      <c r="T83" s="83"/>
      <c r="U83" s="84"/>
      <c r="V83" s="83"/>
      <c r="W83" s="118"/>
      <c r="X83" s="84"/>
      <c r="Y83" s="83"/>
      <c r="Z83" s="83"/>
      <c r="AA83" s="119"/>
      <c r="AB83" s="84"/>
      <c r="AC83" s="118"/>
      <c r="AD83" s="83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191"/>
      <c r="AU83" s="125"/>
      <c r="AV83" s="125"/>
      <c r="AW83" s="191"/>
      <c r="AX83" s="125"/>
      <c r="AY83" s="125"/>
      <c r="AZ83" s="119"/>
      <c r="BA83" s="82"/>
      <c r="BB83" s="127"/>
      <c r="BC83" s="125"/>
      <c r="BD83" s="82"/>
      <c r="BE83" s="118">
        <v>93.66</v>
      </c>
      <c r="BF83" s="125"/>
      <c r="BG83" s="32"/>
      <c r="BH83" s="157"/>
      <c r="BI83" s="29"/>
      <c r="BJ83" s="28"/>
      <c r="BK83" s="28"/>
      <c r="BL83" s="28" t="s">
        <v>202</v>
      </c>
      <c r="BM83" s="31">
        <v>0.48</v>
      </c>
      <c r="BN83" s="31"/>
      <c r="BO83" s="32"/>
      <c r="BP83" s="47"/>
      <c r="BQ83" s="32"/>
    </row>
    <row r="84" spans="1:69" ht="15" customHeight="1">
      <c r="A84" s="81" t="s">
        <v>245</v>
      </c>
      <c r="B84" s="30">
        <v>25004467</v>
      </c>
      <c r="C84" s="31">
        <v>36.79</v>
      </c>
      <c r="D84" s="34"/>
      <c r="E84" s="34"/>
      <c r="F84" s="157"/>
      <c r="G84" s="29"/>
      <c r="H84" s="29"/>
      <c r="I84" s="29"/>
      <c r="J84" s="29"/>
      <c r="K84" s="65"/>
      <c r="L84" s="29"/>
      <c r="M84" s="82"/>
      <c r="N84" s="83"/>
      <c r="O84" s="82"/>
      <c r="P84" s="83"/>
      <c r="Q84" s="118"/>
      <c r="R84" s="118"/>
      <c r="S84" s="82"/>
      <c r="T84" s="118"/>
      <c r="U84" s="118"/>
      <c r="V84" s="83"/>
      <c r="W84" s="118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191"/>
      <c r="AU84" s="125"/>
      <c r="AV84" s="125"/>
      <c r="AW84" s="191"/>
      <c r="AX84" s="125"/>
      <c r="AY84" s="125"/>
      <c r="AZ84" s="119"/>
      <c r="BA84" s="82"/>
      <c r="BB84" s="127"/>
      <c r="BC84" s="125"/>
      <c r="BD84" s="82"/>
      <c r="BE84" s="118">
        <v>93.51</v>
      </c>
      <c r="BF84" s="82"/>
      <c r="BG84" s="32"/>
      <c r="BH84" s="157"/>
      <c r="BI84" s="29"/>
      <c r="BJ84" s="28"/>
      <c r="BK84" s="28"/>
      <c r="BL84" s="28" t="s">
        <v>202</v>
      </c>
      <c r="BM84" s="31">
        <v>0.45</v>
      </c>
      <c r="BN84" s="31"/>
      <c r="BO84" s="32"/>
      <c r="BP84" s="47"/>
      <c r="BQ84" s="32"/>
    </row>
    <row r="85" spans="1:69" ht="15" customHeight="1">
      <c r="A85" s="81" t="s">
        <v>245</v>
      </c>
      <c r="B85" s="30">
        <v>25004442</v>
      </c>
      <c r="C85" s="31">
        <v>29.64</v>
      </c>
      <c r="D85" s="34"/>
      <c r="E85" s="35"/>
      <c r="F85" s="157"/>
      <c r="G85" s="29"/>
      <c r="H85" s="37"/>
      <c r="I85" s="29"/>
      <c r="J85" s="34"/>
      <c r="K85" s="29"/>
      <c r="L85" s="36"/>
      <c r="M85" s="83"/>
      <c r="N85" s="83"/>
      <c r="O85" s="83"/>
      <c r="P85" s="83"/>
      <c r="Q85" s="83"/>
      <c r="R85" s="83"/>
      <c r="S85" s="126"/>
      <c r="T85" s="83"/>
      <c r="U85" s="84"/>
      <c r="V85" s="83"/>
      <c r="W85" s="118"/>
      <c r="X85" s="84"/>
      <c r="Y85" s="83"/>
      <c r="Z85" s="83"/>
      <c r="AA85" s="119"/>
      <c r="AB85" s="84"/>
      <c r="AC85" s="118"/>
      <c r="AD85" s="83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191"/>
      <c r="AU85" s="125"/>
      <c r="AV85" s="125"/>
      <c r="AW85" s="191"/>
      <c r="AX85" s="125"/>
      <c r="AY85" s="125"/>
      <c r="AZ85" s="119"/>
      <c r="BA85" s="82"/>
      <c r="BB85" s="127"/>
      <c r="BC85" s="125"/>
      <c r="BD85" s="82"/>
      <c r="BE85" s="118">
        <v>95.58</v>
      </c>
      <c r="BF85" s="125"/>
      <c r="BG85" s="32"/>
      <c r="BH85" s="47"/>
      <c r="BI85" s="29"/>
      <c r="BJ85" s="28"/>
      <c r="BK85" s="28"/>
      <c r="BL85" s="28" t="s">
        <v>202</v>
      </c>
      <c r="BM85" s="31">
        <v>0.37</v>
      </c>
      <c r="BN85" s="28"/>
      <c r="BO85" s="32"/>
      <c r="BP85" s="47"/>
      <c r="BQ85" s="32"/>
    </row>
    <row r="86" spans="1:69" ht="15" customHeight="1">
      <c r="A86" s="81" t="s">
        <v>251</v>
      </c>
      <c r="B86" s="30">
        <v>25003855</v>
      </c>
      <c r="C86" s="28"/>
      <c r="D86" s="37"/>
      <c r="E86" s="29"/>
      <c r="F86" s="157"/>
      <c r="G86" s="29"/>
      <c r="H86" s="29"/>
      <c r="I86" s="29"/>
      <c r="J86" s="29"/>
      <c r="K86" s="29"/>
      <c r="L86" s="29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4"/>
      <c r="AC86" s="118"/>
      <c r="AD86" s="83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191"/>
      <c r="AU86" s="125"/>
      <c r="AV86" s="125"/>
      <c r="AW86" s="191"/>
      <c r="AX86" s="125"/>
      <c r="AY86" s="125"/>
      <c r="AZ86" s="119"/>
      <c r="BA86" s="82"/>
      <c r="BB86" s="127"/>
      <c r="BC86" s="125"/>
      <c r="BD86" s="82"/>
      <c r="BE86" s="82"/>
      <c r="BF86" s="125"/>
      <c r="BG86" s="32"/>
      <c r="BH86" s="47"/>
      <c r="BI86" s="29"/>
      <c r="BJ86" s="28"/>
      <c r="BK86" s="28"/>
      <c r="BL86" s="28"/>
      <c r="BM86" s="31"/>
      <c r="BN86" s="28" t="s">
        <v>204</v>
      </c>
      <c r="BO86" s="32" t="s">
        <v>210</v>
      </c>
      <c r="BP86" s="47">
        <v>1.2699999999999999E-2</v>
      </c>
      <c r="BQ86" s="32">
        <v>0.19900000000000001</v>
      </c>
    </row>
    <row r="87" spans="1:69" ht="15" customHeight="1">
      <c r="A87" s="81" t="s">
        <v>251</v>
      </c>
      <c r="B87" s="30">
        <v>25003855</v>
      </c>
      <c r="C87" s="31">
        <v>95.58</v>
      </c>
      <c r="D87" s="37"/>
      <c r="E87" s="29"/>
      <c r="F87" s="157">
        <v>14.53</v>
      </c>
      <c r="G87" s="29"/>
      <c r="H87" s="29"/>
      <c r="I87" s="29"/>
      <c r="J87" s="29"/>
      <c r="K87" s="29"/>
      <c r="L87" s="29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3" t="s">
        <v>188</v>
      </c>
      <c r="AT87" s="191" t="s">
        <v>191</v>
      </c>
      <c r="AU87" s="125" t="s">
        <v>188</v>
      </c>
      <c r="AV87" s="125" t="s">
        <v>191</v>
      </c>
      <c r="AW87" s="191" t="s">
        <v>191</v>
      </c>
      <c r="AX87" s="125" t="s">
        <v>191</v>
      </c>
      <c r="AY87" s="125" t="s">
        <v>191</v>
      </c>
      <c r="AZ87" s="119" t="s">
        <v>191</v>
      </c>
      <c r="BA87" s="83" t="s">
        <v>191</v>
      </c>
      <c r="BB87" s="127" t="s">
        <v>188</v>
      </c>
      <c r="BC87" s="125" t="s">
        <v>191</v>
      </c>
      <c r="BD87" s="83" t="s">
        <v>191</v>
      </c>
      <c r="BE87" s="82"/>
      <c r="BF87" s="82"/>
      <c r="BG87" s="32"/>
      <c r="BH87" s="157"/>
      <c r="BI87" s="29"/>
      <c r="BJ87" s="28"/>
      <c r="BK87" s="28"/>
      <c r="BL87" s="28"/>
      <c r="BM87" s="31"/>
      <c r="BN87" s="28"/>
      <c r="BO87" s="32"/>
      <c r="BP87" s="47"/>
      <c r="BQ87" s="32"/>
    </row>
    <row r="88" spans="1:69" ht="15" customHeight="1">
      <c r="A88" s="81" t="s">
        <v>249</v>
      </c>
      <c r="B88" s="30">
        <v>25003851</v>
      </c>
      <c r="C88" s="28"/>
      <c r="D88" s="29"/>
      <c r="E88" s="38"/>
      <c r="F88" s="157"/>
      <c r="G88" s="29"/>
      <c r="H88" s="29"/>
      <c r="I88" s="37"/>
      <c r="J88" s="29"/>
      <c r="K88" s="29"/>
      <c r="L88" s="36"/>
      <c r="M88" s="83"/>
      <c r="N88" s="83"/>
      <c r="O88" s="83"/>
      <c r="P88" s="83"/>
      <c r="Q88" s="83"/>
      <c r="R88" s="83"/>
      <c r="S88" s="126"/>
      <c r="T88" s="83"/>
      <c r="U88" s="84"/>
      <c r="V88" s="83"/>
      <c r="W88" s="118"/>
      <c r="X88" s="84"/>
      <c r="Y88" s="83"/>
      <c r="Z88" s="83"/>
      <c r="AA88" s="119"/>
      <c r="AB88" s="84"/>
      <c r="AC88" s="118"/>
      <c r="AD88" s="83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191"/>
      <c r="AU88" s="125"/>
      <c r="AV88" s="125"/>
      <c r="AW88" s="191"/>
      <c r="AX88" s="125"/>
      <c r="AY88" s="125"/>
      <c r="AZ88" s="119"/>
      <c r="BA88" s="82"/>
      <c r="BB88" s="127"/>
      <c r="BC88" s="125"/>
      <c r="BD88" s="82"/>
      <c r="BE88" s="82"/>
      <c r="BF88" s="125"/>
      <c r="BG88" s="28"/>
      <c r="BH88" s="157"/>
      <c r="BI88" s="29"/>
      <c r="BJ88" s="28"/>
      <c r="BK88" s="28"/>
      <c r="BL88" s="28"/>
      <c r="BM88" s="31"/>
      <c r="BN88" s="28" t="s">
        <v>204</v>
      </c>
      <c r="BO88" s="32">
        <v>0.186</v>
      </c>
      <c r="BP88" s="47">
        <v>5.6000000000000001E-2</v>
      </c>
      <c r="BQ88" s="32">
        <v>0.24199999999999999</v>
      </c>
    </row>
    <row r="89" spans="1:69">
      <c r="A89" s="48" t="s">
        <v>0</v>
      </c>
      <c r="B89" s="66"/>
      <c r="C89" s="67">
        <f>MIN(C57:C88)</f>
        <v>26.01</v>
      </c>
      <c r="D89" s="85"/>
      <c r="E89" s="120"/>
      <c r="F89" s="120">
        <f>MIN(F57:F88)</f>
        <v>2.1419999999999999</v>
      </c>
      <c r="G89" s="120"/>
      <c r="H89" s="120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120">
        <f>MIN(T57:T88)</f>
        <v>5.5449999999999999</v>
      </c>
      <c r="U89" s="85">
        <f>MIN(U57:U88)</f>
        <v>0</v>
      </c>
      <c r="V89" s="67"/>
      <c r="W89" s="67"/>
      <c r="X89" s="67"/>
      <c r="Y89" s="67">
        <f>MIN(Y57:Y88)</f>
        <v>18.14</v>
      </c>
      <c r="Z89" s="67">
        <f>MIN(Z57:Z88)</f>
        <v>6.9429999999999996</v>
      </c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196">
        <f t="shared" ref="AT89:AZ89" si="3">MIN(AT57:AT88)</f>
        <v>6.2109999999999999E-2</v>
      </c>
      <c r="AU89" s="150">
        <f t="shared" si="3"/>
        <v>0.1028</v>
      </c>
      <c r="AV89" s="150">
        <f t="shared" si="3"/>
        <v>0.1045</v>
      </c>
      <c r="AW89" s="196">
        <f t="shared" si="3"/>
        <v>6.1150000000000003E-2</v>
      </c>
      <c r="AX89" s="150">
        <f t="shared" si="3"/>
        <v>0.20619999999999999</v>
      </c>
      <c r="AY89" s="150">
        <f t="shared" si="3"/>
        <v>5.7630000000000001E-2</v>
      </c>
      <c r="AZ89" s="192">
        <f t="shared" si="3"/>
        <v>0.126</v>
      </c>
      <c r="BA89" s="67"/>
      <c r="BB89" s="68">
        <f>MIN(BB57:BB88)</f>
        <v>0.19850000000000001</v>
      </c>
      <c r="BC89" s="150">
        <f>MIN(BC57:BC88)</f>
        <v>0.40010000000000001</v>
      </c>
      <c r="BD89" s="67"/>
      <c r="BE89" s="67">
        <f>MIN(BE57:BE88)</f>
        <v>93.51</v>
      </c>
      <c r="BF89" s="68"/>
      <c r="BG89" s="154"/>
      <c r="BH89" s="120"/>
      <c r="BI89" s="67"/>
      <c r="BJ89" s="67"/>
      <c r="BK89" s="67"/>
      <c r="BL89" s="67"/>
      <c r="BM89" s="69">
        <f>MIN(BM57:BM88)</f>
        <v>0.23</v>
      </c>
      <c r="BN89" s="67"/>
      <c r="BO89" s="192">
        <f>MIN(BO57:BO88)</f>
        <v>0.186</v>
      </c>
      <c r="BP89" s="150">
        <f>MIN(BP57:BP88)</f>
        <v>1.2699999999999999E-2</v>
      </c>
      <c r="BQ89" s="192">
        <f>MIN(BQ57:BQ88)</f>
        <v>0.19900000000000001</v>
      </c>
    </row>
    <row r="90" spans="1:69">
      <c r="A90" s="50" t="s">
        <v>1</v>
      </c>
      <c r="B90" s="70"/>
      <c r="C90" s="71">
        <f>MAX(C57:C88)</f>
        <v>99.91</v>
      </c>
      <c r="D90" s="73"/>
      <c r="E90" s="73"/>
      <c r="F90" s="122">
        <f>MAX(F57:F88)</f>
        <v>99.67</v>
      </c>
      <c r="G90" s="71"/>
      <c r="H90" s="73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122">
        <f>MAX(T57:T88)</f>
        <v>25.55</v>
      </c>
      <c r="U90" s="71">
        <f>MAX(U57:U88)</f>
        <v>25.6</v>
      </c>
      <c r="V90" s="71"/>
      <c r="W90" s="71"/>
      <c r="X90" s="71"/>
      <c r="Y90" s="71">
        <f>MAX(Y57:Y88)</f>
        <v>42.54</v>
      </c>
      <c r="Z90" s="71">
        <f>MAX(Z57:Z88)</f>
        <v>15.46</v>
      </c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197">
        <f t="shared" ref="AT90:AZ90" si="4">MAX(AT57:AT88)</f>
        <v>0.13819999999999999</v>
      </c>
      <c r="AU90" s="74">
        <f t="shared" si="4"/>
        <v>0.49569999999999997</v>
      </c>
      <c r="AV90" s="74">
        <f t="shared" si="4"/>
        <v>2.3090000000000002</v>
      </c>
      <c r="AW90" s="197">
        <f t="shared" si="4"/>
        <v>0.53559999999999997</v>
      </c>
      <c r="AX90" s="74">
        <f t="shared" si="4"/>
        <v>0.59430000000000005</v>
      </c>
      <c r="AY90" s="74">
        <f t="shared" si="4"/>
        <v>0.1492</v>
      </c>
      <c r="AZ90" s="193">
        <f t="shared" si="4"/>
        <v>0.22500000000000001</v>
      </c>
      <c r="BA90" s="71"/>
      <c r="BB90" s="72">
        <f>MAX(BB57:BB88)</f>
        <v>0.25090000000000001</v>
      </c>
      <c r="BC90" s="74">
        <f>MAX(BC57:BC88)</f>
        <v>6.2809999999999997</v>
      </c>
      <c r="BD90" s="71"/>
      <c r="BE90" s="71">
        <f>MAX(BE57:BE88)</f>
        <v>96.55</v>
      </c>
      <c r="BF90" s="72"/>
      <c r="BG90" s="155"/>
      <c r="BH90" s="122"/>
      <c r="BI90" s="86"/>
      <c r="BJ90" s="86"/>
      <c r="BK90" s="86"/>
      <c r="BL90" s="86"/>
      <c r="BM90" s="75">
        <f>MAX(BM57:BM88)</f>
        <v>4.1399999999999997</v>
      </c>
      <c r="BN90" s="73"/>
      <c r="BO90" s="193">
        <f>MAX(BO57:BO88)</f>
        <v>0.68300000000000005</v>
      </c>
      <c r="BP90" s="74">
        <f>MAX(BP57:BP88)</f>
        <v>0.58799999999999997</v>
      </c>
      <c r="BQ90" s="193">
        <f>MAX(BQ57:BQ88)</f>
        <v>1.27</v>
      </c>
    </row>
    <row r="91" spans="1:69" ht="15.75" thickBot="1">
      <c r="A91" s="52" t="s">
        <v>2</v>
      </c>
      <c r="B91" s="61"/>
      <c r="C91" s="62">
        <f>MEDIAN(C57:C88)</f>
        <v>88.87</v>
      </c>
      <c r="D91" s="63"/>
      <c r="E91" s="64"/>
      <c r="F91" s="123">
        <f>MEDIAN(F57:F88)</f>
        <v>10.35</v>
      </c>
      <c r="G91" s="123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123">
        <f>MEDIAN(T57:T88)</f>
        <v>15.547500000000001</v>
      </c>
      <c r="U91" s="62">
        <f>MEDIAN(U57:U88)</f>
        <v>5.55</v>
      </c>
      <c r="V91" s="62"/>
      <c r="W91" s="62"/>
      <c r="X91" s="62"/>
      <c r="Y91" s="62">
        <f>MEDIAN(Y57:Y88)</f>
        <v>30.34</v>
      </c>
      <c r="Z91" s="62">
        <f>MEDIAN(Z57:Z88)</f>
        <v>11.201499999999999</v>
      </c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198">
        <f t="shared" ref="AT91:AZ91" si="5">MEDIAN(AT57:AT88)</f>
        <v>0.10015499999999999</v>
      </c>
      <c r="AU91" s="78">
        <f t="shared" si="5"/>
        <v>0.24409999999999998</v>
      </c>
      <c r="AV91" s="78">
        <f t="shared" si="5"/>
        <v>0.1515</v>
      </c>
      <c r="AW91" s="198">
        <f t="shared" si="5"/>
        <v>0.10889</v>
      </c>
      <c r="AX91" s="78">
        <f t="shared" si="5"/>
        <v>0.28375</v>
      </c>
      <c r="AY91" s="78">
        <f t="shared" si="5"/>
        <v>9.709000000000001E-2</v>
      </c>
      <c r="AZ91" s="194">
        <f t="shared" si="5"/>
        <v>0.18940000000000001</v>
      </c>
      <c r="BA91" s="62"/>
      <c r="BB91" s="77">
        <f>MEDIAN(BB57:BB88)</f>
        <v>0.22470000000000001</v>
      </c>
      <c r="BC91" s="78">
        <f>MEDIAN(BC57:BC88)</f>
        <v>1.0266500000000001</v>
      </c>
      <c r="BD91" s="62"/>
      <c r="BE91" s="62">
        <f>MEDIAN(BE57:BE88)</f>
        <v>95.655000000000001</v>
      </c>
      <c r="BF91" s="77"/>
      <c r="BG91" s="156"/>
      <c r="BH91" s="123"/>
      <c r="BI91" s="64"/>
      <c r="BJ91" s="64"/>
      <c r="BK91" s="64"/>
      <c r="BL91" s="64"/>
      <c r="BM91" s="79">
        <f>MEDIAN(BM57:BM88)</f>
        <v>0.495</v>
      </c>
      <c r="BN91" s="62"/>
      <c r="BO91" s="194">
        <f>MEDIAN(BO57:BO88)</f>
        <v>0.4345</v>
      </c>
      <c r="BP91" s="78">
        <f>MEDIAN(BP57:BP88)</f>
        <v>5.6000000000000001E-2</v>
      </c>
      <c r="BQ91" s="194">
        <f>MEDIAN(BQ57:BQ88)</f>
        <v>0.24199999999999999</v>
      </c>
    </row>
    <row r="92" spans="1:69">
      <c r="BA92"/>
      <c r="BB92"/>
      <c r="BC92"/>
      <c r="BD92"/>
      <c r="BE92"/>
      <c r="BF92"/>
      <c r="BG92"/>
      <c r="BH92"/>
      <c r="BI92"/>
      <c r="BJ92"/>
      <c r="BK92"/>
      <c r="BL92"/>
      <c r="BQ92" s="195"/>
    </row>
    <row r="93" spans="1:69">
      <c r="A93" s="13" t="s">
        <v>33</v>
      </c>
    </row>
    <row r="94" spans="1:69">
      <c r="A94" t="s">
        <v>34</v>
      </c>
    </row>
    <row r="98" spans="1:1">
      <c r="A98" s="13"/>
    </row>
    <row r="106" spans="1:1">
      <c r="A106" s="13"/>
    </row>
  </sheetData>
  <sheetProtection algorithmName="SHA-512" hashValue="/sX2qQ+VLrLPcn/5vfJOEziETNCLQPLlFoUIQA9+f2q0jxzlW/6ycs5kQyDQjWGzdMUE9P8I0vfxmBvPYUiUfw==" saltValue="rnzXyg7m4bFgkKEIXsEJ3A==" spinCount="100000" sheet="1" objects="1" scenarios="1"/>
  <sortState xmlns:xlrd2="http://schemas.microsoft.com/office/spreadsheetml/2017/richdata2" ref="A57:BQ88">
    <sortCondition ref="A57:A88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E2" sqref="E2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67" t="s">
        <v>183</v>
      </c>
    </row>
    <row r="2" spans="2:6">
      <c r="B2" s="9" t="s">
        <v>32</v>
      </c>
    </row>
    <row r="3" spans="2:6" ht="15.75" thickBot="1"/>
    <row r="4" spans="2:6" ht="45" customHeight="1" thickBot="1">
      <c r="B4" s="87"/>
      <c r="C4" s="88" t="s">
        <v>8</v>
      </c>
      <c r="D4" s="89" t="s">
        <v>9</v>
      </c>
      <c r="E4" s="89" t="s">
        <v>10</v>
      </c>
      <c r="F4" s="90" t="s">
        <v>11</v>
      </c>
    </row>
    <row r="5" spans="2:6" ht="24.95" customHeight="1" thickTop="1">
      <c r="B5" s="91"/>
      <c r="C5" s="92" t="s">
        <v>12</v>
      </c>
      <c r="D5" s="93">
        <v>4</v>
      </c>
      <c r="E5" s="93">
        <v>0</v>
      </c>
      <c r="F5" s="162"/>
    </row>
    <row r="6" spans="2:6" ht="24.95" customHeight="1">
      <c r="B6" s="94"/>
      <c r="C6" s="95" t="s">
        <v>13</v>
      </c>
      <c r="D6" s="96">
        <v>2</v>
      </c>
      <c r="E6" s="96">
        <v>0</v>
      </c>
      <c r="F6" s="101"/>
    </row>
    <row r="7" spans="2:6" ht="24.95" customHeight="1">
      <c r="B7" s="94"/>
      <c r="C7" s="95" t="s">
        <v>14</v>
      </c>
      <c r="D7" s="96">
        <v>0</v>
      </c>
      <c r="E7" s="96"/>
      <c r="F7" s="101"/>
    </row>
    <row r="8" spans="2:6" ht="24.95" customHeight="1">
      <c r="B8" s="94"/>
      <c r="C8" s="97" t="s">
        <v>15</v>
      </c>
      <c r="D8" s="98">
        <v>0</v>
      </c>
      <c r="E8" s="98"/>
      <c r="F8" s="163"/>
    </row>
    <row r="9" spans="2:6" ht="24.95" customHeight="1">
      <c r="B9" s="94"/>
      <c r="C9" s="95" t="s">
        <v>16</v>
      </c>
      <c r="D9" s="96">
        <v>0</v>
      </c>
      <c r="E9" s="96"/>
      <c r="F9" s="101"/>
    </row>
    <row r="10" spans="2:6" ht="24.95" customHeight="1">
      <c r="B10" s="94"/>
      <c r="C10" s="99" t="s">
        <v>17</v>
      </c>
      <c r="D10" s="100">
        <v>13</v>
      </c>
      <c r="E10" s="100">
        <v>0</v>
      </c>
      <c r="F10" s="164"/>
    </row>
    <row r="11" spans="2:6" ht="24.95" customHeight="1">
      <c r="B11" s="94"/>
      <c r="C11" s="95" t="s">
        <v>18</v>
      </c>
      <c r="D11" s="96">
        <v>0</v>
      </c>
      <c r="E11" s="96"/>
      <c r="F11" s="101"/>
    </row>
    <row r="12" spans="2:6" ht="24.95" customHeight="1">
      <c r="B12" s="94"/>
      <c r="C12" s="99" t="s">
        <v>19</v>
      </c>
      <c r="D12" s="100">
        <v>0</v>
      </c>
      <c r="E12" s="100"/>
      <c r="F12" s="164"/>
    </row>
    <row r="13" spans="2:6" ht="24.95" customHeight="1">
      <c r="B13" s="94"/>
      <c r="C13" s="95" t="s">
        <v>20</v>
      </c>
      <c r="D13" s="96">
        <v>5</v>
      </c>
      <c r="E13" s="96">
        <v>0</v>
      </c>
      <c r="F13" s="101"/>
    </row>
    <row r="14" spans="2:6" ht="24.95" customHeight="1">
      <c r="B14" s="94"/>
      <c r="C14" s="99" t="s">
        <v>21</v>
      </c>
      <c r="D14" s="100">
        <v>8</v>
      </c>
      <c r="E14" s="100">
        <v>1</v>
      </c>
      <c r="F14" s="164">
        <v>0.125</v>
      </c>
    </row>
    <row r="15" spans="2:6" ht="24.95" customHeight="1">
      <c r="B15" s="94"/>
      <c r="C15" s="95" t="s">
        <v>22</v>
      </c>
      <c r="D15" s="96">
        <v>0</v>
      </c>
      <c r="E15" s="96"/>
      <c r="F15" s="101"/>
    </row>
    <row r="16" spans="2:6" ht="24.95" customHeight="1">
      <c r="B16" s="94"/>
      <c r="C16" s="102" t="s">
        <v>23</v>
      </c>
      <c r="D16" s="103">
        <v>0</v>
      </c>
      <c r="E16" s="103"/>
      <c r="F16" s="165"/>
    </row>
    <row r="17" spans="2:6" ht="24.95" customHeight="1" thickBot="1">
      <c r="B17" s="104"/>
      <c r="C17" s="105" t="s">
        <v>24</v>
      </c>
      <c r="D17" s="106">
        <v>1</v>
      </c>
      <c r="E17" s="106">
        <v>0</v>
      </c>
      <c r="F17" s="166"/>
    </row>
  </sheetData>
  <sheetProtection algorithmName="SHA-512" hashValue="Y+XwXlrFMleFUijbSpMcth+IeiY234UzKA07AzRJaUePVV3EqtFWCDzp0mPb+3FKpA6AhTMiX6HMxnrTDtKOjQ==" saltValue="pvuAWdhG+xZ81BLbbD4K8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J2" sqref="J2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67" t="s">
        <v>183</v>
      </c>
    </row>
    <row r="2" spans="2:9">
      <c r="B2" s="217" t="s">
        <v>35</v>
      </c>
      <c r="C2" s="217"/>
      <c r="D2" s="217"/>
      <c r="E2" s="217"/>
      <c r="F2" s="217"/>
      <c r="G2" s="217"/>
      <c r="H2" s="217"/>
      <c r="I2" s="217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09"/>
      <c r="C4" s="88" t="s">
        <v>25</v>
      </c>
      <c r="D4" s="208" t="s">
        <v>9</v>
      </c>
      <c r="E4" s="208"/>
      <c r="F4" s="208" t="s">
        <v>10</v>
      </c>
      <c r="G4" s="208"/>
      <c r="H4" s="208" t="s">
        <v>11</v>
      </c>
      <c r="I4" s="209"/>
    </row>
    <row r="5" spans="2:9" ht="24.95" customHeight="1" thickTop="1">
      <c r="B5" s="107"/>
      <c r="C5" s="99" t="s">
        <v>26</v>
      </c>
      <c r="D5" s="218">
        <v>0</v>
      </c>
      <c r="E5" s="218"/>
      <c r="F5" s="218"/>
      <c r="G5" s="218"/>
      <c r="H5" s="210"/>
      <c r="I5" s="211"/>
    </row>
    <row r="6" spans="2:9" ht="24.95" customHeight="1">
      <c r="B6" s="107"/>
      <c r="C6" s="99" t="s">
        <v>27</v>
      </c>
      <c r="D6" s="218">
        <v>1</v>
      </c>
      <c r="E6" s="218"/>
      <c r="F6" s="218">
        <v>0</v>
      </c>
      <c r="G6" s="218"/>
      <c r="H6" s="212"/>
      <c r="I6" s="213"/>
    </row>
    <row r="7" spans="2:9" ht="24.95" customHeight="1" thickBot="1">
      <c r="B7" s="108"/>
      <c r="C7" s="105" t="s">
        <v>28</v>
      </c>
      <c r="D7" s="216">
        <v>2</v>
      </c>
      <c r="E7" s="216"/>
      <c r="F7" s="216">
        <v>0</v>
      </c>
      <c r="G7" s="216"/>
      <c r="H7" s="214"/>
      <c r="I7" s="215"/>
    </row>
    <row r="10" spans="2:9">
      <c r="B10" s="217" t="s">
        <v>36</v>
      </c>
      <c r="C10" s="217"/>
      <c r="D10" s="217"/>
      <c r="E10" s="217"/>
      <c r="F10" s="217"/>
      <c r="G10" s="217"/>
      <c r="H10" s="217"/>
      <c r="I10" s="217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17"/>
      <c r="C12" s="88" t="s">
        <v>25</v>
      </c>
      <c r="D12" s="208" t="s">
        <v>9</v>
      </c>
      <c r="E12" s="208"/>
      <c r="F12" s="208" t="s">
        <v>10</v>
      </c>
      <c r="G12" s="208"/>
      <c r="H12" s="208" t="s">
        <v>11</v>
      </c>
      <c r="I12" s="209"/>
    </row>
    <row r="13" spans="2:9" ht="24.95" customHeight="1" thickTop="1">
      <c r="B13" s="107"/>
      <c r="C13" s="99" t="s">
        <v>31</v>
      </c>
      <c r="D13" s="218">
        <v>0</v>
      </c>
      <c r="E13" s="218"/>
      <c r="F13" s="218"/>
      <c r="G13" s="218"/>
      <c r="H13" s="204"/>
      <c r="I13" s="205"/>
    </row>
    <row r="14" spans="2:9" ht="24.95" customHeight="1" thickBot="1">
      <c r="B14" s="108"/>
      <c r="C14" s="105" t="s">
        <v>28</v>
      </c>
      <c r="D14" s="216">
        <v>0</v>
      </c>
      <c r="E14" s="216"/>
      <c r="F14" s="216"/>
      <c r="G14" s="216"/>
      <c r="H14" s="206"/>
      <c r="I14" s="207"/>
    </row>
  </sheetData>
  <sheetProtection algorithmName="SHA-512" hashValue="arj1QMOlBNaxhl0WIj9/ThYzWPuTVMHS8nlbZx5H9Mil6PHnPNcCxwC8tsasUJ84RvD99+kzWfyrW2ezq48oyQ==" saltValue="gkoIXNMgLNFdeZNGsZq+nQ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29"/>
  <sheetViews>
    <sheetView showGridLines="0" zoomScale="80" zoomScaleNormal="80" workbookViewId="0">
      <selection activeCell="G2" sqref="G2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1:44" ht="120.75" customHeight="1">
      <c r="D1" s="2"/>
      <c r="E1" s="2"/>
      <c r="F1" s="167" t="s">
        <v>183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4" ht="15.75">
      <c r="B2" s="20" t="s">
        <v>62</v>
      </c>
      <c r="C2" s="6"/>
      <c r="D2" s="7"/>
      <c r="E2" s="7"/>
      <c r="F2" s="7"/>
      <c r="G2" s="22"/>
      <c r="H2" s="2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4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44" ht="45" customHeight="1" thickBot="1">
      <c r="B4" s="109"/>
      <c r="C4" s="88" t="s">
        <v>25</v>
      </c>
      <c r="D4" s="208" t="s">
        <v>9</v>
      </c>
      <c r="E4" s="208"/>
      <c r="F4" s="208" t="s">
        <v>10</v>
      </c>
      <c r="G4" s="208"/>
      <c r="H4" s="208" t="s">
        <v>11</v>
      </c>
      <c r="I4" s="20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44" ht="24.95" customHeight="1" thickTop="1">
      <c r="B5" s="107"/>
      <c r="C5" s="99" t="s">
        <v>63</v>
      </c>
      <c r="D5" s="218">
        <v>3</v>
      </c>
      <c r="E5" s="218"/>
      <c r="F5" s="218">
        <v>0</v>
      </c>
      <c r="G5" s="218"/>
      <c r="H5" s="210"/>
      <c r="I5" s="21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44" ht="24.95" customHeight="1">
      <c r="B6" s="107"/>
      <c r="C6" s="99" t="s">
        <v>64</v>
      </c>
      <c r="D6" s="218">
        <v>0</v>
      </c>
      <c r="E6" s="218"/>
      <c r="F6" s="218"/>
      <c r="G6" s="218"/>
      <c r="H6" s="212"/>
      <c r="I6" s="21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4" ht="24.95" customHeight="1" thickBot="1">
      <c r="B7" s="108"/>
      <c r="C7" s="105" t="s">
        <v>28</v>
      </c>
      <c r="D7" s="216">
        <v>1</v>
      </c>
      <c r="E7" s="216"/>
      <c r="F7" s="216">
        <v>0</v>
      </c>
      <c r="G7" s="216"/>
      <c r="H7" s="214"/>
      <c r="I7" s="21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4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44">
      <c r="B9" s="6"/>
      <c r="C9" s="6"/>
      <c r="D9" s="7"/>
      <c r="E9" s="7"/>
      <c r="F9" s="7"/>
      <c r="G9" s="7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44" ht="17.25">
      <c r="B10" s="24" t="s">
        <v>100</v>
      </c>
      <c r="C10" s="25"/>
      <c r="D10" s="26"/>
      <c r="E10" s="26"/>
      <c r="F10" s="26"/>
      <c r="G10" s="26"/>
      <c r="H10" s="2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44" ht="15.75" thickBot="1">
      <c r="B11" s="6"/>
      <c r="C11" s="6"/>
      <c r="D11" s="7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4" ht="45" customHeight="1" thickBot="1">
      <c r="A12" s="4"/>
      <c r="B12" s="112"/>
      <c r="C12" s="113" t="s">
        <v>101</v>
      </c>
      <c r="D12" s="114" t="s">
        <v>3</v>
      </c>
      <c r="E12" s="115"/>
      <c r="F12" s="115" t="s">
        <v>102</v>
      </c>
      <c r="G12" s="114" t="s">
        <v>103</v>
      </c>
      <c r="H12" s="114" t="s">
        <v>104</v>
      </c>
      <c r="I12" s="114" t="s">
        <v>105</v>
      </c>
      <c r="J12" s="114" t="s">
        <v>106</v>
      </c>
      <c r="K12" s="114" t="s">
        <v>65</v>
      </c>
      <c r="L12" s="114" t="s">
        <v>66</v>
      </c>
      <c r="M12" s="114" t="s">
        <v>67</v>
      </c>
      <c r="N12" s="114" t="s">
        <v>68</v>
      </c>
      <c r="O12" s="114" t="s">
        <v>69</v>
      </c>
      <c r="P12" s="114" t="s">
        <v>70</v>
      </c>
      <c r="Q12" s="114" t="s">
        <v>71</v>
      </c>
      <c r="R12" s="114" t="s">
        <v>72</v>
      </c>
      <c r="S12" s="114" t="s">
        <v>73</v>
      </c>
      <c r="T12" s="114" t="s">
        <v>107</v>
      </c>
      <c r="U12" s="114" t="s">
        <v>108</v>
      </c>
      <c r="V12" s="114" t="s">
        <v>109</v>
      </c>
      <c r="W12" s="114" t="s">
        <v>110</v>
      </c>
      <c r="X12" s="114" t="s">
        <v>111</v>
      </c>
      <c r="Y12" s="114" t="s">
        <v>112</v>
      </c>
      <c r="Z12" s="114" t="s">
        <v>122</v>
      </c>
      <c r="AA12" s="114" t="s">
        <v>123</v>
      </c>
      <c r="AB12" s="114" t="s">
        <v>124</v>
      </c>
      <c r="AC12" s="114" t="s">
        <v>125</v>
      </c>
      <c r="AD12" s="114" t="s">
        <v>126</v>
      </c>
      <c r="AE12" s="114" t="s">
        <v>127</v>
      </c>
      <c r="AF12" s="114" t="s">
        <v>128</v>
      </c>
      <c r="AG12" s="114" t="s">
        <v>129</v>
      </c>
      <c r="AH12" s="114" t="s">
        <v>130</v>
      </c>
      <c r="AI12" s="114" t="s">
        <v>131</v>
      </c>
      <c r="AJ12" s="114" t="s">
        <v>132</v>
      </c>
      <c r="AK12" s="114" t="s">
        <v>133</v>
      </c>
      <c r="AL12" s="114" t="s">
        <v>134</v>
      </c>
      <c r="AM12" s="114" t="s">
        <v>135</v>
      </c>
      <c r="AN12" s="114" t="s">
        <v>136</v>
      </c>
      <c r="AO12" s="114" t="s">
        <v>137</v>
      </c>
      <c r="AP12" s="116" t="s">
        <v>138</v>
      </c>
    </row>
    <row r="13" spans="1:44" ht="24.95" customHeight="1" thickTop="1">
      <c r="B13" s="110"/>
      <c r="C13" s="128" t="s">
        <v>233</v>
      </c>
      <c r="D13" s="129">
        <v>25005161</v>
      </c>
      <c r="E13" s="131"/>
      <c r="F13" s="130">
        <v>86.97</v>
      </c>
      <c r="G13" s="131" t="s">
        <v>195</v>
      </c>
      <c r="H13" s="131" t="s">
        <v>195</v>
      </c>
      <c r="I13" s="131" t="s">
        <v>196</v>
      </c>
      <c r="J13" s="131" t="s">
        <v>196</v>
      </c>
      <c r="K13" s="131" t="s">
        <v>197</v>
      </c>
      <c r="L13" s="131" t="s">
        <v>198</v>
      </c>
      <c r="M13" s="131" t="s">
        <v>197</v>
      </c>
      <c r="N13" s="129">
        <v>0</v>
      </c>
      <c r="O13" s="131" t="s">
        <v>199</v>
      </c>
      <c r="P13" s="132">
        <v>131.80000000000001</v>
      </c>
      <c r="Q13" s="131" t="s">
        <v>200</v>
      </c>
      <c r="R13" s="133">
        <v>5.5449999999999999</v>
      </c>
      <c r="S13" s="130">
        <v>5.55</v>
      </c>
      <c r="T13" s="133">
        <v>6.3380000000000001</v>
      </c>
      <c r="U13" s="131" t="s">
        <v>199</v>
      </c>
      <c r="V13" s="133">
        <v>6.194</v>
      </c>
      <c r="W13" s="130">
        <v>42.54</v>
      </c>
      <c r="X13" s="133">
        <v>15.46</v>
      </c>
      <c r="Y13" s="131" t="s">
        <v>201</v>
      </c>
      <c r="Z13" s="131" t="s">
        <v>199</v>
      </c>
      <c r="AA13" s="131" t="s">
        <v>199</v>
      </c>
      <c r="AB13" s="131" t="s">
        <v>199</v>
      </c>
      <c r="AC13" s="131" t="s">
        <v>199</v>
      </c>
      <c r="AD13" s="131" t="s">
        <v>199</v>
      </c>
      <c r="AE13" s="131" t="s">
        <v>199</v>
      </c>
      <c r="AF13" s="131" t="s">
        <v>199</v>
      </c>
      <c r="AG13" s="131" t="s">
        <v>199</v>
      </c>
      <c r="AH13" s="130">
        <v>19.66</v>
      </c>
      <c r="AI13" s="131" t="s">
        <v>199</v>
      </c>
      <c r="AJ13" s="131" t="s">
        <v>199</v>
      </c>
      <c r="AK13" s="131" t="s">
        <v>199</v>
      </c>
      <c r="AL13" s="131" t="s">
        <v>199</v>
      </c>
      <c r="AM13" s="131" t="s">
        <v>199</v>
      </c>
      <c r="AN13" s="131" t="s">
        <v>199</v>
      </c>
      <c r="AO13" s="131" t="s">
        <v>199</v>
      </c>
      <c r="AP13" s="134" t="s">
        <v>199</v>
      </c>
      <c r="AQ13" s="14"/>
      <c r="AR13" s="14"/>
    </row>
    <row r="14" spans="1:44" ht="24.95" customHeight="1">
      <c r="B14" s="110"/>
      <c r="C14" s="128" t="s">
        <v>234</v>
      </c>
      <c r="D14" s="129">
        <v>25005060</v>
      </c>
      <c r="E14" s="131"/>
      <c r="F14" s="130">
        <v>88.87</v>
      </c>
      <c r="G14" s="131" t="s">
        <v>195</v>
      </c>
      <c r="H14" s="131" t="s">
        <v>195</v>
      </c>
      <c r="I14" s="131" t="s">
        <v>196</v>
      </c>
      <c r="J14" s="131" t="s">
        <v>196</v>
      </c>
      <c r="K14" s="131" t="s">
        <v>197</v>
      </c>
      <c r="L14" s="131" t="s">
        <v>198</v>
      </c>
      <c r="M14" s="131" t="s">
        <v>197</v>
      </c>
      <c r="N14" s="129">
        <v>0</v>
      </c>
      <c r="O14" s="131" t="s">
        <v>199</v>
      </c>
      <c r="P14" s="131" t="s">
        <v>237</v>
      </c>
      <c r="Q14" s="131" t="s">
        <v>200</v>
      </c>
      <c r="R14" s="133">
        <v>25.55</v>
      </c>
      <c r="S14" s="130">
        <v>25.6</v>
      </c>
      <c r="T14" s="131" t="s">
        <v>199</v>
      </c>
      <c r="U14" s="131" t="s">
        <v>199</v>
      </c>
      <c r="V14" s="131" t="s">
        <v>199</v>
      </c>
      <c r="W14" s="130">
        <v>18.14</v>
      </c>
      <c r="X14" s="133">
        <v>6.9429999999999996</v>
      </c>
      <c r="Y14" s="131" t="s">
        <v>201</v>
      </c>
      <c r="Z14" s="131" t="s">
        <v>199</v>
      </c>
      <c r="AA14" s="131" t="s">
        <v>199</v>
      </c>
      <c r="AB14" s="131" t="s">
        <v>199</v>
      </c>
      <c r="AC14" s="131" t="s">
        <v>199</v>
      </c>
      <c r="AD14" s="131" t="s">
        <v>199</v>
      </c>
      <c r="AE14" s="131" t="s">
        <v>199</v>
      </c>
      <c r="AF14" s="131" t="s">
        <v>199</v>
      </c>
      <c r="AG14" s="131" t="s">
        <v>199</v>
      </c>
      <c r="AH14" s="131" t="s">
        <v>199</v>
      </c>
      <c r="AI14" s="131" t="s">
        <v>199</v>
      </c>
      <c r="AJ14" s="131" t="s">
        <v>199</v>
      </c>
      <c r="AK14" s="131" t="s">
        <v>199</v>
      </c>
      <c r="AL14" s="131" t="s">
        <v>199</v>
      </c>
      <c r="AM14" s="131" t="s">
        <v>199</v>
      </c>
      <c r="AN14" s="131" t="s">
        <v>199</v>
      </c>
      <c r="AO14" s="131" t="s">
        <v>199</v>
      </c>
      <c r="AP14" s="134" t="s">
        <v>199</v>
      </c>
      <c r="AQ14" s="14"/>
      <c r="AR14" s="14"/>
    </row>
    <row r="15" spans="1:44" ht="24.95" customHeight="1" thickBot="1">
      <c r="B15" s="111"/>
      <c r="C15" s="135" t="s">
        <v>238</v>
      </c>
      <c r="D15" s="136">
        <v>25005060</v>
      </c>
      <c r="E15" s="138"/>
      <c r="F15" s="137">
        <v>86.19</v>
      </c>
      <c r="G15" s="138" t="s">
        <v>195</v>
      </c>
      <c r="H15" s="138" t="s">
        <v>195</v>
      </c>
      <c r="I15" s="138" t="s">
        <v>196</v>
      </c>
      <c r="J15" s="138" t="s">
        <v>196</v>
      </c>
      <c r="K15" s="138" t="s">
        <v>197</v>
      </c>
      <c r="L15" s="138" t="s">
        <v>198</v>
      </c>
      <c r="M15" s="138" t="s">
        <v>197</v>
      </c>
      <c r="N15" s="136">
        <v>0</v>
      </c>
      <c r="O15" s="138" t="s">
        <v>199</v>
      </c>
      <c r="P15" s="138" t="s">
        <v>237</v>
      </c>
      <c r="Q15" s="138" t="s">
        <v>200</v>
      </c>
      <c r="R15" s="138" t="s">
        <v>199</v>
      </c>
      <c r="S15" s="136">
        <v>0</v>
      </c>
      <c r="T15" s="138" t="s">
        <v>199</v>
      </c>
      <c r="U15" s="138" t="s">
        <v>199</v>
      </c>
      <c r="V15" s="138" t="s">
        <v>199</v>
      </c>
      <c r="W15" s="138" t="s">
        <v>199</v>
      </c>
      <c r="X15" s="138" t="s">
        <v>199</v>
      </c>
      <c r="Y15" s="138" t="s">
        <v>201</v>
      </c>
      <c r="Z15" s="138" t="s">
        <v>199</v>
      </c>
      <c r="AA15" s="138" t="s">
        <v>199</v>
      </c>
      <c r="AB15" s="138" t="s">
        <v>199</v>
      </c>
      <c r="AC15" s="138" t="s">
        <v>199</v>
      </c>
      <c r="AD15" s="138" t="s">
        <v>199</v>
      </c>
      <c r="AE15" s="138" t="s">
        <v>199</v>
      </c>
      <c r="AF15" s="138" t="s">
        <v>199</v>
      </c>
      <c r="AG15" s="138" t="s">
        <v>199</v>
      </c>
      <c r="AH15" s="138" t="s">
        <v>199</v>
      </c>
      <c r="AI15" s="138" t="s">
        <v>199</v>
      </c>
      <c r="AJ15" s="138" t="s">
        <v>199</v>
      </c>
      <c r="AK15" s="138" t="s">
        <v>199</v>
      </c>
      <c r="AL15" s="138" t="s">
        <v>199</v>
      </c>
      <c r="AM15" s="138" t="s">
        <v>199</v>
      </c>
      <c r="AN15" s="138" t="s">
        <v>199</v>
      </c>
      <c r="AO15" s="138" t="s">
        <v>199</v>
      </c>
      <c r="AP15" s="203" t="s">
        <v>199</v>
      </c>
      <c r="AQ15" s="14"/>
      <c r="AR15" s="14"/>
    </row>
    <row r="16" spans="1:44" ht="24.95" customHeight="1">
      <c r="B16" s="15"/>
      <c r="E16" s="14"/>
    </row>
    <row r="17" spans="2:7" ht="24.95" customHeight="1">
      <c r="B17" s="15"/>
      <c r="E17" s="14"/>
    </row>
    <row r="18" spans="2:7" ht="24.95" customHeight="1">
      <c r="B18" s="15"/>
      <c r="E18" s="14"/>
    </row>
    <row r="19" spans="2:7" ht="24.95" customHeight="1">
      <c r="B19" s="15"/>
      <c r="E19" s="14"/>
    </row>
    <row r="20" spans="2:7" ht="24.95" customHeight="1">
      <c r="B20" s="15"/>
      <c r="E20" s="14"/>
    </row>
    <row r="21" spans="2:7" ht="24.95" customHeight="1">
      <c r="B21" s="15"/>
      <c r="C21" s="151"/>
      <c r="D21" s="151"/>
      <c r="E21" s="14"/>
    </row>
    <row r="22" spans="2:7" ht="24.95" customHeight="1">
      <c r="B22" s="15"/>
      <c r="E22" s="14"/>
    </row>
    <row r="23" spans="2:7" ht="24.95" customHeight="1">
      <c r="B23" s="15"/>
      <c r="E23" s="14"/>
    </row>
    <row r="24" spans="2:7" ht="24.95" customHeight="1">
      <c r="B24" s="15"/>
      <c r="E24" s="14"/>
    </row>
    <row r="25" spans="2:7" ht="24.95" customHeight="1">
      <c r="B25" s="15"/>
      <c r="E25" s="14"/>
      <c r="F25" s="14"/>
      <c r="G25" s="14"/>
    </row>
    <row r="26" spans="2:7" ht="24.95" customHeight="1">
      <c r="B26" s="15"/>
      <c r="E26" s="14"/>
    </row>
    <row r="27" spans="2:7" ht="24.95" customHeight="1">
      <c r="B27" s="15"/>
      <c r="E27" s="14"/>
    </row>
    <row r="28" spans="2:7" ht="24.95" customHeight="1">
      <c r="B28" s="15"/>
      <c r="E28" s="14"/>
    </row>
    <row r="29" spans="2:7" ht="24.95" customHeight="1">
      <c r="B29" s="15"/>
      <c r="E29" s="14"/>
    </row>
  </sheetData>
  <sheetProtection algorithmName="SHA-512" hashValue="8cSlWOv2nmaRnMep5joXA5xsT37jkauBHOdjflAV/2NdgP8wIBAbjPbw4h6SvghfWNLFTT/xOUmbtIME6T/JGQ==" saltValue="XXVZNLFUv+dA3qBl6i5lqg==" spinCount="100000" sheet="1" objects="1" scenarios="1"/>
  <sortState xmlns:xlrd2="http://schemas.microsoft.com/office/spreadsheetml/2017/richdata2" ref="C13:X20">
    <sortCondition ref="C13:C20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Fritschová Blanka</cp:lastModifiedBy>
  <dcterms:created xsi:type="dcterms:W3CDTF">2013-10-10T11:46:21Z</dcterms:created>
  <dcterms:modified xsi:type="dcterms:W3CDTF">2026-01-06T09:03:58Z</dcterms:modified>
</cp:coreProperties>
</file>