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rena_fantova_mze_gov_cz/Documents/Plocha/SAIO_statistická zjišťování/"/>
    </mc:Choice>
  </mc:AlternateContent>
  <xr:revisionPtr revIDLastSave="61" documentId="8_{0A7A5975-3B17-4BC4-84CE-DD7739625057}" xr6:coauthVersionLast="47" xr6:coauthVersionMax="47" xr10:uidLastSave="{EEB154F7-4201-4EBC-B9BC-87D994BBA5C0}"/>
  <bookViews>
    <workbookView xWindow="-120" yWindow="-120" windowWidth="29040" windowHeight="17520" xr2:uid="{00000000-000D-0000-FFFF-FFFF00000000}"/>
  </bookViews>
  <sheets>
    <sheet name="📌 Přehled sešitu" sheetId="27" r:id="rId1"/>
    <sheet name="Roční data" sheetId="23" r:id="rId2"/>
    <sheet name="Odběr mléka v ČR, časová řada" sheetId="28" r:id="rId3"/>
    <sheet name="Dovozy do mlékáren, časová řada" sheetId="22" r:id="rId4"/>
    <sheet name="Přehled výrobků, časová řada" sheetId="20" r:id="rId5"/>
  </sheets>
  <definedNames>
    <definedName name="_xlnm.Print_Titles" localSheetId="1">'Roční data'!$32:$33</definedName>
    <definedName name="_xlnm.Print_Area" localSheetId="1">'Roční data'!$B$3:$I$103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20" l="1"/>
  <c r="T4" i="20" s="1"/>
  <c r="J9" i="22"/>
  <c r="K9" i="22"/>
  <c r="J10" i="22"/>
  <c r="K10" i="22"/>
  <c r="J11" i="22"/>
  <c r="K11" i="22"/>
  <c r="J12" i="22"/>
  <c r="K12" i="22"/>
  <c r="J13" i="22"/>
  <c r="K13" i="22"/>
  <c r="J14" i="22"/>
  <c r="K14" i="22"/>
  <c r="K8" i="22"/>
  <c r="J8" i="22"/>
  <c r="H20" i="22"/>
  <c r="G20" i="22"/>
  <c r="G8" i="22"/>
  <c r="H8" i="22"/>
  <c r="G9" i="22"/>
  <c r="H9" i="22"/>
  <c r="G10" i="22"/>
  <c r="H10" i="22"/>
  <c r="G11" i="22"/>
  <c r="H11" i="22"/>
  <c r="G12" i="22"/>
  <c r="H12" i="22"/>
  <c r="G13" i="22"/>
  <c r="H13" i="22"/>
  <c r="G14" i="22"/>
  <c r="H14" i="22"/>
  <c r="G15" i="22"/>
  <c r="H15" i="22"/>
  <c r="G16" i="22"/>
  <c r="H16" i="22"/>
  <c r="G17" i="22"/>
  <c r="H17" i="22"/>
  <c r="H6" i="22"/>
  <c r="G6" i="22"/>
  <c r="E17" i="22"/>
  <c r="E7" i="22"/>
  <c r="E8" i="22"/>
  <c r="E9" i="22"/>
  <c r="E10" i="22"/>
  <c r="E11" i="22"/>
  <c r="E12" i="22"/>
  <c r="E13" i="22"/>
  <c r="E14" i="22"/>
  <c r="E6" i="22"/>
  <c r="D17" i="22"/>
  <c r="D7" i="22"/>
  <c r="D8" i="22"/>
  <c r="D9" i="22"/>
  <c r="D10" i="22"/>
  <c r="D11" i="22"/>
  <c r="D12" i="22"/>
  <c r="D13" i="22"/>
  <c r="D14" i="22"/>
  <c r="D6" i="22"/>
  <c r="D30" i="28"/>
  <c r="D31" i="28"/>
  <c r="D32" i="28"/>
  <c r="D33" i="28"/>
  <c r="D34" i="28"/>
  <c r="D35" i="28"/>
  <c r="D36" i="28"/>
  <c r="D37" i="28"/>
  <c r="D38" i="28"/>
  <c r="D39" i="28"/>
  <c r="D40" i="28"/>
  <c r="D41" i="28"/>
  <c r="D42" i="28"/>
  <c r="D43" i="28"/>
  <c r="E30" i="28"/>
  <c r="E31" i="28"/>
  <c r="E32" i="28"/>
  <c r="E33" i="28"/>
  <c r="E34" i="28"/>
  <c r="E35" i="28"/>
  <c r="E36" i="28"/>
  <c r="E37" i="28"/>
  <c r="E38" i="28"/>
  <c r="E39" i="28"/>
  <c r="E40" i="28"/>
  <c r="E41" i="28"/>
  <c r="E42" i="28"/>
  <c r="E43" i="28"/>
  <c r="E29" i="28"/>
  <c r="D29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6" i="28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6" i="28"/>
  <c r="S14" i="20"/>
  <c r="T14" i="20" s="1"/>
  <c r="S23" i="20" l="1"/>
  <c r="S22" i="20"/>
  <c r="S21" i="20"/>
  <c r="S20" i="20"/>
  <c r="S19" i="20"/>
  <c r="S18" i="20"/>
  <c r="S17" i="20"/>
  <c r="S16" i="20"/>
  <c r="S12" i="20"/>
  <c r="S10" i="20"/>
  <c r="S9" i="20"/>
  <c r="S5" i="20"/>
  <c r="S6" i="20"/>
  <c r="T23" i="20" l="1"/>
  <c r="T5" i="20"/>
  <c r="T6" i="20"/>
  <c r="T9" i="20"/>
  <c r="T10" i="20"/>
  <c r="T12" i="20"/>
  <c r="T16" i="20"/>
  <c r="T17" i="20"/>
  <c r="T18" i="20"/>
  <c r="T19" i="20"/>
  <c r="T20" i="20"/>
  <c r="T21" i="20"/>
  <c r="T22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Fantová Irena</author>
  </authors>
  <commentList>
    <comment ref="I10" authorId="0" shapeId="0" xr:uid="{00000000-0006-0000-0200-000001000000}">
      <text>
        <r>
          <rPr>
            <sz val="9"/>
            <color indexed="81"/>
            <rFont val="Tahoma"/>
            <family val="2"/>
            <charset val="238"/>
          </rPr>
          <t xml:space="preserve">revidovaný údaj
</t>
        </r>
      </text>
    </comment>
    <comment ref="P10" authorId="0" shapeId="0" xr:uid="{2B1CBEFB-AFEE-41E1-BDC2-AA4249A445A9}">
      <text>
        <r>
          <rPr>
            <b/>
            <sz val="9"/>
            <color indexed="81"/>
            <rFont val="Tahoma"/>
            <family val="2"/>
            <charset val="238"/>
          </rPr>
          <t>Fantová Irena:</t>
        </r>
        <r>
          <rPr>
            <sz val="9"/>
            <color indexed="81"/>
            <rFont val="Tahoma"/>
            <family val="2"/>
            <charset val="238"/>
          </rPr>
          <t xml:space="preserve">
na základě opravného výkazu zpravodajské jednotky byla provedena korekce údaje.</t>
        </r>
      </text>
    </comment>
  </commentList>
</comments>
</file>

<file path=xl/sharedStrings.xml><?xml version="1.0" encoding="utf-8"?>
<sst xmlns="http://schemas.openxmlformats.org/spreadsheetml/2006/main" count="477" uniqueCount="265">
  <si>
    <t>Tukoplazmová bilance, obsah bílkovin ve vybraných mlékárenských výrobcích/Inputs in milk equivalent, milk fat content and milk protein content in dairy products.</t>
  </si>
  <si>
    <t>Kód ČS/MS code: CZ</t>
  </si>
  <si>
    <t>Kód výrobku/Product code</t>
  </si>
  <si>
    <t>Zdroje/Availabilities</t>
  </si>
  <si>
    <t>D1110D</t>
  </si>
  <si>
    <t>D1120D</t>
  </si>
  <si>
    <t>C</t>
  </si>
  <si>
    <t>D1130D</t>
  </si>
  <si>
    <t>D1140D</t>
  </si>
  <si>
    <t>D1200D</t>
  </si>
  <si>
    <t>D2140_4200D</t>
  </si>
  <si>
    <t>D2200IME</t>
  </si>
  <si>
    <t>D2200JME</t>
  </si>
  <si>
    <t>D9000I</t>
  </si>
  <si>
    <t>D9000J</t>
  </si>
  <si>
    <t xml:space="preserve"> </t>
  </si>
  <si>
    <t>D2100</t>
  </si>
  <si>
    <t>D2110</t>
  </si>
  <si>
    <t>Syrové mléko/Raw drinking milk</t>
  </si>
  <si>
    <t>D2120</t>
  </si>
  <si>
    <t>D2130</t>
  </si>
  <si>
    <t>D2140</t>
  </si>
  <si>
    <t>D4200</t>
  </si>
  <si>
    <t>D2200V</t>
  </si>
  <si>
    <t>D4100</t>
  </si>
  <si>
    <t>D4110</t>
  </si>
  <si>
    <t>D4120</t>
  </si>
  <si>
    <t>D3200</t>
  </si>
  <si>
    <t>D3210</t>
  </si>
  <si>
    <t>D3220</t>
  </si>
  <si>
    <t>v tom/in which</t>
  </si>
  <si>
    <t>D3112</t>
  </si>
  <si>
    <t>D3113</t>
  </si>
  <si>
    <t>D3130</t>
  </si>
  <si>
    <t>D6000</t>
  </si>
  <si>
    <t>D6100</t>
  </si>
  <si>
    <t>D6110</t>
  </si>
  <si>
    <t>D6120</t>
  </si>
  <si>
    <t>D6130</t>
  </si>
  <si>
    <t>D6200</t>
  </si>
  <si>
    <t>D6900</t>
  </si>
  <si>
    <t>Ostatní výrobky z mléčného tuku/Other yellow fat dairy products</t>
  </si>
  <si>
    <t>D6910</t>
  </si>
  <si>
    <t>D6990</t>
  </si>
  <si>
    <t>D7100</t>
  </si>
  <si>
    <t>D7121</t>
  </si>
  <si>
    <t>D7122</t>
  </si>
  <si>
    <t>D7123</t>
  </si>
  <si>
    <t>D7129</t>
  </si>
  <si>
    <t>D7111</t>
  </si>
  <si>
    <t>D7112</t>
  </si>
  <si>
    <t>Měkké sýry/Soft cheese</t>
  </si>
  <si>
    <t>D7113</t>
  </si>
  <si>
    <t>Poloměkké sýry/Medium soft cheese</t>
  </si>
  <si>
    <t>D7114</t>
  </si>
  <si>
    <t>Polotvrdé sýry/Medium hard cheese</t>
  </si>
  <si>
    <t>D7115</t>
  </si>
  <si>
    <t>Tvrdé sýry/Hard cheese</t>
  </si>
  <si>
    <t>D7116</t>
  </si>
  <si>
    <t>Extra tvrdé sýry/Extra hard cheese</t>
  </si>
  <si>
    <t>D7200</t>
  </si>
  <si>
    <t>D9300</t>
  </si>
  <si>
    <t>D5000</t>
  </si>
  <si>
    <t>D5100</t>
  </si>
  <si>
    <t>D5200</t>
  </si>
  <si>
    <t>D5300</t>
  </si>
  <si>
    <t>Laktóza/Lactose</t>
  </si>
  <si>
    <t>D2140RA</t>
  </si>
  <si>
    <t>D2000X</t>
  </si>
  <si>
    <t>Odstředěné mléko a podmáslí vrácené zemědělcům/Skimmed milk and buttermilk returned by dairies</t>
  </si>
  <si>
    <t>D2000Y</t>
  </si>
  <si>
    <t>Vývoz mléka a smetany do zahraničí/Milk and cream exports</t>
  </si>
  <si>
    <t>D1100OUD</t>
  </si>
  <si>
    <t>D1100DLD</t>
  </si>
  <si>
    <t xml:space="preserve">Jiné použití/Other uses </t>
  </si>
  <si>
    <t>Statistický rozdíl a ztráty/Differences and losses</t>
  </si>
  <si>
    <t>Zdroj dat: Roční statistické zjišťování Ministerstva zemědělství, Mlék (MZe) 6 - 01</t>
  </si>
  <si>
    <t>"C (confidential)"  důvěrný údaj, nelze zveřejnit z důvodu ochrany důvěrných údajů</t>
  </si>
  <si>
    <t>* Přepočet vstupní mléčné suroviny na ekvivalent vstupu plnotučného a odtučněného mléka. Odstředěné mléko a podmáslí získané jako vedlejší produkty při výrobě, (např. výroba másla),  se v ekvivalentu  uvádějí se záporným znaménkem.</t>
  </si>
  <si>
    <t>Nesleduje se</t>
  </si>
  <si>
    <t>Těšnov 17/65, 117 05 Praha I, Česká republika</t>
  </si>
  <si>
    <t>tel.: 420 221 111, fax: +420 224 810 478</t>
  </si>
  <si>
    <t>www.eagri.cz</t>
  </si>
  <si>
    <t>Rok</t>
  </si>
  <si>
    <t>Druh výrobku</t>
  </si>
  <si>
    <t>2010                       množství (1000 t)</t>
  </si>
  <si>
    <t>2011                       množství (1000 t)</t>
  </si>
  <si>
    <t>2012                       množství (1000 t)</t>
  </si>
  <si>
    <t>2013                       množství (1000 t)</t>
  </si>
  <si>
    <t>2014                       množství (1000 t)</t>
  </si>
  <si>
    <t>2015                       množství (1000 t)</t>
  </si>
  <si>
    <t>2016                       množství (1000 t)</t>
  </si>
  <si>
    <t>2017                       množství (1000 t)</t>
  </si>
  <si>
    <t>2018                       množství (1000 t)</t>
  </si>
  <si>
    <t>2019                       množství (1000 t)</t>
  </si>
  <si>
    <t>2020                       množství (1000 t)</t>
  </si>
  <si>
    <t>2021                       množství (1000 t)</t>
  </si>
  <si>
    <t>2022                       množství (1000 t)</t>
  </si>
  <si>
    <t>2023                       množství (1000 t)</t>
  </si>
  <si>
    <t>2024                       množství (1000 t)</t>
  </si>
  <si>
    <t>Meziroční nárůst                                       /pokles výroby v %</t>
  </si>
  <si>
    <t>x</t>
  </si>
  <si>
    <t>Podmáslí neochucené, bez přísad</t>
  </si>
  <si>
    <t>Sušené odtučněné mléko</t>
  </si>
  <si>
    <t>Máslo a ostatní výrobky z mléčného tuku vyjádřené v máselném ekvivalentu</t>
  </si>
  <si>
    <t>Máslo</t>
  </si>
  <si>
    <t>Měkké sýry</t>
  </si>
  <si>
    <t>Polotvrdé sýry</t>
  </si>
  <si>
    <t>Čerstvé sýry včetně tvarohu</t>
  </si>
  <si>
    <t>Tavené sýry</t>
  </si>
  <si>
    <t>Vývoz mléka a smetany do zahraničí *</t>
  </si>
  <si>
    <t>"C"  Nelze zveřejnit z důvodu ochrany důvěrných údajů</t>
  </si>
  <si>
    <t>Zdroj dat: Roční statistické zjišťování Mlék (MZe) 6 - 01</t>
  </si>
  <si>
    <t>* přerušení časové řady z důvodu změny metodiky; sleduje se vývoz syrového mléka, tepelně ošetřeného  mléka, zahuštěného mléka, odstředěného mléka a smetany celkem, realizovaný mlékárnami a odbytovými družstvy</t>
  </si>
  <si>
    <t>Listy</t>
  </si>
  <si>
    <t>Popis</t>
  </si>
  <si>
    <t>✅ Tipy pro práci (rychlejší orientace)</t>
  </si>
  <si>
    <t>Konzumní mléko celkem</t>
  </si>
  <si>
    <t xml:space="preserve">Polotučné mléko </t>
  </si>
  <si>
    <t>Plnotučné mléko</t>
  </si>
  <si>
    <t xml:space="preserve">Odtučněné mléko </t>
  </si>
  <si>
    <t xml:space="preserve">Kysané výrobky </t>
  </si>
  <si>
    <t xml:space="preserve">Smetana </t>
  </si>
  <si>
    <t xml:space="preserve">Mléčné nápoje ostatní </t>
  </si>
  <si>
    <t xml:space="preserve">Zahuštěné mléko </t>
  </si>
  <si>
    <t>Sušená smetana, sušené plnotučné mléko a sušené částečně odtučněné mléko celkem</t>
  </si>
  <si>
    <r>
      <t xml:space="preserve">Meziroční index 2024/2023 </t>
    </r>
    <r>
      <rPr>
        <b/>
        <sz val="8.5"/>
        <color rgb="FF1F4E79"/>
        <rFont val="Arial"/>
        <family val="2"/>
        <charset val="238"/>
      </rPr>
      <t>(2023=100</t>
    </r>
    <r>
      <rPr>
        <b/>
        <sz val="9"/>
        <color rgb="FF1F4E79"/>
        <rFont val="Arial"/>
        <family val="2"/>
        <charset val="238"/>
      </rPr>
      <t>)</t>
    </r>
  </si>
  <si>
    <t>• Pro tisk doporučujeme list „Zdroje a Užití“ – je ve formátu reportu.</t>
  </si>
  <si>
    <t>Rok/Year: 2025</t>
  </si>
  <si>
    <t>Kozí mléko odebrané od zemědělských podniků na území ČR/Goat´s milk delivered to dairy enterprises</t>
  </si>
  <si>
    <t>Buvolí mléko odebrané od zemědělských podniků na území ČR/Buffalo´s milk delivered to dairy enterprises</t>
  </si>
  <si>
    <t>Ostatní produkty odebrané od zemědělských podniků na území ČR/Other products delivered to dairy enterprises</t>
  </si>
  <si>
    <t>D1110DAF</t>
  </si>
  <si>
    <t xml:space="preserve">Kravské mléko odebrané od zemědělských podniků mimo území ČR/Raw cow´s milk delivered to dairy enterprises from agricultural holdings in other Member States </t>
  </si>
  <si>
    <t>D9900D</t>
  </si>
  <si>
    <t xml:space="preserve">Syrové kravské mléko odebrané od zemědělských podniků na území ČR/Raw cow´s milk delivered to dairy enterprises </t>
  </si>
  <si>
    <t>z toho/from which</t>
  </si>
  <si>
    <t>Zdroje. Odběr  mléka a ostatních produktů mlékárenským odvětvím v ČR /Availabilities. Milk and other dairy products collected by  the dairy sector CZ</t>
  </si>
  <si>
    <t>D2120I</t>
  </si>
  <si>
    <t>D2120J</t>
  </si>
  <si>
    <t>D2140_4200I</t>
  </si>
  <si>
    <t>D2140_4200J</t>
  </si>
  <si>
    <t>Ostatní zdroje. Dovoz mléka a ostatních produktů ze zahraničí/Other availabilities. Imports of milk and other products</t>
  </si>
  <si>
    <t>Meziroční srovnání (nárůst/pokles v porovnání s předchozím rokem) index</t>
  </si>
  <si>
    <t>"C (confidential)"  údaj nelze zveřejnit z důvodu ochrany důvěrnosti</t>
  </si>
  <si>
    <t>Použití mléka a mléčných surovin ve vnitrostátním mlékárenství a výroba mlékárenských výrobků/Uses of milk and dairy materials and resulting products by the dairy sector</t>
  </si>
  <si>
    <t>Množství v tisících tun/Quantity in thousand tonnes</t>
  </si>
  <si>
    <t>Obsah mléčného tuku v tunách /Milk fat content in tonnes)</t>
  </si>
  <si>
    <t>Obsah bílkovinv tunách/                   Protein content in tonnes</t>
  </si>
  <si>
    <t>Tepelně ošetřené konzumní mléko o obsahu tuku vyšším než 3% hmotnostní/Heat treated milk of fat content by weight over 3%</t>
  </si>
  <si>
    <t>Tepelně ošetřené konzumní mléko o obsahu tuku vyšším než 1% hmotnostní nejvýše však 3% hmotnostní/Heat treated milk of fat content by weight over 1% and not over 3%</t>
  </si>
  <si>
    <t xml:space="preserve">Tepelně ošetřené konzumní mléko o obsahu tuku nejvýše 1% hmotnostní/Heat treated milk of fat content by weight not over 1% </t>
  </si>
  <si>
    <t>D2203</t>
  </si>
  <si>
    <t>D2204</t>
  </si>
  <si>
    <t>Konzumní smetana/Cream for direct consumption</t>
  </si>
  <si>
    <t>Konzumní smetana o obsahu tuku nejvýše 21% hmotnostních/Cream of fat content by weight not exceeding 21%</t>
  </si>
  <si>
    <t>Konzumní smetana o obsahu tuku nad 21% hmotnostních/Cream of fat content by weight over 21%</t>
  </si>
  <si>
    <t>Kysané výrobky/Acidified milk (yoghurts and other)</t>
  </si>
  <si>
    <t>D3100_X_3130</t>
  </si>
  <si>
    <t>D3111_3120</t>
  </si>
  <si>
    <t>Sušené mléko a smetana/Milk and cream powders</t>
  </si>
  <si>
    <t>D9820</t>
  </si>
  <si>
    <t>Nápoje na bázi mléka a jiné tekuté mléčné výrobky/Drinks with a milk base and other liquid milk products</t>
  </si>
  <si>
    <t xml:space="preserve">Zahuštěné mléko/Concentrated milk </t>
  </si>
  <si>
    <t>Zahuštěné mléko neslazené/Concentrated milk not sweetened</t>
  </si>
  <si>
    <t>Kysané výrobky s přísadami/Acidified milk with additives</t>
  </si>
  <si>
    <t>Kysané výrobky bez přísad/Acidified milk without additives</t>
  </si>
  <si>
    <t>Zahuštěné mléko slazené/Concentrated milk sweetened</t>
  </si>
  <si>
    <t>Sušené odtučněné mléko/Skimmed milk powder</t>
  </si>
  <si>
    <t>Sušené podmáslí/Buttermilk powder</t>
  </si>
  <si>
    <t>Máslo/Butter</t>
  </si>
  <si>
    <t>Tradiční máslo*/Traditional butter</t>
  </si>
  <si>
    <t>Rekombinované máslo*/Recombined butter</t>
  </si>
  <si>
    <t>Syrovátkové máslo*/Whey butter</t>
  </si>
  <si>
    <t>Přepuštěné máslo a máselný olej/Rendered butter and butter oil</t>
  </si>
  <si>
    <t>Sušené plnotučné mléko a sušená smetana/Whole milk powder and cream powder</t>
  </si>
  <si>
    <t>Sušené částečné odtučněné mléko/Partly skimmed milk powder</t>
  </si>
  <si>
    <t>Máslo a ostatní výrobky z mléčného tuku vyjádřené v máselném ekvivalentu/Butter and other yellow fat dairy products (quantity in butter equivalent)</t>
  </si>
  <si>
    <t>Kozí mléko z ekologické produkce/Goat´s organic milk</t>
  </si>
  <si>
    <t>Smetana dovezená z členských států EU/Imports (intra EU)  of cream</t>
  </si>
  <si>
    <t>Ostatní mléčné výrobky dovezené z členských států EU/Imports (intra EU)  of other products</t>
  </si>
  <si>
    <t>Sýry/Cheese</t>
  </si>
  <si>
    <t xml:space="preserve">Čerstvé sýry, včetně tvarohu/Fresh cheese </t>
  </si>
  <si>
    <t>Sýry vyrobené z kravského mléka/Cheese from pure cows´milk</t>
  </si>
  <si>
    <t>Sýry vyrobené z ovčího mléka/Cheese from pure ewes´milk</t>
  </si>
  <si>
    <t>Sýry vyrobené z kozího mléka/Cheese from pure goats´milk</t>
  </si>
  <si>
    <t>Ostatní sýry vyrobené ze směsného mléka nebo buvolího mléka/Cheese from mixed or pure buffalo´s milk</t>
  </si>
  <si>
    <t>Syrovátka celkem vyjádřená v ekvivalentu sušené syrovátky/Whey total in whey powder equivalent</t>
  </si>
  <si>
    <t xml:space="preserve">Syrovátka dodaná sušená nebo v blocích/Whey delivered in powder or  block </t>
  </si>
  <si>
    <t>D9810</t>
  </si>
  <si>
    <t>D9811</t>
  </si>
  <si>
    <t>D9813</t>
  </si>
  <si>
    <t>Neminerální složky mléka/Milk non-mineral constituents</t>
  </si>
  <si>
    <t>Kaseiny a kaseináty/Caseins and caseinates</t>
  </si>
  <si>
    <t>Ostatní mléčné bílkoviny (laktalbumin, laktoglobulin, smíšené mléčné bílkoviny, demineralizovaná syrovátka/Other milk proteins (lactalbumin, lactoglobulin, mixed milk proteins, demineralised whey)</t>
  </si>
  <si>
    <t>Tekuté podmáslí/Liquid buttermilk</t>
  </si>
  <si>
    <t>D1100DP</t>
  </si>
  <si>
    <t>Mléko použité pro zpracování/Milk used for processing</t>
  </si>
  <si>
    <t>Ovčí mléko z ekologické produkce/Ewe´s organic milk</t>
  </si>
  <si>
    <t>Syrové kravské mléko z ekologické produkce/Raw cow´s organic milk</t>
  </si>
  <si>
    <t>Plnotučné mléko /UWM</t>
  </si>
  <si>
    <t>Odtučněné mléko/USM</t>
  </si>
  <si>
    <t>Přepočet vstupní mléčné suroviny na ekvivalent  použitého plnotučného a odstředěného mléka v tisících tun/Input of dairy materials expressed in used whole milk (UWM) and skimmed milk equivalents (USM) in thousand tonnes*</t>
  </si>
  <si>
    <t>Kategorie sýrů podle obsahu vody v tukuprosté sýřenině/Cheese by classes based on moisture content on a fat-free basis</t>
  </si>
  <si>
    <t>Konzumní smetana z ekologické produkce/Organic cream for direct consumption</t>
  </si>
  <si>
    <t>Konzumní mléko z ekologické produkce/Organic drinking milk</t>
  </si>
  <si>
    <t>Kysané výrobky z ekologické produkce/Organic acidified milk</t>
  </si>
  <si>
    <t>Máslo z ekologické produkce/Organic butter</t>
  </si>
  <si>
    <t>Sýry z ekologické produkce/Organic cheese</t>
  </si>
  <si>
    <t>D9830</t>
  </si>
  <si>
    <t>Ostatní mléčné výrobky jinde neuvedené/Other milk products not elsewhere counted</t>
  </si>
  <si>
    <t>členské státy EU/intra-EU</t>
  </si>
  <si>
    <t>Tekuté podmáslí z ekologické produkce/Organic liquid buttermilk</t>
  </si>
  <si>
    <t>Nápoje na bázi mléka a jiné tekuté mléčné výrobky z ekologické produkce/Organic drinks with a milk base and other organic liquid milk products</t>
  </si>
  <si>
    <t>Ostatní mléčné výrobky z ekologické produkce jinde neuvedené/Other organic milk products not elsewhere counted</t>
  </si>
  <si>
    <t>Ovčí mléko odebrané od zemědělských podniků na území ČR/Ewe´s milk delivered to dairy enterprises</t>
  </si>
  <si>
    <t>Odstředěné mléko a podmáslí dovezené z členských států EU/Imports (intra EU) of skimmed milk and buttermilk</t>
  </si>
  <si>
    <t xml:space="preserve">Odstředěné mléko a podmáslí dovezené ze zahraničí pro použití ve vnitrostátním mlékárenství/Imports of skimmed milk and buttermilk </t>
  </si>
  <si>
    <t xml:space="preserve">Smetana dovezená ze zahraničí pro použití ve vnitrostátním mlékárenství/Imports of cream </t>
  </si>
  <si>
    <t xml:space="preserve">Ostatní  mléčné výrobky dovezené ze zahraničí pro použití ve vnitrostátním mlékárenství/Imports of other products </t>
  </si>
  <si>
    <t>Plnotučné mléko, včetně syrového mléka, dovezené ze zahraničí pro použití ve vnitrostátním mlékárenství/Imports of whole milk (including raw milk)</t>
  </si>
  <si>
    <t xml:space="preserve">Syrovátka dodaná v tekutém stavu/Whey delivered in the liquid state </t>
  </si>
  <si>
    <t xml:space="preserve">Syrovátka dodaná v zahuštěném stavu/Whey delivered in the concentrated state </t>
  </si>
  <si>
    <t xml:space="preserve">Máslo se sníženým obsahem mléčného tuku/Reduced-fat butter </t>
  </si>
  <si>
    <t>Tavené sýry/Processed cheese*</t>
  </si>
  <si>
    <t>Dostupnost a použití mléka a mléčných surovin v mlékárenském průmyslu ČR a výroba mlékárenských výrobků/Availabilities and uses of milk and dairy materials by the dairy sector CZ and resulting products</t>
  </si>
  <si>
    <t>Smetana odebraná od zemědělských podniků /Cream delivered to dairy enterprises</t>
  </si>
  <si>
    <t>Odstředěné mléko a podmáslí odebrané od zemědělských podniků /Skimmed milk and buttermilk delivered to dairy enterprises</t>
  </si>
  <si>
    <t>Množství výrobků v tisících tun/Quantity of products in thousand tonnes</t>
  </si>
  <si>
    <t>Plnotučné mléko, včetně syrového mléka dovezené z členských států EU/Imports (intra EU) of whole milk (including raw milk)</t>
  </si>
  <si>
    <t>2025                       množství (1000 t)</t>
  </si>
  <si>
    <t>Sýry  celkem, (bez tavených sýrů)</t>
  </si>
  <si>
    <t>Dovoz plnotučného mléka,smetany a odtučněného mléka ze zemí EU a třetích zemí, realizovaný mlékárnami na území ČR.  Časová řada 2010 - 2025.</t>
  </si>
  <si>
    <t>Dovoz plnotučného  mléka z EU a třetích zemí v tisících tun</t>
  </si>
  <si>
    <t>Dovoz smetany z EU a třetích zemí v tisících tun</t>
  </si>
  <si>
    <t>Dovoz odtučněného mléka z EU a třetích zemí v tisících tun</t>
  </si>
  <si>
    <t>průměrná roční cena v Kč/l**</t>
  </si>
  <si>
    <t xml:space="preserve">**Cena, zdroj: Měsíční statistické zjišťování Ministerstva zemědělství, Mlék (MZe) 6-12, průměrná roční cena mléka nakoupeného mlékárnami od dodavatelů v ČR za období kalendářního roku </t>
  </si>
  <si>
    <t>množství odebraného kravského mléka v tisících litrů</t>
  </si>
  <si>
    <t>množství odebraného kravského mléka v tisících tun</t>
  </si>
  <si>
    <t>obsah tuku v % hmotnostních</t>
  </si>
  <si>
    <t>obsah bílkovin v % hmotnostních</t>
  </si>
  <si>
    <t xml:space="preserve">*Cena, zdroj: Měsíční statistické zjišťování Ministerstva zemědělství, Mlék (MZe) 6-12, průměrná roční cena mléka nakoupeného mlékárnami od dodavatelů v ČR za období kalendářního roku, přepočtená na množství 100 kg mléka. </t>
  </si>
  <si>
    <t>Konzumní mléko/Drinking milk</t>
  </si>
  <si>
    <t>Průměrná roční cena v Kč/100 kg*</t>
  </si>
  <si>
    <t>Obsah tuku v tunách</t>
  </si>
  <si>
    <t>Obsah bílkovin v tunách</t>
  </si>
  <si>
    <t>Obsah tuku v % hmotnostních</t>
  </si>
  <si>
    <t>Obsah bílkovin v % hmotnostních</t>
  </si>
  <si>
    <t>Meziroční srovnání (nárůst/pokles v porovnání s předchozím rokem) v %</t>
  </si>
  <si>
    <t>"x" nerelevantní</t>
  </si>
  <si>
    <t>📌 Přehled sešitu – mlékárenské statistiky ČR (2010–2025)</t>
  </si>
  <si>
    <t>Přehled výroby vybraných mlékárenských výrobků, množství v tisících tun, meziroční index 2025/2024, časová řada 2010 - 2025</t>
  </si>
  <si>
    <t>Roční data</t>
  </si>
  <si>
    <t>Odběr mléka v ČR, časová řada</t>
  </si>
  <si>
    <t>Dovozy mlékáren, časová řada</t>
  </si>
  <si>
    <t>Přehled výrobků, časová řada</t>
  </si>
  <si>
    <t>Bilance zdrojů a užití mléka za rok 2025.</t>
  </si>
  <si>
    <t>Přehled ročních dovozů plnotučného mléka, odstředěného mléka a smetany do mlékáren v ČR. Časová řada 2010 - 2025.</t>
  </si>
  <si>
    <t>Přehled o ročních odběrech syrového kravského mléka, vyprodukovaného na území ČR a odebraného mlékárnami v ČR. Časová řada 2010 - 2025.</t>
  </si>
  <si>
    <t>Přehled roční výroby vybraných mlékárenských výrobků. Časová řada 2010 - 2025.</t>
  </si>
  <si>
    <t>• Pro rychlý přehled využijte grafy publikované v samostatném výstupu. Obsahují tabulku se zdrojovými daty.</t>
  </si>
  <si>
    <t>Ostatní výrobky (dezerty, mléčná rýže, mléčná krupice, pudinky, mražené krémy, gastro a speciální účely)</t>
  </si>
  <si>
    <t>Odběr syrového kravského mléka vyprodukovaného na území ČR  pro mlékárenskou výrobu v ČR, časová řada 2010 - 2025, v tisících tun.</t>
  </si>
  <si>
    <t>Odběr syrového kravského mléka vyprodukovaného na území ČR  pro mlékárenskou výrobu v ČR, časová řada 2010 - 2025, v tisících litrů.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</si>
</sst>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0.000%"/>
    <numFmt numFmtId="168" formatCode="0.000"/>
  </numFmts>
  <fonts count="50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9"/>
      <color theme="3"/>
      <name val="Arial"/>
      <family val="2"/>
    </font>
    <font>
      <sz val="12"/>
      <color theme="3"/>
      <name val="Arial"/>
      <family val="2"/>
      <charset val="238"/>
    </font>
    <font>
      <sz val="11"/>
      <color theme="3"/>
      <name val="Calibri"/>
      <family val="2"/>
      <charset val="238"/>
      <scheme val="minor"/>
    </font>
    <font>
      <sz val="10"/>
      <color theme="3"/>
      <name val="Arial"/>
      <family val="2"/>
      <charset val="238"/>
    </font>
    <font>
      <sz val="9"/>
      <color theme="3"/>
      <name val="Arial"/>
      <family val="2"/>
      <charset val="238"/>
    </font>
    <font>
      <b/>
      <sz val="8"/>
      <color theme="3"/>
      <name val="Arial"/>
      <family val="2"/>
    </font>
    <font>
      <sz val="8"/>
      <color theme="3"/>
      <name val="Arial"/>
      <family val="2"/>
      <charset val="238"/>
    </font>
    <font>
      <b/>
      <sz val="9"/>
      <color theme="3"/>
      <name val="Arial"/>
      <family val="2"/>
    </font>
    <font>
      <sz val="9"/>
      <color theme="3"/>
      <name val="Calibri"/>
      <family val="2"/>
      <charset val="238"/>
      <scheme val="minor"/>
    </font>
    <font>
      <sz val="10"/>
      <color theme="3"/>
      <name val="Gill Sans MT"/>
      <family val="2"/>
      <charset val="238"/>
    </font>
    <font>
      <b/>
      <sz val="8"/>
      <color theme="3"/>
      <name val="Arial"/>
      <family val="2"/>
      <charset val="238"/>
    </font>
    <font>
      <sz val="7.5"/>
      <color theme="3"/>
      <name val="Arial"/>
      <family val="2"/>
      <charset val="238"/>
    </font>
    <font>
      <sz val="8"/>
      <color theme="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6"/>
      <color rgb="FFFFFFFF"/>
      <name val="Calibri"/>
      <family val="2"/>
      <charset val="238"/>
      <scheme val="minor"/>
    </font>
    <font>
      <b/>
      <sz val="11"/>
      <color rgb="FF1F4E79"/>
      <name val="Calibri"/>
      <family val="2"/>
      <charset val="238"/>
      <scheme val="minor"/>
    </font>
    <font>
      <b/>
      <sz val="11"/>
      <color rgb="FF215623"/>
      <name val="Calibri"/>
      <family val="2"/>
      <charset val="238"/>
      <scheme val="minor"/>
    </font>
    <font>
      <b/>
      <sz val="10"/>
      <color rgb="FFFFFFFF"/>
      <name val="Arial"/>
      <family val="2"/>
      <charset val="238"/>
    </font>
    <font>
      <b/>
      <sz val="14"/>
      <color rgb="FFFFFFFF"/>
      <name val="Arial"/>
      <family val="2"/>
      <charset val="238"/>
    </font>
    <font>
      <b/>
      <sz val="9"/>
      <color rgb="FF1F4E79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14"/>
      <color rgb="FFFFFFFF"/>
      <name val="Calibri"/>
      <family val="2"/>
      <charset val="238"/>
      <scheme val="minor"/>
    </font>
    <font>
      <b/>
      <sz val="8"/>
      <color rgb="FF1F4E79"/>
      <name val="Arial"/>
      <family val="2"/>
    </font>
    <font>
      <b/>
      <sz val="8.5"/>
      <color rgb="FF1F4E79"/>
      <name val="Arial"/>
      <family val="2"/>
      <charset val="238"/>
    </font>
    <font>
      <sz val="9"/>
      <color rgb="FF1F4E79"/>
      <name val="Arial"/>
      <family val="2"/>
      <charset val="238"/>
    </font>
    <font>
      <sz val="9"/>
      <color theme="1"/>
      <name val="Segoe UI"/>
      <family val="2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2"/>
      <color rgb="FFFFFFFF"/>
      <name val="Arial"/>
      <family val="2"/>
      <charset val="238"/>
    </font>
    <font>
      <sz val="9"/>
      <color rgb="FFFF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bgColor auto="1"/>
      </patternFill>
    </fill>
    <fill>
      <patternFill patternType="solid">
        <fgColor rgb="FF1F4E79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164" fontId="3" fillId="0" borderId="1" applyFill="0" applyBorder="0">
      <alignment horizontal="left" vertical="center"/>
    </xf>
    <xf numFmtId="165" fontId="3" fillId="0" borderId="2" applyFill="0" applyBorder="0">
      <alignment horizontal="center"/>
      <protection locked="0"/>
    </xf>
    <xf numFmtId="164" fontId="1" fillId="0" borderId="0" applyNumberFormat="0" applyFill="0" applyBorder="0">
      <alignment horizontal="left" vertical="center" wrapText="1"/>
    </xf>
    <xf numFmtId="164" fontId="3" fillId="0" borderId="0" applyNumberFormat="0" applyFill="0" applyBorder="0">
      <alignment horizontal="left" vertical="center" wrapText="1" indent="2"/>
    </xf>
    <xf numFmtId="0" fontId="31" fillId="0" borderId="11">
      <alignment vertical="center"/>
    </xf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8" borderId="0" applyNumberFormat="0" applyBorder="0" applyAlignment="0" applyProtection="0"/>
    <xf numFmtId="0" fontId="37" fillId="10" borderId="20" applyNumberFormat="0" applyAlignment="0" applyProtection="0"/>
    <xf numFmtId="0" fontId="38" fillId="11" borderId="21" applyNumberFormat="0" applyAlignment="0" applyProtection="0"/>
    <xf numFmtId="0" fontId="39" fillId="11" borderId="20" applyNumberFormat="0" applyAlignment="0" applyProtection="0"/>
    <xf numFmtId="0" fontId="40" fillId="0" borderId="22" applyNumberFormat="0" applyFill="0" applyAlignment="0" applyProtection="0"/>
    <xf numFmtId="0" fontId="41" fillId="12" borderId="23" applyNumberFormat="0" applyAlignment="0" applyProtection="0"/>
    <xf numFmtId="0" fontId="42" fillId="0" borderId="0" applyNumberFormat="0" applyFill="0" applyBorder="0" applyAlignment="0" applyProtection="0"/>
    <xf numFmtId="0" fontId="32" fillId="13" borderId="24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25" applyNumberFormat="0" applyFill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46" fillId="0" borderId="0" applyNumberFormat="0" applyFill="0" applyBorder="0" applyAlignment="0" applyProtection="0"/>
    <xf numFmtId="0" fontId="47" fillId="9" borderId="0" applyNumberFormat="0" applyBorder="0" applyAlignment="0" applyProtection="0"/>
    <xf numFmtId="164" fontId="3" fillId="0" borderId="15" applyFill="0" applyBorder="0">
      <alignment horizontal="center" vertical="center"/>
    </xf>
    <xf numFmtId="164" fontId="3" fillId="0" borderId="0" applyNumberFormat="0" applyFill="0" applyBorder="0">
      <alignment horizontal="left" vertical="center" wrapText="1" indent="1"/>
    </xf>
    <xf numFmtId="164" fontId="2" fillId="0" borderId="0"/>
  </cellStyleXfs>
  <cellXfs count="170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/>
    </xf>
    <xf numFmtId="164" fontId="10" fillId="0" borderId="0" xfId="0" applyNumberFormat="1" applyFont="1" applyAlignment="1">
      <alignment horizontal="left" vertic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8" fillId="0" borderId="0" xfId="0" applyNumberFormat="1" applyFont="1"/>
    <xf numFmtId="164" fontId="11" fillId="0" borderId="0" xfId="0" applyNumberFormat="1" applyFont="1" applyAlignment="1">
      <alignment horizontal="left"/>
    </xf>
    <xf numFmtId="164" fontId="11" fillId="0" borderId="0" xfId="0" quotePrefix="1" applyNumberFormat="1" applyFont="1" applyAlignment="1">
      <alignment horizontal="left"/>
    </xf>
    <xf numFmtId="164" fontId="11" fillId="0" borderId="0" xfId="0" applyNumberFormat="1" applyFont="1"/>
    <xf numFmtId="164" fontId="11" fillId="0" borderId="0" xfId="0" applyNumberFormat="1" applyFont="1" applyAlignment="1">
      <alignment horizontal="left" indent="1"/>
    </xf>
    <xf numFmtId="1" fontId="13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10" fillId="0" borderId="3" xfId="3" applyNumberFormat="1" applyFont="1" applyBorder="1">
      <alignment horizontal="left" vertical="center" wrapText="1"/>
    </xf>
    <xf numFmtId="2" fontId="8" fillId="0" borderId="0" xfId="0" applyNumberFormat="1" applyFont="1"/>
    <xf numFmtId="164" fontId="6" fillId="0" borderId="3" xfId="1" applyFont="1" applyFill="1" applyBorder="1">
      <alignment horizontal="left" vertical="center"/>
    </xf>
    <xf numFmtId="164" fontId="10" fillId="0" borderId="3" xfId="3" applyFont="1" applyFill="1" applyBorder="1" applyAlignment="1">
      <alignment horizontal="left" vertical="center"/>
    </xf>
    <xf numFmtId="0" fontId="10" fillId="0" borderId="3" xfId="3" applyNumberFormat="1" applyFont="1" applyFill="1" applyBorder="1" applyAlignment="1">
      <alignment horizontal="left" vertical="center"/>
    </xf>
    <xf numFmtId="164" fontId="6" fillId="0" borderId="3" xfId="1" applyFont="1" applyBorder="1">
      <alignment horizontal="left" vertical="center"/>
    </xf>
    <xf numFmtId="164" fontId="10" fillId="0" borderId="3" xfId="3" applyNumberFormat="1" applyFont="1" applyBorder="1">
      <alignment horizontal="left" vertical="center" wrapText="1"/>
    </xf>
    <xf numFmtId="164" fontId="6" fillId="0" borderId="3" xfId="3" applyFont="1" applyFill="1" applyBorder="1" applyAlignment="1">
      <alignment horizontal="left" vertical="center"/>
    </xf>
    <xf numFmtId="164" fontId="6" fillId="0" borderId="3" xfId="3" applyFont="1" applyBorder="1">
      <alignment horizontal="left" vertical="center" wrapText="1"/>
    </xf>
    <xf numFmtId="164" fontId="10" fillId="0" borderId="3" xfId="3" applyFont="1" applyFill="1" applyBorder="1">
      <alignment horizontal="left" vertical="center" wrapText="1"/>
    </xf>
    <xf numFmtId="0" fontId="6" fillId="0" borderId="3" xfId="0" applyFont="1" applyBorder="1"/>
    <xf numFmtId="164" fontId="10" fillId="0" borderId="3" xfId="4" applyFont="1" applyFill="1" applyBorder="1" applyAlignment="1">
      <alignment vertical="center"/>
    </xf>
    <xf numFmtId="0" fontId="10" fillId="0" borderId="3" xfId="4" applyNumberFormat="1" applyFont="1" applyFill="1" applyBorder="1" applyAlignment="1">
      <alignment vertical="center"/>
    </xf>
    <xf numFmtId="164" fontId="10" fillId="0" borderId="3" xfId="0" applyNumberFormat="1" applyFont="1" applyBorder="1" applyAlignment="1">
      <alignment horizontal="left" vertical="center"/>
    </xf>
    <xf numFmtId="0" fontId="14" fillId="0" borderId="0" xfId="0" applyFont="1"/>
    <xf numFmtId="164" fontId="10" fillId="0" borderId="0" xfId="0" applyNumberFormat="1" applyFont="1"/>
    <xf numFmtId="2" fontId="14" fillId="0" borderId="0" xfId="0" applyNumberFormat="1" applyFont="1"/>
    <xf numFmtId="0" fontId="14" fillId="3" borderId="0" xfId="0" applyFont="1" applyFill="1"/>
    <xf numFmtId="0" fontId="9" fillId="0" borderId="0" xfId="0" applyFont="1" applyAlignment="1">
      <alignment vertical="center"/>
    </xf>
    <xf numFmtId="0" fontId="9" fillId="0" borderId="0" xfId="0" applyFont="1"/>
    <xf numFmtId="166" fontId="8" fillId="0" borderId="0" xfId="0" applyNumberFormat="1" applyFont="1"/>
    <xf numFmtId="0" fontId="15" fillId="0" borderId="0" xfId="0" applyFont="1"/>
    <xf numFmtId="9" fontId="8" fillId="0" borderId="0" xfId="0" applyNumberFormat="1" applyFont="1"/>
    <xf numFmtId="0" fontId="12" fillId="0" borderId="0" xfId="0" applyFont="1"/>
    <xf numFmtId="0" fontId="16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0" fontId="12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0" fontId="17" fillId="0" borderId="0" xfId="0" applyNumberFormat="1" applyFont="1" applyAlignment="1">
      <alignment horizontal="center"/>
    </xf>
    <xf numFmtId="0" fontId="10" fillId="0" borderId="0" xfId="0" applyFont="1"/>
    <xf numFmtId="2" fontId="12" fillId="0" borderId="0" xfId="0" applyNumberFormat="1" applyFont="1" applyAlignment="1">
      <alignment horizontal="center"/>
    </xf>
    <xf numFmtId="2" fontId="10" fillId="0" borderId="0" xfId="0" applyNumberFormat="1" applyFont="1"/>
    <xf numFmtId="165" fontId="11" fillId="0" borderId="0" xfId="0" applyNumberFormat="1" applyFont="1" applyAlignment="1">
      <alignment horizontal="center" vertical="center" wrapText="1"/>
    </xf>
    <xf numFmtId="0" fontId="18" fillId="0" borderId="0" xfId="0" applyFont="1"/>
    <xf numFmtId="0" fontId="11" fillId="0" borderId="0" xfId="0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 wrapText="1"/>
    </xf>
    <xf numFmtId="2" fontId="10" fillId="0" borderId="0" xfId="2" applyNumberFormat="1" applyFont="1" applyFill="1" applyBorder="1">
      <alignment horizontal="center"/>
      <protection locked="0"/>
    </xf>
    <xf numFmtId="0" fontId="21" fillId="5" borderId="3" xfId="0" applyFont="1" applyFill="1" applyBorder="1" applyAlignment="1">
      <alignment horizontal="center"/>
    </xf>
    <xf numFmtId="0" fontId="0" fillId="0" borderId="3" xfId="0" applyBorder="1" applyAlignment="1">
      <alignment vertical="center"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7" fillId="4" borderId="0" xfId="0" applyFont="1" applyFill="1" applyAlignment="1">
      <alignment horizontal="center" vertical="center"/>
    </xf>
    <xf numFmtId="164" fontId="28" fillId="5" borderId="0" xfId="0" applyNumberFormat="1" applyFont="1" applyFill="1" applyAlignment="1">
      <alignment horizontal="center" wrapText="1"/>
    </xf>
    <xf numFmtId="0" fontId="28" fillId="5" borderId="0" xfId="0" applyFont="1" applyFill="1" applyAlignment="1">
      <alignment horizontal="center" wrapText="1"/>
    </xf>
    <xf numFmtId="164" fontId="21" fillId="5" borderId="0" xfId="0" applyNumberFormat="1" applyFont="1" applyFill="1" applyAlignment="1">
      <alignment wrapText="1"/>
    </xf>
    <xf numFmtId="0" fontId="21" fillId="5" borderId="0" xfId="0" applyFont="1" applyFill="1" applyAlignment="1">
      <alignment wrapText="1"/>
    </xf>
    <xf numFmtId="164" fontId="6" fillId="0" borderId="0" xfId="3" applyFont="1" applyFill="1" applyBorder="1" applyAlignment="1">
      <alignment horizontal="left" vertical="center"/>
    </xf>
    <xf numFmtId="166" fontId="6" fillId="0" borderId="3" xfId="2" applyNumberFormat="1" applyFont="1" applyFill="1" applyBorder="1" applyAlignment="1">
      <alignment horizontal="right"/>
      <protection locked="0"/>
    </xf>
    <xf numFmtId="10" fontId="8" fillId="0" borderId="0" xfId="0" applyNumberFormat="1" applyFont="1" applyAlignment="1">
      <alignment horizontal="right"/>
    </xf>
    <xf numFmtId="168" fontId="6" fillId="0" borderId="3" xfId="2" applyNumberFormat="1" applyFont="1" applyFill="1" applyBorder="1" applyAlignment="1" applyProtection="1">
      <alignment horizontal="right"/>
    </xf>
    <xf numFmtId="0" fontId="14" fillId="3" borderId="3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8" fontId="6" fillId="0" borderId="3" xfId="2" applyNumberFormat="1" applyFont="1" applyFill="1" applyBorder="1" applyAlignment="1">
      <alignment horizontal="right"/>
      <protection locked="0"/>
    </xf>
    <xf numFmtId="165" fontId="8" fillId="0" borderId="0" xfId="0" applyNumberFormat="1" applyFont="1" applyAlignment="1">
      <alignment horizontal="right"/>
    </xf>
    <xf numFmtId="168" fontId="10" fillId="0" borderId="3" xfId="0" applyNumberFormat="1" applyFont="1" applyBorder="1" applyAlignment="1">
      <alignment horizontal="right"/>
    </xf>
    <xf numFmtId="165" fontId="25" fillId="0" borderId="2" xfId="0" applyNumberFormat="1" applyFont="1" applyBorder="1" applyAlignment="1">
      <alignment horizontal="right" vertical="center" wrapText="1"/>
    </xf>
    <xf numFmtId="165" fontId="25" fillId="0" borderId="0" xfId="0" applyNumberFormat="1" applyFont="1" applyAlignment="1">
      <alignment horizontal="right" vertical="center" wrapText="1"/>
    </xf>
    <xf numFmtId="0" fontId="10" fillId="0" borderId="9" xfId="0" applyFont="1" applyBorder="1"/>
    <xf numFmtId="0" fontId="14" fillId="0" borderId="4" xfId="0" applyFont="1" applyBorder="1"/>
    <xf numFmtId="0" fontId="14" fillId="0" borderId="7" xfId="0" applyFont="1" applyBorder="1"/>
    <xf numFmtId="0" fontId="14" fillId="0" borderId="4" xfId="0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165" fontId="8" fillId="0" borderId="0" xfId="0" applyNumberFormat="1" applyFont="1"/>
    <xf numFmtId="2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0" fontId="8" fillId="7" borderId="0" xfId="0" applyNumberFormat="1" applyFont="1" applyFill="1" applyAlignment="1">
      <alignment horizontal="right"/>
    </xf>
    <xf numFmtId="0" fontId="8" fillId="7" borderId="0" xfId="0" applyFont="1" applyFill="1" applyAlignment="1">
      <alignment horizontal="right"/>
    </xf>
    <xf numFmtId="164" fontId="12" fillId="0" borderId="3" xfId="0" applyNumberFormat="1" applyFont="1" applyBorder="1" applyAlignment="1">
      <alignment horizontal="left" vertical="center"/>
    </xf>
    <xf numFmtId="164" fontId="12" fillId="0" borderId="3" xfId="0" applyNumberFormat="1" applyFont="1" applyBorder="1" applyAlignment="1">
      <alignment vertical="center"/>
    </xf>
    <xf numFmtId="164" fontId="30" fillId="0" borderId="2" xfId="0" applyNumberFormat="1" applyFont="1" applyBorder="1" applyAlignment="1">
      <alignment horizontal="left" vertical="center"/>
    </xf>
    <xf numFmtId="0" fontId="0" fillId="0" borderId="10" xfId="0" applyBorder="1"/>
    <xf numFmtId="0" fontId="10" fillId="0" borderId="3" xfId="0" applyFont="1" applyBorder="1" applyAlignment="1">
      <alignment horizontal="left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164" fontId="10" fillId="0" borderId="9" xfId="3" applyFont="1" applyFill="1" applyBorder="1" applyAlignment="1">
      <alignment horizontal="left" vertical="center"/>
    </xf>
    <xf numFmtId="0" fontId="10" fillId="0" borderId="7" xfId="3" applyNumberFormat="1" applyFont="1" applyFill="1" applyBorder="1" applyAlignment="1">
      <alignment horizontal="left" vertical="center"/>
    </xf>
    <xf numFmtId="164" fontId="10" fillId="0" borderId="3" xfId="1" applyFont="1" applyBorder="1">
      <alignment horizontal="left" vertical="center"/>
    </xf>
    <xf numFmtId="0" fontId="10" fillId="0" borderId="7" xfId="4" applyNumberFormat="1" applyFont="1" applyFill="1" applyBorder="1" applyAlignment="1">
      <alignment vertical="center"/>
    </xf>
    <xf numFmtId="164" fontId="10" fillId="0" borderId="9" xfId="4" applyFont="1" applyFill="1" applyBorder="1" applyAlignment="1">
      <alignment vertical="center"/>
    </xf>
    <xf numFmtId="164" fontId="10" fillId="0" borderId="9" xfId="3" applyFont="1" applyFill="1" applyBorder="1">
      <alignment horizontal="left" vertical="center" wrapText="1"/>
    </xf>
    <xf numFmtId="164" fontId="10" fillId="0" borderId="0" xfId="4" applyFont="1" applyFill="1" applyBorder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10" fontId="8" fillId="0" borderId="0" xfId="0" applyNumberFormat="1" applyFont="1" applyAlignment="1">
      <alignment horizontal="left"/>
    </xf>
    <xf numFmtId="166" fontId="14" fillId="3" borderId="3" xfId="0" applyNumberFormat="1" applyFont="1" applyFill="1" applyBorder="1" applyAlignment="1">
      <alignment horizontal="right"/>
    </xf>
    <xf numFmtId="166" fontId="10" fillId="0" borderId="3" xfId="0" applyNumberFormat="1" applyFont="1" applyBorder="1" applyAlignment="1">
      <alignment horizontal="right"/>
    </xf>
    <xf numFmtId="0" fontId="14" fillId="3" borderId="16" xfId="0" applyFont="1" applyFill="1" applyBorder="1" applyAlignment="1">
      <alignment horizontal="right"/>
    </xf>
    <xf numFmtId="168" fontId="14" fillId="3" borderId="3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right"/>
    </xf>
    <xf numFmtId="2" fontId="0" fillId="0" borderId="0" xfId="0" applyNumberFormat="1"/>
    <xf numFmtId="0" fontId="0" fillId="0" borderId="1" xfId="0" applyBorder="1" applyAlignment="1">
      <alignment horizontal="center" vertical="center" wrapText="1"/>
    </xf>
    <xf numFmtId="165" fontId="30" fillId="5" borderId="5" xfId="0" applyNumberFormat="1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164" fontId="30" fillId="5" borderId="3" xfId="0" applyNumberFormat="1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top" wrapText="1"/>
    </xf>
    <xf numFmtId="164" fontId="30" fillId="5" borderId="0" xfId="0" applyNumberFormat="1" applyFont="1" applyFill="1" applyAlignment="1">
      <alignment horizontal="left" vertical="center"/>
    </xf>
    <xf numFmtId="0" fontId="48" fillId="4" borderId="0" xfId="0" applyFont="1" applyFill="1" applyAlignment="1">
      <alignment horizontal="left" vertical="center"/>
    </xf>
    <xf numFmtId="4" fontId="6" fillId="0" borderId="0" xfId="0" applyNumberFormat="1" applyFont="1" applyAlignment="1">
      <alignment horizontal="left"/>
    </xf>
    <xf numFmtId="10" fontId="10" fillId="0" borderId="3" xfId="0" applyNumberFormat="1" applyFont="1" applyBorder="1" applyAlignment="1">
      <alignment horizontal="right"/>
    </xf>
    <xf numFmtId="168" fontId="10" fillId="0" borderId="3" xfId="2" applyNumberFormat="1" applyFont="1" applyFill="1" applyBorder="1" applyAlignment="1">
      <alignment horizontal="right"/>
      <protection locked="0"/>
    </xf>
    <xf numFmtId="166" fontId="10" fillId="2" borderId="3" xfId="0" applyNumberFormat="1" applyFont="1" applyFill="1" applyBorder="1" applyAlignment="1">
      <alignment horizontal="right"/>
    </xf>
    <xf numFmtId="168" fontId="49" fillId="0" borderId="3" xfId="0" applyNumberFormat="1" applyFont="1" applyBorder="1" applyAlignment="1">
      <alignment horizontal="right"/>
    </xf>
    <xf numFmtId="167" fontId="10" fillId="0" borderId="3" xfId="0" applyNumberFormat="1" applyFont="1" applyBorder="1" applyAlignment="1">
      <alignment horizontal="right"/>
    </xf>
    <xf numFmtId="165" fontId="30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166" fontId="8" fillId="7" borderId="0" xfId="0" applyNumberFormat="1" applyFont="1" applyFill="1" applyAlignment="1">
      <alignment horizontal="right"/>
    </xf>
    <xf numFmtId="0" fontId="0" fillId="0" borderId="0" xfId="0" applyAlignment="1">
      <alignment vertical="center" wrapText="1"/>
    </xf>
    <xf numFmtId="0" fontId="20" fillId="4" borderId="0" xfId="0" applyFont="1" applyFill="1" applyAlignment="1">
      <alignment horizontal="center" vertical="center"/>
    </xf>
    <xf numFmtId="0" fontId="22" fillId="6" borderId="0" xfId="0" applyFont="1" applyFill="1"/>
    <xf numFmtId="164" fontId="10" fillId="0" borderId="3" xfId="3" applyFont="1" applyFill="1" applyBorder="1">
      <alignment horizontal="left" vertical="center" wrapText="1"/>
    </xf>
    <xf numFmtId="164" fontId="10" fillId="0" borderId="3" xfId="4" applyFont="1" applyFill="1" applyBorder="1" applyAlignment="1">
      <alignment vertical="center" wrapText="1"/>
    </xf>
    <xf numFmtId="164" fontId="10" fillId="0" borderId="3" xfId="1" applyFont="1" applyFill="1" applyBorder="1" applyAlignment="1">
      <alignment horizontal="left" vertical="center" wrapText="1" shrinkToFit="1"/>
    </xf>
    <xf numFmtId="164" fontId="10" fillId="0" borderId="9" xfId="4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165" fontId="30" fillId="5" borderId="3" xfId="0" applyNumberFormat="1" applyFont="1" applyFill="1" applyBorder="1" applyAlignment="1">
      <alignment horizontal="center" vertical="center" wrapText="1"/>
    </xf>
    <xf numFmtId="164" fontId="10" fillId="0" borderId="3" xfId="1" applyFont="1" applyBorder="1" applyAlignment="1">
      <alignment horizontal="left" vertical="center" wrapText="1"/>
    </xf>
    <xf numFmtId="164" fontId="30" fillId="5" borderId="5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30" fillId="5" borderId="9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wrapText="1"/>
    </xf>
    <xf numFmtId="164" fontId="10" fillId="0" borderId="3" xfId="3" applyNumberFormat="1" applyFont="1" applyBorder="1">
      <alignment horizontal="left" vertical="center" wrapText="1"/>
    </xf>
    <xf numFmtId="164" fontId="10" fillId="0" borderId="3" xfId="3" applyNumberFormat="1" applyFont="1" applyFill="1" applyBorder="1">
      <alignment horizontal="left" vertical="center" wrapText="1"/>
    </xf>
    <xf numFmtId="0" fontId="10" fillId="0" borderId="9" xfId="0" applyFont="1" applyBorder="1" applyAlignment="1">
      <alignment wrapText="1"/>
    </xf>
    <xf numFmtId="0" fontId="0" fillId="0" borderId="7" xfId="0" applyBorder="1" applyAlignment="1">
      <alignment wrapText="1"/>
    </xf>
    <xf numFmtId="164" fontId="10" fillId="0" borderId="9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164" fontId="30" fillId="5" borderId="8" xfId="0" applyNumberFormat="1" applyFont="1" applyFill="1" applyBorder="1" applyAlignment="1">
      <alignment horizontal="center" vertical="center" wrapText="1"/>
    </xf>
    <xf numFmtId="164" fontId="30" fillId="5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10" fillId="0" borderId="5" xfId="1" applyFont="1" applyBorder="1" applyAlignment="1">
      <alignment horizontal="left" vertical="center" wrapText="1"/>
    </xf>
    <xf numFmtId="164" fontId="10" fillId="0" borderId="12" xfId="1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64" fontId="10" fillId="0" borderId="5" xfId="0" applyNumberFormat="1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3" xfId="0" applyNumberFormat="1" applyFont="1" applyBorder="1" applyAlignment="1">
      <alignment vertical="center" wrapText="1"/>
    </xf>
    <xf numFmtId="4" fontId="6" fillId="0" borderId="0" xfId="0" applyNumberFormat="1" applyFont="1" applyAlignment="1">
      <alignment horizontal="left" vertical="top" wrapText="1"/>
    </xf>
    <xf numFmtId="0" fontId="0" fillId="0" borderId="0" xfId="0" applyAlignment="1">
      <alignment vertical="top" wrapText="1"/>
    </xf>
    <xf numFmtId="4" fontId="6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168" fontId="6" fillId="0" borderId="3" xfId="2" applyNumberFormat="1" applyFont="1" applyFill="1" applyBorder="1" applyAlignment="1" applyProtection="1">
      <alignment horizontal="left" wrapText="1"/>
    </xf>
    <xf numFmtId="49" fontId="6" fillId="0" borderId="3" xfId="2" applyNumberFormat="1" applyFont="1" applyFill="1" applyBorder="1" applyAlignment="1" applyProtection="1">
      <alignment horizontal="right"/>
    </xf>
    <xf numFmtId="49" fontId="6" fillId="0" borderId="3" xfId="2" applyNumberFormat="1" applyFont="1" applyFill="1" applyBorder="1" applyAlignment="1" applyProtection="1">
      <alignment horizontal="left"/>
    </xf>
    <xf numFmtId="166" fontId="6" fillId="0" borderId="3" xfId="2" applyNumberFormat="1" applyFont="1" applyFill="1" applyBorder="1" applyAlignment="1" applyProtection="1">
      <alignment horizontal="right"/>
    </xf>
    <xf numFmtId="4" fontId="6" fillId="0" borderId="3" xfId="2" applyNumberFormat="1" applyFont="1" applyFill="1" applyBorder="1" applyAlignment="1" applyProtection="1">
      <alignment horizontal="right"/>
    </xf>
    <xf numFmtId="10" fontId="6" fillId="0" borderId="3" xfId="2" applyNumberFormat="1" applyFont="1" applyFill="1" applyBorder="1" applyAlignment="1" applyProtection="1">
      <alignment horizontal="right"/>
    </xf>
    <xf numFmtId="168" fontId="6" fillId="5" borderId="3" xfId="2" applyNumberFormat="1" applyFont="1" applyFill="1" applyBorder="1" applyAlignment="1" applyProtection="1">
      <alignment horizontal="center" vertical="center" wrapText="1"/>
    </xf>
    <xf numFmtId="0" fontId="48" fillId="4" borderId="0" xfId="0" applyFont="1" applyFill="1" applyAlignment="1">
      <alignment horizontal="left" vertical="center"/>
    </xf>
    <xf numFmtId="0" fontId="0" fillId="0" borderId="0" xfId="0" applyAlignment="1"/>
    <xf numFmtId="0" fontId="0" fillId="0" borderId="26" xfId="0" applyBorder="1" applyAlignment="1"/>
  </cellXfs>
  <cellStyles count="31">
    <cellStyle name="Celkem" xfId="19" builtinId="25" customBuiltin="1"/>
    <cellStyle name="Center" xfId="1" xr:uid="{00000000-0005-0000-0000-000000000000}"/>
    <cellStyle name="CenterA" xfId="28" xr:uid="{D750D6B7-3E8B-4E74-8848-FA33D8D9A62C}"/>
    <cellStyle name="Data_Cell" xfId="2" xr:uid="{00000000-0005-0000-0000-000001000000}"/>
    <cellStyle name="Index1" xfId="3" xr:uid="{00000000-0005-0000-0000-000002000000}"/>
    <cellStyle name="Index2" xfId="29" xr:uid="{E27E59D1-869E-49E7-A23D-E7F0A5154926}"/>
    <cellStyle name="Index3" xfId="4" xr:uid="{00000000-0005-0000-0000-000003000000}"/>
    <cellStyle name="Kontrolní buňka" xfId="15" builtinId="23" customBuiltin="1"/>
    <cellStyle name="Nadpis 1" xfId="6" builtinId="16" customBuiltin="1"/>
    <cellStyle name="Nadpis 2" xfId="7" builtinId="17" customBuiltin="1"/>
    <cellStyle name="Nadpis 3" xfId="8" builtinId="18" customBuiltin="1"/>
    <cellStyle name="Nadpis 4" xfId="9" builtinId="19" customBuiltin="1"/>
    <cellStyle name="Název 2" xfId="26" xr:uid="{AC8AECE0-BCAE-4BCA-A24E-E3DC3F0037EB}"/>
    <cellStyle name="Neutrální 2" xfId="27" xr:uid="{21B35563-E875-43C7-A3DF-4BD88E10C2C1}"/>
    <cellStyle name="Normal_ENTAB_B.XLS_1" xfId="30" xr:uid="{5D2D8D31-9251-4679-B764-4455241BDF0C}"/>
    <cellStyle name="Normální" xfId="0" builtinId="0"/>
    <cellStyle name="Poznámka" xfId="17" builtinId="10" customBuiltin="1"/>
    <cellStyle name="Propojená buňka" xfId="14" builtinId="24" customBuiltin="1"/>
    <cellStyle name="Row header" xfId="5" xr:uid="{F6AACE44-E717-42EF-8A8F-B99B6A0A5AEA}"/>
    <cellStyle name="Správně" xfId="10" builtinId="26" customBuiltin="1"/>
    <cellStyle name="Text upozornění" xfId="16" builtinId="11" customBuiltin="1"/>
    <cellStyle name="Vstup" xfId="11" builtinId="20" customBuiltin="1"/>
    <cellStyle name="Výpočet" xfId="13" builtinId="22" customBuiltin="1"/>
    <cellStyle name="Výstup" xfId="12" builtinId="21" customBuiltin="1"/>
    <cellStyle name="Vysvětlující text" xfId="18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24"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  <dxf>
      <font>
        <b val="0"/>
        <i/>
        <color rgb="FF7F7F7F"/>
      </font>
      <fill>
        <patternFill patternType="solid">
          <fgColor indexed="64"/>
          <bgColor rgb="FFF2F2F2"/>
        </patternFill>
      </fill>
    </dxf>
  </dxfs>
  <tableStyles count="0" defaultTableStyle="TableStyleMedium9" defaultPivotStyle="PivotStyleLight16"/>
  <colors>
    <mruColors>
      <color rgb="FFD9E1F2"/>
      <color rgb="FF87C202"/>
      <color rgb="FFA39EC2"/>
      <color rgb="FFB4ACB4"/>
      <color rgb="FFBBA5B8"/>
      <color rgb="FF8CADD4"/>
      <color rgb="FFBCCFE6"/>
      <color rgb="FF9EB9DA"/>
      <color rgb="FFFAF0A8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105</xdr:row>
      <xdr:rowOff>142875</xdr:rowOff>
    </xdr:from>
    <xdr:ext cx="2886074" cy="1781175"/>
    <xdr:pic>
      <xdr:nvPicPr>
        <xdr:cNvPr id="2" name="Obrázek 2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40925"/>
          <a:ext cx="2886074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52</xdr:row>
      <xdr:rowOff>0</xdr:rowOff>
    </xdr:from>
    <xdr:to>
      <xdr:col>3</xdr:col>
      <xdr:colOff>76201</xdr:colOff>
      <xdr:row>60</xdr:row>
      <xdr:rowOff>114301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FDC0C16-DD43-4D45-834B-6F315AD07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87025"/>
          <a:ext cx="2743201" cy="16383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142873</xdr:rowOff>
    </xdr:from>
    <xdr:to>
      <xdr:col>3</xdr:col>
      <xdr:colOff>171451</xdr:colOff>
      <xdr:row>41</xdr:row>
      <xdr:rowOff>66674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34223"/>
          <a:ext cx="2743201" cy="16383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104775</xdr:rowOff>
    </xdr:from>
    <xdr:to>
      <xdr:col>1</xdr:col>
      <xdr:colOff>2200275</xdr:colOff>
      <xdr:row>39</xdr:row>
      <xdr:rowOff>62103</xdr:rowOff>
    </xdr:to>
    <xdr:pic>
      <xdr:nvPicPr>
        <xdr:cNvPr id="8" name="Obrázek 7" descr="https://portal.mze.cz/ssl/web/file/23044/Logo_MZe___bez_CR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79650"/>
          <a:ext cx="2809875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71B0-2EAA-454F-BF04-62AFEAD94B39}">
  <dimension ref="A1:F7"/>
  <sheetViews>
    <sheetView tabSelected="1" workbookViewId="0">
      <selection activeCell="D5" sqref="D5:F5"/>
    </sheetView>
  </sheetViews>
  <sheetFormatPr defaultRowHeight="15" x14ac:dyDescent="0.25"/>
  <cols>
    <col min="1" max="1" width="30.7109375" customWidth="1"/>
    <col min="2" max="2" width="80.28515625" customWidth="1"/>
    <col min="3" max="3" width="18.42578125" customWidth="1"/>
    <col min="4" max="4" width="30.42578125" customWidth="1"/>
    <col min="5" max="5" width="29" customWidth="1"/>
    <col min="6" max="6" width="19.140625" customWidth="1"/>
  </cols>
  <sheetData>
    <row r="1" spans="1:6" ht="30" customHeight="1" x14ac:dyDescent="0.25">
      <c r="A1" s="123" t="s">
        <v>251</v>
      </c>
      <c r="B1" s="123"/>
      <c r="C1" s="123"/>
      <c r="D1" s="123"/>
      <c r="E1" s="123"/>
      <c r="F1" s="123"/>
    </row>
    <row r="3" spans="1:6" x14ac:dyDescent="0.25">
      <c r="A3" s="53" t="s">
        <v>114</v>
      </c>
      <c r="B3" s="53" t="s">
        <v>115</v>
      </c>
      <c r="D3" s="124" t="s">
        <v>116</v>
      </c>
      <c r="E3" s="124"/>
      <c r="F3" s="124"/>
    </row>
    <row r="4" spans="1:6" ht="35.1" customHeight="1" x14ac:dyDescent="0.25">
      <c r="A4" s="54" t="s">
        <v>253</v>
      </c>
      <c r="B4" s="54" t="s">
        <v>257</v>
      </c>
      <c r="D4" s="122" t="s">
        <v>127</v>
      </c>
      <c r="E4" s="122"/>
      <c r="F4" s="122"/>
    </row>
    <row r="5" spans="1:6" ht="35.1" customHeight="1" x14ac:dyDescent="0.25">
      <c r="A5" s="54" t="s">
        <v>254</v>
      </c>
      <c r="B5" s="54" t="s">
        <v>259</v>
      </c>
      <c r="D5" s="122" t="s">
        <v>261</v>
      </c>
      <c r="E5" s="122"/>
      <c r="F5" s="122"/>
    </row>
    <row r="6" spans="1:6" ht="35.1" customHeight="1" x14ac:dyDescent="0.25">
      <c r="A6" s="54" t="s">
        <v>255</v>
      </c>
      <c r="B6" s="54" t="s">
        <v>258</v>
      </c>
      <c r="D6" s="122"/>
      <c r="E6" s="122"/>
      <c r="F6" s="122"/>
    </row>
    <row r="7" spans="1:6" ht="35.1" customHeight="1" x14ac:dyDescent="0.25">
      <c r="A7" s="54" t="s">
        <v>256</v>
      </c>
      <c r="B7" s="54" t="s">
        <v>260</v>
      </c>
    </row>
  </sheetData>
  <mergeCells count="5">
    <mergeCell ref="D4:F4"/>
    <mergeCell ref="A1:F1"/>
    <mergeCell ref="D3:F3"/>
    <mergeCell ref="D5:F5"/>
    <mergeCell ref="D6:F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40"/>
  <sheetViews>
    <sheetView showGridLines="0" zoomScaleNormal="100" workbookViewId="0">
      <selection activeCell="A134" sqref="A134"/>
    </sheetView>
  </sheetViews>
  <sheetFormatPr defaultRowHeight="15" x14ac:dyDescent="0.25"/>
  <cols>
    <col min="1" max="1" width="11" style="1" customWidth="1"/>
    <col min="2" max="2" width="20.7109375" style="1" customWidth="1"/>
    <col min="3" max="3" width="14.7109375" style="1" customWidth="1"/>
    <col min="4" max="4" width="107.28515625" style="1" customWidth="1"/>
    <col min="5" max="9" width="20.7109375" style="1" customWidth="1"/>
    <col min="10" max="257" width="9.140625" style="1"/>
    <col min="258" max="258" width="22.42578125" style="1" customWidth="1"/>
    <col min="259" max="259" width="7.7109375" style="1" customWidth="1"/>
    <col min="260" max="260" width="58.5703125" style="1" customWidth="1"/>
    <col min="261" max="261" width="20.7109375" style="1" customWidth="1"/>
    <col min="262" max="262" width="23.5703125" style="1" customWidth="1"/>
    <col min="263" max="263" width="20.7109375" style="1" customWidth="1"/>
    <col min="264" max="264" width="23.28515625" style="1" customWidth="1"/>
    <col min="265" max="265" width="24" style="1" customWidth="1"/>
    <col min="266" max="513" width="9.140625" style="1"/>
    <col min="514" max="514" width="22.42578125" style="1" customWidth="1"/>
    <col min="515" max="515" width="7.7109375" style="1" customWidth="1"/>
    <col min="516" max="516" width="58.5703125" style="1" customWidth="1"/>
    <col min="517" max="517" width="20.7109375" style="1" customWidth="1"/>
    <col min="518" max="518" width="23.5703125" style="1" customWidth="1"/>
    <col min="519" max="519" width="20.7109375" style="1" customWidth="1"/>
    <col min="520" max="520" width="23.28515625" style="1" customWidth="1"/>
    <col min="521" max="521" width="24" style="1" customWidth="1"/>
    <col min="522" max="769" width="9.140625" style="1"/>
    <col min="770" max="770" width="22.42578125" style="1" customWidth="1"/>
    <col min="771" max="771" width="7.7109375" style="1" customWidth="1"/>
    <col min="772" max="772" width="58.5703125" style="1" customWidth="1"/>
    <col min="773" max="773" width="20.7109375" style="1" customWidth="1"/>
    <col min="774" max="774" width="23.5703125" style="1" customWidth="1"/>
    <col min="775" max="775" width="20.7109375" style="1" customWidth="1"/>
    <col min="776" max="776" width="23.28515625" style="1" customWidth="1"/>
    <col min="777" max="777" width="24" style="1" customWidth="1"/>
    <col min="778" max="1025" width="9.140625" style="1"/>
    <col min="1026" max="1026" width="22.42578125" style="1" customWidth="1"/>
    <col min="1027" max="1027" width="7.7109375" style="1" customWidth="1"/>
    <col min="1028" max="1028" width="58.5703125" style="1" customWidth="1"/>
    <col min="1029" max="1029" width="20.7109375" style="1" customWidth="1"/>
    <col min="1030" max="1030" width="23.5703125" style="1" customWidth="1"/>
    <col min="1031" max="1031" width="20.7109375" style="1" customWidth="1"/>
    <col min="1032" max="1032" width="23.28515625" style="1" customWidth="1"/>
    <col min="1033" max="1033" width="24" style="1" customWidth="1"/>
    <col min="1034" max="1281" width="9.140625" style="1"/>
    <col min="1282" max="1282" width="22.42578125" style="1" customWidth="1"/>
    <col min="1283" max="1283" width="7.7109375" style="1" customWidth="1"/>
    <col min="1284" max="1284" width="58.5703125" style="1" customWidth="1"/>
    <col min="1285" max="1285" width="20.7109375" style="1" customWidth="1"/>
    <col min="1286" max="1286" width="23.5703125" style="1" customWidth="1"/>
    <col min="1287" max="1287" width="20.7109375" style="1" customWidth="1"/>
    <col min="1288" max="1288" width="23.28515625" style="1" customWidth="1"/>
    <col min="1289" max="1289" width="24" style="1" customWidth="1"/>
    <col min="1290" max="1537" width="9.140625" style="1"/>
    <col min="1538" max="1538" width="22.42578125" style="1" customWidth="1"/>
    <col min="1539" max="1539" width="7.7109375" style="1" customWidth="1"/>
    <col min="1540" max="1540" width="58.5703125" style="1" customWidth="1"/>
    <col min="1541" max="1541" width="20.7109375" style="1" customWidth="1"/>
    <col min="1542" max="1542" width="23.5703125" style="1" customWidth="1"/>
    <col min="1543" max="1543" width="20.7109375" style="1" customWidth="1"/>
    <col min="1544" max="1544" width="23.28515625" style="1" customWidth="1"/>
    <col min="1545" max="1545" width="24" style="1" customWidth="1"/>
    <col min="1546" max="1793" width="9.140625" style="1"/>
    <col min="1794" max="1794" width="22.42578125" style="1" customWidth="1"/>
    <col min="1795" max="1795" width="7.7109375" style="1" customWidth="1"/>
    <col min="1796" max="1796" width="58.5703125" style="1" customWidth="1"/>
    <col min="1797" max="1797" width="20.7109375" style="1" customWidth="1"/>
    <col min="1798" max="1798" width="23.5703125" style="1" customWidth="1"/>
    <col min="1799" max="1799" width="20.7109375" style="1" customWidth="1"/>
    <col min="1800" max="1800" width="23.28515625" style="1" customWidth="1"/>
    <col min="1801" max="1801" width="24" style="1" customWidth="1"/>
    <col min="1802" max="2049" width="9.140625" style="1"/>
    <col min="2050" max="2050" width="22.42578125" style="1" customWidth="1"/>
    <col min="2051" max="2051" width="7.7109375" style="1" customWidth="1"/>
    <col min="2052" max="2052" width="58.5703125" style="1" customWidth="1"/>
    <col min="2053" max="2053" width="20.7109375" style="1" customWidth="1"/>
    <col min="2054" max="2054" width="23.5703125" style="1" customWidth="1"/>
    <col min="2055" max="2055" width="20.7109375" style="1" customWidth="1"/>
    <col min="2056" max="2056" width="23.28515625" style="1" customWidth="1"/>
    <col min="2057" max="2057" width="24" style="1" customWidth="1"/>
    <col min="2058" max="2305" width="9.140625" style="1"/>
    <col min="2306" max="2306" width="22.42578125" style="1" customWidth="1"/>
    <col min="2307" max="2307" width="7.7109375" style="1" customWidth="1"/>
    <col min="2308" max="2308" width="58.5703125" style="1" customWidth="1"/>
    <col min="2309" max="2309" width="20.7109375" style="1" customWidth="1"/>
    <col min="2310" max="2310" width="23.5703125" style="1" customWidth="1"/>
    <col min="2311" max="2311" width="20.7109375" style="1" customWidth="1"/>
    <col min="2312" max="2312" width="23.28515625" style="1" customWidth="1"/>
    <col min="2313" max="2313" width="24" style="1" customWidth="1"/>
    <col min="2314" max="2561" width="9.140625" style="1"/>
    <col min="2562" max="2562" width="22.42578125" style="1" customWidth="1"/>
    <col min="2563" max="2563" width="7.7109375" style="1" customWidth="1"/>
    <col min="2564" max="2564" width="58.5703125" style="1" customWidth="1"/>
    <col min="2565" max="2565" width="20.7109375" style="1" customWidth="1"/>
    <col min="2566" max="2566" width="23.5703125" style="1" customWidth="1"/>
    <col min="2567" max="2567" width="20.7109375" style="1" customWidth="1"/>
    <col min="2568" max="2568" width="23.28515625" style="1" customWidth="1"/>
    <col min="2569" max="2569" width="24" style="1" customWidth="1"/>
    <col min="2570" max="2817" width="9.140625" style="1"/>
    <col min="2818" max="2818" width="22.42578125" style="1" customWidth="1"/>
    <col min="2819" max="2819" width="7.7109375" style="1" customWidth="1"/>
    <col min="2820" max="2820" width="58.5703125" style="1" customWidth="1"/>
    <col min="2821" max="2821" width="20.7109375" style="1" customWidth="1"/>
    <col min="2822" max="2822" width="23.5703125" style="1" customWidth="1"/>
    <col min="2823" max="2823" width="20.7109375" style="1" customWidth="1"/>
    <col min="2824" max="2824" width="23.28515625" style="1" customWidth="1"/>
    <col min="2825" max="2825" width="24" style="1" customWidth="1"/>
    <col min="2826" max="3073" width="9.140625" style="1"/>
    <col min="3074" max="3074" width="22.42578125" style="1" customWidth="1"/>
    <col min="3075" max="3075" width="7.7109375" style="1" customWidth="1"/>
    <col min="3076" max="3076" width="58.5703125" style="1" customWidth="1"/>
    <col min="3077" max="3077" width="20.7109375" style="1" customWidth="1"/>
    <col min="3078" max="3078" width="23.5703125" style="1" customWidth="1"/>
    <col min="3079" max="3079" width="20.7109375" style="1" customWidth="1"/>
    <col min="3080" max="3080" width="23.28515625" style="1" customWidth="1"/>
    <col min="3081" max="3081" width="24" style="1" customWidth="1"/>
    <col min="3082" max="3329" width="9.140625" style="1"/>
    <col min="3330" max="3330" width="22.42578125" style="1" customWidth="1"/>
    <col min="3331" max="3331" width="7.7109375" style="1" customWidth="1"/>
    <col min="3332" max="3332" width="58.5703125" style="1" customWidth="1"/>
    <col min="3333" max="3333" width="20.7109375" style="1" customWidth="1"/>
    <col min="3334" max="3334" width="23.5703125" style="1" customWidth="1"/>
    <col min="3335" max="3335" width="20.7109375" style="1" customWidth="1"/>
    <col min="3336" max="3336" width="23.28515625" style="1" customWidth="1"/>
    <col min="3337" max="3337" width="24" style="1" customWidth="1"/>
    <col min="3338" max="3585" width="9.140625" style="1"/>
    <col min="3586" max="3586" width="22.42578125" style="1" customWidth="1"/>
    <col min="3587" max="3587" width="7.7109375" style="1" customWidth="1"/>
    <col min="3588" max="3588" width="58.5703125" style="1" customWidth="1"/>
    <col min="3589" max="3589" width="20.7109375" style="1" customWidth="1"/>
    <col min="3590" max="3590" width="23.5703125" style="1" customWidth="1"/>
    <col min="3591" max="3591" width="20.7109375" style="1" customWidth="1"/>
    <col min="3592" max="3592" width="23.28515625" style="1" customWidth="1"/>
    <col min="3593" max="3593" width="24" style="1" customWidth="1"/>
    <col min="3594" max="3841" width="9.140625" style="1"/>
    <col min="3842" max="3842" width="22.42578125" style="1" customWidth="1"/>
    <col min="3843" max="3843" width="7.7109375" style="1" customWidth="1"/>
    <col min="3844" max="3844" width="58.5703125" style="1" customWidth="1"/>
    <col min="3845" max="3845" width="20.7109375" style="1" customWidth="1"/>
    <col min="3846" max="3846" width="23.5703125" style="1" customWidth="1"/>
    <col min="3847" max="3847" width="20.7109375" style="1" customWidth="1"/>
    <col min="3848" max="3848" width="23.28515625" style="1" customWidth="1"/>
    <col min="3849" max="3849" width="24" style="1" customWidth="1"/>
    <col min="3850" max="4097" width="9.140625" style="1"/>
    <col min="4098" max="4098" width="22.42578125" style="1" customWidth="1"/>
    <col min="4099" max="4099" width="7.7109375" style="1" customWidth="1"/>
    <col min="4100" max="4100" width="58.5703125" style="1" customWidth="1"/>
    <col min="4101" max="4101" width="20.7109375" style="1" customWidth="1"/>
    <col min="4102" max="4102" width="23.5703125" style="1" customWidth="1"/>
    <col min="4103" max="4103" width="20.7109375" style="1" customWidth="1"/>
    <col min="4104" max="4104" width="23.28515625" style="1" customWidth="1"/>
    <col min="4105" max="4105" width="24" style="1" customWidth="1"/>
    <col min="4106" max="4353" width="9.140625" style="1"/>
    <col min="4354" max="4354" width="22.42578125" style="1" customWidth="1"/>
    <col min="4355" max="4355" width="7.7109375" style="1" customWidth="1"/>
    <col min="4356" max="4356" width="58.5703125" style="1" customWidth="1"/>
    <col min="4357" max="4357" width="20.7109375" style="1" customWidth="1"/>
    <col min="4358" max="4358" width="23.5703125" style="1" customWidth="1"/>
    <col min="4359" max="4359" width="20.7109375" style="1" customWidth="1"/>
    <col min="4360" max="4360" width="23.28515625" style="1" customWidth="1"/>
    <col min="4361" max="4361" width="24" style="1" customWidth="1"/>
    <col min="4362" max="4609" width="9.140625" style="1"/>
    <col min="4610" max="4610" width="22.42578125" style="1" customWidth="1"/>
    <col min="4611" max="4611" width="7.7109375" style="1" customWidth="1"/>
    <col min="4612" max="4612" width="58.5703125" style="1" customWidth="1"/>
    <col min="4613" max="4613" width="20.7109375" style="1" customWidth="1"/>
    <col min="4614" max="4614" width="23.5703125" style="1" customWidth="1"/>
    <col min="4615" max="4615" width="20.7109375" style="1" customWidth="1"/>
    <col min="4616" max="4616" width="23.28515625" style="1" customWidth="1"/>
    <col min="4617" max="4617" width="24" style="1" customWidth="1"/>
    <col min="4618" max="4865" width="9.140625" style="1"/>
    <col min="4866" max="4866" width="22.42578125" style="1" customWidth="1"/>
    <col min="4867" max="4867" width="7.7109375" style="1" customWidth="1"/>
    <col min="4868" max="4868" width="58.5703125" style="1" customWidth="1"/>
    <col min="4869" max="4869" width="20.7109375" style="1" customWidth="1"/>
    <col min="4870" max="4870" width="23.5703125" style="1" customWidth="1"/>
    <col min="4871" max="4871" width="20.7109375" style="1" customWidth="1"/>
    <col min="4872" max="4872" width="23.28515625" style="1" customWidth="1"/>
    <col min="4873" max="4873" width="24" style="1" customWidth="1"/>
    <col min="4874" max="5121" width="9.140625" style="1"/>
    <col min="5122" max="5122" width="22.42578125" style="1" customWidth="1"/>
    <col min="5123" max="5123" width="7.7109375" style="1" customWidth="1"/>
    <col min="5124" max="5124" width="58.5703125" style="1" customWidth="1"/>
    <col min="5125" max="5125" width="20.7109375" style="1" customWidth="1"/>
    <col min="5126" max="5126" width="23.5703125" style="1" customWidth="1"/>
    <col min="5127" max="5127" width="20.7109375" style="1" customWidth="1"/>
    <col min="5128" max="5128" width="23.28515625" style="1" customWidth="1"/>
    <col min="5129" max="5129" width="24" style="1" customWidth="1"/>
    <col min="5130" max="5377" width="9.140625" style="1"/>
    <col min="5378" max="5378" width="22.42578125" style="1" customWidth="1"/>
    <col min="5379" max="5379" width="7.7109375" style="1" customWidth="1"/>
    <col min="5380" max="5380" width="58.5703125" style="1" customWidth="1"/>
    <col min="5381" max="5381" width="20.7109375" style="1" customWidth="1"/>
    <col min="5382" max="5382" width="23.5703125" style="1" customWidth="1"/>
    <col min="5383" max="5383" width="20.7109375" style="1" customWidth="1"/>
    <col min="5384" max="5384" width="23.28515625" style="1" customWidth="1"/>
    <col min="5385" max="5385" width="24" style="1" customWidth="1"/>
    <col min="5386" max="5633" width="9.140625" style="1"/>
    <col min="5634" max="5634" width="22.42578125" style="1" customWidth="1"/>
    <col min="5635" max="5635" width="7.7109375" style="1" customWidth="1"/>
    <col min="5636" max="5636" width="58.5703125" style="1" customWidth="1"/>
    <col min="5637" max="5637" width="20.7109375" style="1" customWidth="1"/>
    <col min="5638" max="5638" width="23.5703125" style="1" customWidth="1"/>
    <col min="5639" max="5639" width="20.7109375" style="1" customWidth="1"/>
    <col min="5640" max="5640" width="23.28515625" style="1" customWidth="1"/>
    <col min="5641" max="5641" width="24" style="1" customWidth="1"/>
    <col min="5642" max="5889" width="9.140625" style="1"/>
    <col min="5890" max="5890" width="22.42578125" style="1" customWidth="1"/>
    <col min="5891" max="5891" width="7.7109375" style="1" customWidth="1"/>
    <col min="5892" max="5892" width="58.5703125" style="1" customWidth="1"/>
    <col min="5893" max="5893" width="20.7109375" style="1" customWidth="1"/>
    <col min="5894" max="5894" width="23.5703125" style="1" customWidth="1"/>
    <col min="5895" max="5895" width="20.7109375" style="1" customWidth="1"/>
    <col min="5896" max="5896" width="23.28515625" style="1" customWidth="1"/>
    <col min="5897" max="5897" width="24" style="1" customWidth="1"/>
    <col min="5898" max="6145" width="9.140625" style="1"/>
    <col min="6146" max="6146" width="22.42578125" style="1" customWidth="1"/>
    <col min="6147" max="6147" width="7.7109375" style="1" customWidth="1"/>
    <col min="6148" max="6148" width="58.5703125" style="1" customWidth="1"/>
    <col min="6149" max="6149" width="20.7109375" style="1" customWidth="1"/>
    <col min="6150" max="6150" width="23.5703125" style="1" customWidth="1"/>
    <col min="6151" max="6151" width="20.7109375" style="1" customWidth="1"/>
    <col min="6152" max="6152" width="23.28515625" style="1" customWidth="1"/>
    <col min="6153" max="6153" width="24" style="1" customWidth="1"/>
    <col min="6154" max="6401" width="9.140625" style="1"/>
    <col min="6402" max="6402" width="22.42578125" style="1" customWidth="1"/>
    <col min="6403" max="6403" width="7.7109375" style="1" customWidth="1"/>
    <col min="6404" max="6404" width="58.5703125" style="1" customWidth="1"/>
    <col min="6405" max="6405" width="20.7109375" style="1" customWidth="1"/>
    <col min="6406" max="6406" width="23.5703125" style="1" customWidth="1"/>
    <col min="6407" max="6407" width="20.7109375" style="1" customWidth="1"/>
    <col min="6408" max="6408" width="23.28515625" style="1" customWidth="1"/>
    <col min="6409" max="6409" width="24" style="1" customWidth="1"/>
    <col min="6410" max="6657" width="9.140625" style="1"/>
    <col min="6658" max="6658" width="22.42578125" style="1" customWidth="1"/>
    <col min="6659" max="6659" width="7.7109375" style="1" customWidth="1"/>
    <col min="6660" max="6660" width="58.5703125" style="1" customWidth="1"/>
    <col min="6661" max="6661" width="20.7109375" style="1" customWidth="1"/>
    <col min="6662" max="6662" width="23.5703125" style="1" customWidth="1"/>
    <col min="6663" max="6663" width="20.7109375" style="1" customWidth="1"/>
    <col min="6664" max="6664" width="23.28515625" style="1" customWidth="1"/>
    <col min="6665" max="6665" width="24" style="1" customWidth="1"/>
    <col min="6666" max="6913" width="9.140625" style="1"/>
    <col min="6914" max="6914" width="22.42578125" style="1" customWidth="1"/>
    <col min="6915" max="6915" width="7.7109375" style="1" customWidth="1"/>
    <col min="6916" max="6916" width="58.5703125" style="1" customWidth="1"/>
    <col min="6917" max="6917" width="20.7109375" style="1" customWidth="1"/>
    <col min="6918" max="6918" width="23.5703125" style="1" customWidth="1"/>
    <col min="6919" max="6919" width="20.7109375" style="1" customWidth="1"/>
    <col min="6920" max="6920" width="23.28515625" style="1" customWidth="1"/>
    <col min="6921" max="6921" width="24" style="1" customWidth="1"/>
    <col min="6922" max="7169" width="9.140625" style="1"/>
    <col min="7170" max="7170" width="22.42578125" style="1" customWidth="1"/>
    <col min="7171" max="7171" width="7.7109375" style="1" customWidth="1"/>
    <col min="7172" max="7172" width="58.5703125" style="1" customWidth="1"/>
    <col min="7173" max="7173" width="20.7109375" style="1" customWidth="1"/>
    <col min="7174" max="7174" width="23.5703125" style="1" customWidth="1"/>
    <col min="7175" max="7175" width="20.7109375" style="1" customWidth="1"/>
    <col min="7176" max="7176" width="23.28515625" style="1" customWidth="1"/>
    <col min="7177" max="7177" width="24" style="1" customWidth="1"/>
    <col min="7178" max="7425" width="9.140625" style="1"/>
    <col min="7426" max="7426" width="22.42578125" style="1" customWidth="1"/>
    <col min="7427" max="7427" width="7.7109375" style="1" customWidth="1"/>
    <col min="7428" max="7428" width="58.5703125" style="1" customWidth="1"/>
    <col min="7429" max="7429" width="20.7109375" style="1" customWidth="1"/>
    <col min="7430" max="7430" width="23.5703125" style="1" customWidth="1"/>
    <col min="7431" max="7431" width="20.7109375" style="1" customWidth="1"/>
    <col min="7432" max="7432" width="23.28515625" style="1" customWidth="1"/>
    <col min="7433" max="7433" width="24" style="1" customWidth="1"/>
    <col min="7434" max="7681" width="9.140625" style="1"/>
    <col min="7682" max="7682" width="22.42578125" style="1" customWidth="1"/>
    <col min="7683" max="7683" width="7.7109375" style="1" customWidth="1"/>
    <col min="7684" max="7684" width="58.5703125" style="1" customWidth="1"/>
    <col min="7685" max="7685" width="20.7109375" style="1" customWidth="1"/>
    <col min="7686" max="7686" width="23.5703125" style="1" customWidth="1"/>
    <col min="7687" max="7687" width="20.7109375" style="1" customWidth="1"/>
    <col min="7688" max="7688" width="23.28515625" style="1" customWidth="1"/>
    <col min="7689" max="7689" width="24" style="1" customWidth="1"/>
    <col min="7690" max="7937" width="9.140625" style="1"/>
    <col min="7938" max="7938" width="22.42578125" style="1" customWidth="1"/>
    <col min="7939" max="7939" width="7.7109375" style="1" customWidth="1"/>
    <col min="7940" max="7940" width="58.5703125" style="1" customWidth="1"/>
    <col min="7941" max="7941" width="20.7109375" style="1" customWidth="1"/>
    <col min="7942" max="7942" width="23.5703125" style="1" customWidth="1"/>
    <col min="7943" max="7943" width="20.7109375" style="1" customWidth="1"/>
    <col min="7944" max="7944" width="23.28515625" style="1" customWidth="1"/>
    <col min="7945" max="7945" width="24" style="1" customWidth="1"/>
    <col min="7946" max="8193" width="9.140625" style="1"/>
    <col min="8194" max="8194" width="22.42578125" style="1" customWidth="1"/>
    <col min="8195" max="8195" width="7.7109375" style="1" customWidth="1"/>
    <col min="8196" max="8196" width="58.5703125" style="1" customWidth="1"/>
    <col min="8197" max="8197" width="20.7109375" style="1" customWidth="1"/>
    <col min="8198" max="8198" width="23.5703125" style="1" customWidth="1"/>
    <col min="8199" max="8199" width="20.7109375" style="1" customWidth="1"/>
    <col min="8200" max="8200" width="23.28515625" style="1" customWidth="1"/>
    <col min="8201" max="8201" width="24" style="1" customWidth="1"/>
    <col min="8202" max="8449" width="9.140625" style="1"/>
    <col min="8450" max="8450" width="22.42578125" style="1" customWidth="1"/>
    <col min="8451" max="8451" width="7.7109375" style="1" customWidth="1"/>
    <col min="8452" max="8452" width="58.5703125" style="1" customWidth="1"/>
    <col min="8453" max="8453" width="20.7109375" style="1" customWidth="1"/>
    <col min="8454" max="8454" width="23.5703125" style="1" customWidth="1"/>
    <col min="8455" max="8455" width="20.7109375" style="1" customWidth="1"/>
    <col min="8456" max="8456" width="23.28515625" style="1" customWidth="1"/>
    <col min="8457" max="8457" width="24" style="1" customWidth="1"/>
    <col min="8458" max="8705" width="9.140625" style="1"/>
    <col min="8706" max="8706" width="22.42578125" style="1" customWidth="1"/>
    <col min="8707" max="8707" width="7.7109375" style="1" customWidth="1"/>
    <col min="8708" max="8708" width="58.5703125" style="1" customWidth="1"/>
    <col min="8709" max="8709" width="20.7109375" style="1" customWidth="1"/>
    <col min="8710" max="8710" width="23.5703125" style="1" customWidth="1"/>
    <col min="8711" max="8711" width="20.7109375" style="1" customWidth="1"/>
    <col min="8712" max="8712" width="23.28515625" style="1" customWidth="1"/>
    <col min="8713" max="8713" width="24" style="1" customWidth="1"/>
    <col min="8714" max="8961" width="9.140625" style="1"/>
    <col min="8962" max="8962" width="22.42578125" style="1" customWidth="1"/>
    <col min="8963" max="8963" width="7.7109375" style="1" customWidth="1"/>
    <col min="8964" max="8964" width="58.5703125" style="1" customWidth="1"/>
    <col min="8965" max="8965" width="20.7109375" style="1" customWidth="1"/>
    <col min="8966" max="8966" width="23.5703125" style="1" customWidth="1"/>
    <col min="8967" max="8967" width="20.7109375" style="1" customWidth="1"/>
    <col min="8968" max="8968" width="23.28515625" style="1" customWidth="1"/>
    <col min="8969" max="8969" width="24" style="1" customWidth="1"/>
    <col min="8970" max="9217" width="9.140625" style="1"/>
    <col min="9218" max="9218" width="22.42578125" style="1" customWidth="1"/>
    <col min="9219" max="9219" width="7.7109375" style="1" customWidth="1"/>
    <col min="9220" max="9220" width="58.5703125" style="1" customWidth="1"/>
    <col min="9221" max="9221" width="20.7109375" style="1" customWidth="1"/>
    <col min="9222" max="9222" width="23.5703125" style="1" customWidth="1"/>
    <col min="9223" max="9223" width="20.7109375" style="1" customWidth="1"/>
    <col min="9224" max="9224" width="23.28515625" style="1" customWidth="1"/>
    <col min="9225" max="9225" width="24" style="1" customWidth="1"/>
    <col min="9226" max="9473" width="9.140625" style="1"/>
    <col min="9474" max="9474" width="22.42578125" style="1" customWidth="1"/>
    <col min="9475" max="9475" width="7.7109375" style="1" customWidth="1"/>
    <col min="9476" max="9476" width="58.5703125" style="1" customWidth="1"/>
    <col min="9477" max="9477" width="20.7109375" style="1" customWidth="1"/>
    <col min="9478" max="9478" width="23.5703125" style="1" customWidth="1"/>
    <col min="9479" max="9479" width="20.7109375" style="1" customWidth="1"/>
    <col min="9480" max="9480" width="23.28515625" style="1" customWidth="1"/>
    <col min="9481" max="9481" width="24" style="1" customWidth="1"/>
    <col min="9482" max="9729" width="9.140625" style="1"/>
    <col min="9730" max="9730" width="22.42578125" style="1" customWidth="1"/>
    <col min="9731" max="9731" width="7.7109375" style="1" customWidth="1"/>
    <col min="9732" max="9732" width="58.5703125" style="1" customWidth="1"/>
    <col min="9733" max="9733" width="20.7109375" style="1" customWidth="1"/>
    <col min="9734" max="9734" width="23.5703125" style="1" customWidth="1"/>
    <col min="9735" max="9735" width="20.7109375" style="1" customWidth="1"/>
    <col min="9736" max="9736" width="23.28515625" style="1" customWidth="1"/>
    <col min="9737" max="9737" width="24" style="1" customWidth="1"/>
    <col min="9738" max="9985" width="9.140625" style="1"/>
    <col min="9986" max="9986" width="22.42578125" style="1" customWidth="1"/>
    <col min="9987" max="9987" width="7.7109375" style="1" customWidth="1"/>
    <col min="9988" max="9988" width="58.5703125" style="1" customWidth="1"/>
    <col min="9989" max="9989" width="20.7109375" style="1" customWidth="1"/>
    <col min="9990" max="9990" width="23.5703125" style="1" customWidth="1"/>
    <col min="9991" max="9991" width="20.7109375" style="1" customWidth="1"/>
    <col min="9992" max="9992" width="23.28515625" style="1" customWidth="1"/>
    <col min="9993" max="9993" width="24" style="1" customWidth="1"/>
    <col min="9994" max="10241" width="9.140625" style="1"/>
    <col min="10242" max="10242" width="22.42578125" style="1" customWidth="1"/>
    <col min="10243" max="10243" width="7.7109375" style="1" customWidth="1"/>
    <col min="10244" max="10244" width="58.5703125" style="1" customWidth="1"/>
    <col min="10245" max="10245" width="20.7109375" style="1" customWidth="1"/>
    <col min="10246" max="10246" width="23.5703125" style="1" customWidth="1"/>
    <col min="10247" max="10247" width="20.7109375" style="1" customWidth="1"/>
    <col min="10248" max="10248" width="23.28515625" style="1" customWidth="1"/>
    <col min="10249" max="10249" width="24" style="1" customWidth="1"/>
    <col min="10250" max="10497" width="9.140625" style="1"/>
    <col min="10498" max="10498" width="22.42578125" style="1" customWidth="1"/>
    <col min="10499" max="10499" width="7.7109375" style="1" customWidth="1"/>
    <col min="10500" max="10500" width="58.5703125" style="1" customWidth="1"/>
    <col min="10501" max="10501" width="20.7109375" style="1" customWidth="1"/>
    <col min="10502" max="10502" width="23.5703125" style="1" customWidth="1"/>
    <col min="10503" max="10503" width="20.7109375" style="1" customWidth="1"/>
    <col min="10504" max="10504" width="23.28515625" style="1" customWidth="1"/>
    <col min="10505" max="10505" width="24" style="1" customWidth="1"/>
    <col min="10506" max="10753" width="9.140625" style="1"/>
    <col min="10754" max="10754" width="22.42578125" style="1" customWidth="1"/>
    <col min="10755" max="10755" width="7.7109375" style="1" customWidth="1"/>
    <col min="10756" max="10756" width="58.5703125" style="1" customWidth="1"/>
    <col min="10757" max="10757" width="20.7109375" style="1" customWidth="1"/>
    <col min="10758" max="10758" width="23.5703125" style="1" customWidth="1"/>
    <col min="10759" max="10759" width="20.7109375" style="1" customWidth="1"/>
    <col min="10760" max="10760" width="23.28515625" style="1" customWidth="1"/>
    <col min="10761" max="10761" width="24" style="1" customWidth="1"/>
    <col min="10762" max="11009" width="9.140625" style="1"/>
    <col min="11010" max="11010" width="22.42578125" style="1" customWidth="1"/>
    <col min="11011" max="11011" width="7.7109375" style="1" customWidth="1"/>
    <col min="11012" max="11012" width="58.5703125" style="1" customWidth="1"/>
    <col min="11013" max="11013" width="20.7109375" style="1" customWidth="1"/>
    <col min="11014" max="11014" width="23.5703125" style="1" customWidth="1"/>
    <col min="11015" max="11015" width="20.7109375" style="1" customWidth="1"/>
    <col min="11016" max="11016" width="23.28515625" style="1" customWidth="1"/>
    <col min="11017" max="11017" width="24" style="1" customWidth="1"/>
    <col min="11018" max="11265" width="9.140625" style="1"/>
    <col min="11266" max="11266" width="22.42578125" style="1" customWidth="1"/>
    <col min="11267" max="11267" width="7.7109375" style="1" customWidth="1"/>
    <col min="11268" max="11268" width="58.5703125" style="1" customWidth="1"/>
    <col min="11269" max="11269" width="20.7109375" style="1" customWidth="1"/>
    <col min="11270" max="11270" width="23.5703125" style="1" customWidth="1"/>
    <col min="11271" max="11271" width="20.7109375" style="1" customWidth="1"/>
    <col min="11272" max="11272" width="23.28515625" style="1" customWidth="1"/>
    <col min="11273" max="11273" width="24" style="1" customWidth="1"/>
    <col min="11274" max="11521" width="9.140625" style="1"/>
    <col min="11522" max="11522" width="22.42578125" style="1" customWidth="1"/>
    <col min="11523" max="11523" width="7.7109375" style="1" customWidth="1"/>
    <col min="11524" max="11524" width="58.5703125" style="1" customWidth="1"/>
    <col min="11525" max="11525" width="20.7109375" style="1" customWidth="1"/>
    <col min="11526" max="11526" width="23.5703125" style="1" customWidth="1"/>
    <col min="11527" max="11527" width="20.7109375" style="1" customWidth="1"/>
    <col min="11528" max="11528" width="23.28515625" style="1" customWidth="1"/>
    <col min="11529" max="11529" width="24" style="1" customWidth="1"/>
    <col min="11530" max="11777" width="9.140625" style="1"/>
    <col min="11778" max="11778" width="22.42578125" style="1" customWidth="1"/>
    <col min="11779" max="11779" width="7.7109375" style="1" customWidth="1"/>
    <col min="11780" max="11780" width="58.5703125" style="1" customWidth="1"/>
    <col min="11781" max="11781" width="20.7109375" style="1" customWidth="1"/>
    <col min="11782" max="11782" width="23.5703125" style="1" customWidth="1"/>
    <col min="11783" max="11783" width="20.7109375" style="1" customWidth="1"/>
    <col min="11784" max="11784" width="23.28515625" style="1" customWidth="1"/>
    <col min="11785" max="11785" width="24" style="1" customWidth="1"/>
    <col min="11786" max="12033" width="9.140625" style="1"/>
    <col min="12034" max="12034" width="22.42578125" style="1" customWidth="1"/>
    <col min="12035" max="12035" width="7.7109375" style="1" customWidth="1"/>
    <col min="12036" max="12036" width="58.5703125" style="1" customWidth="1"/>
    <col min="12037" max="12037" width="20.7109375" style="1" customWidth="1"/>
    <col min="12038" max="12038" width="23.5703125" style="1" customWidth="1"/>
    <col min="12039" max="12039" width="20.7109375" style="1" customWidth="1"/>
    <col min="12040" max="12040" width="23.28515625" style="1" customWidth="1"/>
    <col min="12041" max="12041" width="24" style="1" customWidth="1"/>
    <col min="12042" max="12289" width="9.140625" style="1"/>
    <col min="12290" max="12290" width="22.42578125" style="1" customWidth="1"/>
    <col min="12291" max="12291" width="7.7109375" style="1" customWidth="1"/>
    <col min="12292" max="12292" width="58.5703125" style="1" customWidth="1"/>
    <col min="12293" max="12293" width="20.7109375" style="1" customWidth="1"/>
    <col min="12294" max="12294" width="23.5703125" style="1" customWidth="1"/>
    <col min="12295" max="12295" width="20.7109375" style="1" customWidth="1"/>
    <col min="12296" max="12296" width="23.28515625" style="1" customWidth="1"/>
    <col min="12297" max="12297" width="24" style="1" customWidth="1"/>
    <col min="12298" max="12545" width="9.140625" style="1"/>
    <col min="12546" max="12546" width="22.42578125" style="1" customWidth="1"/>
    <col min="12547" max="12547" width="7.7109375" style="1" customWidth="1"/>
    <col min="12548" max="12548" width="58.5703125" style="1" customWidth="1"/>
    <col min="12549" max="12549" width="20.7109375" style="1" customWidth="1"/>
    <col min="12550" max="12550" width="23.5703125" style="1" customWidth="1"/>
    <col min="12551" max="12551" width="20.7109375" style="1" customWidth="1"/>
    <col min="12552" max="12552" width="23.28515625" style="1" customWidth="1"/>
    <col min="12553" max="12553" width="24" style="1" customWidth="1"/>
    <col min="12554" max="12801" width="9.140625" style="1"/>
    <col min="12802" max="12802" width="22.42578125" style="1" customWidth="1"/>
    <col min="12803" max="12803" width="7.7109375" style="1" customWidth="1"/>
    <col min="12804" max="12804" width="58.5703125" style="1" customWidth="1"/>
    <col min="12805" max="12805" width="20.7109375" style="1" customWidth="1"/>
    <col min="12806" max="12806" width="23.5703125" style="1" customWidth="1"/>
    <col min="12807" max="12807" width="20.7109375" style="1" customWidth="1"/>
    <col min="12808" max="12808" width="23.28515625" style="1" customWidth="1"/>
    <col min="12809" max="12809" width="24" style="1" customWidth="1"/>
    <col min="12810" max="13057" width="9.140625" style="1"/>
    <col min="13058" max="13058" width="22.42578125" style="1" customWidth="1"/>
    <col min="13059" max="13059" width="7.7109375" style="1" customWidth="1"/>
    <col min="13060" max="13060" width="58.5703125" style="1" customWidth="1"/>
    <col min="13061" max="13061" width="20.7109375" style="1" customWidth="1"/>
    <col min="13062" max="13062" width="23.5703125" style="1" customWidth="1"/>
    <col min="13063" max="13063" width="20.7109375" style="1" customWidth="1"/>
    <col min="13064" max="13064" width="23.28515625" style="1" customWidth="1"/>
    <col min="13065" max="13065" width="24" style="1" customWidth="1"/>
    <col min="13066" max="13313" width="9.140625" style="1"/>
    <col min="13314" max="13314" width="22.42578125" style="1" customWidth="1"/>
    <col min="13315" max="13315" width="7.7109375" style="1" customWidth="1"/>
    <col min="13316" max="13316" width="58.5703125" style="1" customWidth="1"/>
    <col min="13317" max="13317" width="20.7109375" style="1" customWidth="1"/>
    <col min="13318" max="13318" width="23.5703125" style="1" customWidth="1"/>
    <col min="13319" max="13319" width="20.7109375" style="1" customWidth="1"/>
    <col min="13320" max="13320" width="23.28515625" style="1" customWidth="1"/>
    <col min="13321" max="13321" width="24" style="1" customWidth="1"/>
    <col min="13322" max="13569" width="9.140625" style="1"/>
    <col min="13570" max="13570" width="22.42578125" style="1" customWidth="1"/>
    <col min="13571" max="13571" width="7.7109375" style="1" customWidth="1"/>
    <col min="13572" max="13572" width="58.5703125" style="1" customWidth="1"/>
    <col min="13573" max="13573" width="20.7109375" style="1" customWidth="1"/>
    <col min="13574" max="13574" width="23.5703125" style="1" customWidth="1"/>
    <col min="13575" max="13575" width="20.7109375" style="1" customWidth="1"/>
    <col min="13576" max="13576" width="23.28515625" style="1" customWidth="1"/>
    <col min="13577" max="13577" width="24" style="1" customWidth="1"/>
    <col min="13578" max="13825" width="9.140625" style="1"/>
    <col min="13826" max="13826" width="22.42578125" style="1" customWidth="1"/>
    <col min="13827" max="13827" width="7.7109375" style="1" customWidth="1"/>
    <col min="13828" max="13828" width="58.5703125" style="1" customWidth="1"/>
    <col min="13829" max="13829" width="20.7109375" style="1" customWidth="1"/>
    <col min="13830" max="13830" width="23.5703125" style="1" customWidth="1"/>
    <col min="13831" max="13831" width="20.7109375" style="1" customWidth="1"/>
    <col min="13832" max="13832" width="23.28515625" style="1" customWidth="1"/>
    <col min="13833" max="13833" width="24" style="1" customWidth="1"/>
    <col min="13834" max="14081" width="9.140625" style="1"/>
    <col min="14082" max="14082" width="22.42578125" style="1" customWidth="1"/>
    <col min="14083" max="14083" width="7.7109375" style="1" customWidth="1"/>
    <col min="14084" max="14084" width="58.5703125" style="1" customWidth="1"/>
    <col min="14085" max="14085" width="20.7109375" style="1" customWidth="1"/>
    <col min="14086" max="14086" width="23.5703125" style="1" customWidth="1"/>
    <col min="14087" max="14087" width="20.7109375" style="1" customWidth="1"/>
    <col min="14088" max="14088" width="23.28515625" style="1" customWidth="1"/>
    <col min="14089" max="14089" width="24" style="1" customWidth="1"/>
    <col min="14090" max="14337" width="9.140625" style="1"/>
    <col min="14338" max="14338" width="22.42578125" style="1" customWidth="1"/>
    <col min="14339" max="14339" width="7.7109375" style="1" customWidth="1"/>
    <col min="14340" max="14340" width="58.5703125" style="1" customWidth="1"/>
    <col min="14341" max="14341" width="20.7109375" style="1" customWidth="1"/>
    <col min="14342" max="14342" width="23.5703125" style="1" customWidth="1"/>
    <col min="14343" max="14343" width="20.7109375" style="1" customWidth="1"/>
    <col min="14344" max="14344" width="23.28515625" style="1" customWidth="1"/>
    <col min="14345" max="14345" width="24" style="1" customWidth="1"/>
    <col min="14346" max="14593" width="9.140625" style="1"/>
    <col min="14594" max="14594" width="22.42578125" style="1" customWidth="1"/>
    <col min="14595" max="14595" width="7.7109375" style="1" customWidth="1"/>
    <col min="14596" max="14596" width="58.5703125" style="1" customWidth="1"/>
    <col min="14597" max="14597" width="20.7109375" style="1" customWidth="1"/>
    <col min="14598" max="14598" width="23.5703125" style="1" customWidth="1"/>
    <col min="14599" max="14599" width="20.7109375" style="1" customWidth="1"/>
    <col min="14600" max="14600" width="23.28515625" style="1" customWidth="1"/>
    <col min="14601" max="14601" width="24" style="1" customWidth="1"/>
    <col min="14602" max="14849" width="9.140625" style="1"/>
    <col min="14850" max="14850" width="22.42578125" style="1" customWidth="1"/>
    <col min="14851" max="14851" width="7.7109375" style="1" customWidth="1"/>
    <col min="14852" max="14852" width="58.5703125" style="1" customWidth="1"/>
    <col min="14853" max="14853" width="20.7109375" style="1" customWidth="1"/>
    <col min="14854" max="14854" width="23.5703125" style="1" customWidth="1"/>
    <col min="14855" max="14855" width="20.7109375" style="1" customWidth="1"/>
    <col min="14856" max="14856" width="23.28515625" style="1" customWidth="1"/>
    <col min="14857" max="14857" width="24" style="1" customWidth="1"/>
    <col min="14858" max="15105" width="9.140625" style="1"/>
    <col min="15106" max="15106" width="22.42578125" style="1" customWidth="1"/>
    <col min="15107" max="15107" width="7.7109375" style="1" customWidth="1"/>
    <col min="15108" max="15108" width="58.5703125" style="1" customWidth="1"/>
    <col min="15109" max="15109" width="20.7109375" style="1" customWidth="1"/>
    <col min="15110" max="15110" width="23.5703125" style="1" customWidth="1"/>
    <col min="15111" max="15111" width="20.7109375" style="1" customWidth="1"/>
    <col min="15112" max="15112" width="23.28515625" style="1" customWidth="1"/>
    <col min="15113" max="15113" width="24" style="1" customWidth="1"/>
    <col min="15114" max="15361" width="9.140625" style="1"/>
    <col min="15362" max="15362" width="22.42578125" style="1" customWidth="1"/>
    <col min="15363" max="15363" width="7.7109375" style="1" customWidth="1"/>
    <col min="15364" max="15364" width="58.5703125" style="1" customWidth="1"/>
    <col min="15365" max="15365" width="20.7109375" style="1" customWidth="1"/>
    <col min="15366" max="15366" width="23.5703125" style="1" customWidth="1"/>
    <col min="15367" max="15367" width="20.7109375" style="1" customWidth="1"/>
    <col min="15368" max="15368" width="23.28515625" style="1" customWidth="1"/>
    <col min="15369" max="15369" width="24" style="1" customWidth="1"/>
    <col min="15370" max="15617" width="9.140625" style="1"/>
    <col min="15618" max="15618" width="22.42578125" style="1" customWidth="1"/>
    <col min="15619" max="15619" width="7.7109375" style="1" customWidth="1"/>
    <col min="15620" max="15620" width="58.5703125" style="1" customWidth="1"/>
    <col min="15621" max="15621" width="20.7109375" style="1" customWidth="1"/>
    <col min="15622" max="15622" width="23.5703125" style="1" customWidth="1"/>
    <col min="15623" max="15623" width="20.7109375" style="1" customWidth="1"/>
    <col min="15624" max="15624" width="23.28515625" style="1" customWidth="1"/>
    <col min="15625" max="15625" width="24" style="1" customWidth="1"/>
    <col min="15626" max="15873" width="9.140625" style="1"/>
    <col min="15874" max="15874" width="22.42578125" style="1" customWidth="1"/>
    <col min="15875" max="15875" width="7.7109375" style="1" customWidth="1"/>
    <col min="15876" max="15876" width="58.5703125" style="1" customWidth="1"/>
    <col min="15877" max="15877" width="20.7109375" style="1" customWidth="1"/>
    <col min="15878" max="15878" width="23.5703125" style="1" customWidth="1"/>
    <col min="15879" max="15879" width="20.7109375" style="1" customWidth="1"/>
    <col min="15880" max="15880" width="23.28515625" style="1" customWidth="1"/>
    <col min="15881" max="15881" width="24" style="1" customWidth="1"/>
    <col min="15882" max="16129" width="9.140625" style="1"/>
    <col min="16130" max="16130" width="22.42578125" style="1" customWidth="1"/>
    <col min="16131" max="16131" width="7.7109375" style="1" customWidth="1"/>
    <col min="16132" max="16132" width="58.5703125" style="1" customWidth="1"/>
    <col min="16133" max="16133" width="20.7109375" style="1" customWidth="1"/>
    <col min="16134" max="16134" width="23.5703125" style="1" customWidth="1"/>
    <col min="16135" max="16135" width="20.7109375" style="1" customWidth="1"/>
    <col min="16136" max="16136" width="23.28515625" style="1" customWidth="1"/>
    <col min="16137" max="16137" width="24" style="1" customWidth="1"/>
    <col min="16138" max="16384" width="9.140625" style="1"/>
  </cols>
  <sheetData>
    <row r="1" spans="2:10" ht="15.75" x14ac:dyDescent="0.25">
      <c r="B1" s="135"/>
      <c r="C1" s="135"/>
      <c r="D1" s="135"/>
      <c r="E1" s="135"/>
      <c r="F1" s="135"/>
      <c r="G1" s="135"/>
    </row>
    <row r="2" spans="2:10" ht="15.75" x14ac:dyDescent="0.25">
      <c r="B2" s="2"/>
      <c r="C2" s="2"/>
      <c r="D2" s="2"/>
      <c r="E2" s="2"/>
      <c r="F2" s="2"/>
      <c r="G2" s="2"/>
    </row>
    <row r="3" spans="2:10" ht="27.95" customHeight="1" x14ac:dyDescent="0.25">
      <c r="B3" s="111" t="s">
        <v>225</v>
      </c>
      <c r="C3" s="55"/>
      <c r="D3" s="55"/>
      <c r="E3" s="55"/>
      <c r="F3" s="55"/>
      <c r="G3" s="55"/>
      <c r="H3" s="55"/>
      <c r="I3" s="58"/>
    </row>
    <row r="4" spans="2:10" x14ac:dyDescent="0.25">
      <c r="B4" s="110" t="s">
        <v>0</v>
      </c>
      <c r="C4" s="59"/>
      <c r="D4" s="60"/>
      <c r="E4" s="59"/>
      <c r="F4" s="59"/>
      <c r="G4" s="59"/>
      <c r="H4" s="61"/>
      <c r="I4" s="62"/>
    </row>
    <row r="5" spans="2:10" x14ac:dyDescent="0.25">
      <c r="B5" s="3"/>
      <c r="C5" s="4"/>
      <c r="D5" s="5"/>
      <c r="E5" s="4"/>
      <c r="F5" s="4"/>
      <c r="G5" s="4"/>
      <c r="H5" s="6"/>
    </row>
    <row r="6" spans="2:10" ht="19.5" customHeight="1" x14ac:dyDescent="0.25">
      <c r="B6" s="84" t="s">
        <v>1</v>
      </c>
      <c r="C6" s="86"/>
      <c r="D6"/>
      <c r="E6"/>
      <c r="F6" s="87"/>
      <c r="G6" s="85" t="s">
        <v>128</v>
      </c>
    </row>
    <row r="7" spans="2:10" x14ac:dyDescent="0.25">
      <c r="B7" s="7"/>
      <c r="C7" s="8"/>
      <c r="D7" s="9"/>
      <c r="E7" s="10"/>
      <c r="F7" s="11"/>
      <c r="G7" s="12"/>
      <c r="I7" s="13"/>
    </row>
    <row r="8" spans="2:10" ht="38.25" customHeight="1" x14ac:dyDescent="0.25">
      <c r="B8" s="107" t="s">
        <v>2</v>
      </c>
      <c r="C8" s="136" t="s">
        <v>3</v>
      </c>
      <c r="D8" s="137"/>
      <c r="E8" s="108" t="s">
        <v>146</v>
      </c>
      <c r="F8" s="109" t="s">
        <v>147</v>
      </c>
      <c r="G8" s="108" t="s">
        <v>148</v>
      </c>
      <c r="H8" s="72"/>
      <c r="I8" s="73"/>
    </row>
    <row r="9" spans="2:10" ht="15" customHeight="1" x14ac:dyDescent="0.25">
      <c r="B9" s="74" t="s">
        <v>137</v>
      </c>
      <c r="C9" s="75"/>
      <c r="D9" s="75"/>
      <c r="E9" s="75"/>
      <c r="F9" s="75"/>
      <c r="G9" s="76"/>
      <c r="H9" s="79"/>
    </row>
    <row r="10" spans="2:10" ht="15" customHeight="1" x14ac:dyDescent="0.25">
      <c r="B10" s="15" t="s">
        <v>4</v>
      </c>
      <c r="C10" s="138" t="s">
        <v>135</v>
      </c>
      <c r="D10" s="138"/>
      <c r="E10" s="64">
        <v>3303.2060000000001</v>
      </c>
      <c r="F10" s="64">
        <v>127240.59299999999</v>
      </c>
      <c r="G10" s="64">
        <v>113308.76700000001</v>
      </c>
      <c r="H10" s="65"/>
      <c r="I10" s="80"/>
      <c r="J10" s="13"/>
    </row>
    <row r="11" spans="2:10" ht="15" customHeight="1" x14ac:dyDescent="0.25">
      <c r="B11" s="15" t="s">
        <v>4</v>
      </c>
      <c r="C11" s="88" t="s">
        <v>136</v>
      </c>
      <c r="D11" s="88" t="s">
        <v>199</v>
      </c>
      <c r="E11" s="64">
        <v>26.148</v>
      </c>
      <c r="F11" s="67"/>
      <c r="G11" s="67"/>
      <c r="H11" s="65"/>
      <c r="I11" s="80"/>
      <c r="J11" s="13"/>
    </row>
    <row r="12" spans="2:10" ht="24.95" customHeight="1" x14ac:dyDescent="0.25">
      <c r="B12" s="15" t="s">
        <v>132</v>
      </c>
      <c r="C12" s="141" t="s">
        <v>133</v>
      </c>
      <c r="D12" s="142"/>
      <c r="E12" s="69" t="s">
        <v>6</v>
      </c>
      <c r="F12" s="69" t="s">
        <v>6</v>
      </c>
      <c r="G12" s="69" t="s">
        <v>6</v>
      </c>
      <c r="H12" s="65"/>
      <c r="I12" s="80"/>
      <c r="J12" s="13"/>
    </row>
    <row r="13" spans="2:10" ht="15" customHeight="1" x14ac:dyDescent="0.25">
      <c r="B13" s="15" t="s">
        <v>5</v>
      </c>
      <c r="C13" s="139" t="s">
        <v>215</v>
      </c>
      <c r="D13" s="139"/>
      <c r="E13" s="66">
        <v>0</v>
      </c>
      <c r="F13" s="66">
        <v>0</v>
      </c>
      <c r="G13" s="64">
        <v>0</v>
      </c>
      <c r="H13" s="65"/>
      <c r="I13" s="80"/>
    </row>
    <row r="14" spans="2:10" ht="15" customHeight="1" x14ac:dyDescent="0.25">
      <c r="B14" s="15" t="s">
        <v>5</v>
      </c>
      <c r="C14" s="88" t="s">
        <v>136</v>
      </c>
      <c r="D14" s="88" t="s">
        <v>198</v>
      </c>
      <c r="E14" s="66">
        <v>0</v>
      </c>
      <c r="F14" s="67"/>
      <c r="G14" s="67"/>
      <c r="H14" s="65"/>
      <c r="I14" s="80"/>
    </row>
    <row r="15" spans="2:10" ht="15" customHeight="1" x14ac:dyDescent="0.25">
      <c r="B15" s="15" t="s">
        <v>7</v>
      </c>
      <c r="C15" s="139" t="s">
        <v>129</v>
      </c>
      <c r="D15" s="139"/>
      <c r="E15" s="66" t="s">
        <v>6</v>
      </c>
      <c r="F15" s="66" t="s">
        <v>6</v>
      </c>
      <c r="G15" s="66" t="s">
        <v>6</v>
      </c>
      <c r="H15" s="82"/>
      <c r="I15" s="83"/>
    </row>
    <row r="16" spans="2:10" ht="15" customHeight="1" x14ac:dyDescent="0.25">
      <c r="B16" s="15" t="s">
        <v>7</v>
      </c>
      <c r="C16" s="88" t="s">
        <v>136</v>
      </c>
      <c r="D16" s="88" t="s">
        <v>178</v>
      </c>
      <c r="E16" s="66">
        <v>0</v>
      </c>
      <c r="F16" s="67"/>
      <c r="G16" s="67"/>
      <c r="H16" s="82"/>
      <c r="I16" s="121"/>
    </row>
    <row r="17" spans="2:14" ht="15" customHeight="1" x14ac:dyDescent="0.25">
      <c r="B17" s="15" t="s">
        <v>8</v>
      </c>
      <c r="C17" s="139" t="s">
        <v>130</v>
      </c>
      <c r="D17" s="139"/>
      <c r="E17" s="66">
        <v>0</v>
      </c>
      <c r="F17" s="66">
        <v>0</v>
      </c>
      <c r="G17" s="66">
        <v>0</v>
      </c>
      <c r="H17" s="65"/>
      <c r="I17" s="81"/>
    </row>
    <row r="18" spans="2:14" ht="15" customHeight="1" x14ac:dyDescent="0.25">
      <c r="B18" s="15" t="s">
        <v>9</v>
      </c>
      <c r="C18" s="139" t="s">
        <v>226</v>
      </c>
      <c r="D18" s="139"/>
      <c r="E18" s="66">
        <v>2.71</v>
      </c>
      <c r="F18" s="66">
        <v>1082.58</v>
      </c>
      <c r="G18" s="66">
        <v>61.95</v>
      </c>
      <c r="H18" s="65"/>
      <c r="I18" s="81"/>
    </row>
    <row r="19" spans="2:14" ht="15" customHeight="1" x14ac:dyDescent="0.25">
      <c r="B19" s="15" t="s">
        <v>10</v>
      </c>
      <c r="C19" s="139" t="s">
        <v>227</v>
      </c>
      <c r="D19" s="139"/>
      <c r="E19" s="66" t="s">
        <v>6</v>
      </c>
      <c r="F19" s="66" t="s">
        <v>6</v>
      </c>
      <c r="G19" s="66" t="s">
        <v>6</v>
      </c>
      <c r="H19" s="65"/>
      <c r="I19" s="81"/>
      <c r="N19" s="13"/>
    </row>
    <row r="20" spans="2:14" ht="15" customHeight="1" x14ac:dyDescent="0.25">
      <c r="B20" s="15" t="s">
        <v>134</v>
      </c>
      <c r="C20" s="140" t="s">
        <v>131</v>
      </c>
      <c r="D20" s="140"/>
      <c r="E20" s="66" t="s">
        <v>6</v>
      </c>
      <c r="F20" s="66" t="s">
        <v>6</v>
      </c>
      <c r="G20" s="66" t="s">
        <v>6</v>
      </c>
      <c r="H20" s="65"/>
      <c r="I20" s="81"/>
    </row>
    <row r="21" spans="2:14" ht="15" customHeight="1" x14ac:dyDescent="0.25">
      <c r="B21" s="74" t="s">
        <v>142</v>
      </c>
      <c r="C21" s="75"/>
      <c r="D21" s="75"/>
      <c r="E21" s="77"/>
      <c r="F21" s="77"/>
      <c r="G21" s="78"/>
      <c r="H21" s="70"/>
      <c r="I21" s="80"/>
    </row>
    <row r="22" spans="2:14" ht="15" customHeight="1" x14ac:dyDescent="0.25">
      <c r="B22" s="15" t="s">
        <v>138</v>
      </c>
      <c r="C22" s="143" t="s">
        <v>220</v>
      </c>
      <c r="D22" s="144"/>
      <c r="E22" s="69">
        <v>9.09</v>
      </c>
      <c r="F22" s="69">
        <v>354.87</v>
      </c>
      <c r="G22" s="67"/>
      <c r="H22" s="65"/>
      <c r="I22" s="68"/>
    </row>
    <row r="23" spans="2:14" ht="15" customHeight="1" x14ac:dyDescent="0.25">
      <c r="B23" s="15" t="s">
        <v>139</v>
      </c>
      <c r="C23" s="28" t="s">
        <v>136</v>
      </c>
      <c r="D23" s="89" t="s">
        <v>229</v>
      </c>
      <c r="E23" s="69">
        <v>9</v>
      </c>
      <c r="F23" s="69">
        <v>351.42</v>
      </c>
      <c r="G23" s="97"/>
      <c r="H23" s="98"/>
      <c r="I23" s="80"/>
    </row>
    <row r="24" spans="2:14" ht="15" customHeight="1" x14ac:dyDescent="0.25">
      <c r="B24" s="15" t="s">
        <v>140</v>
      </c>
      <c r="C24" s="143" t="s">
        <v>217</v>
      </c>
      <c r="D24" s="144"/>
      <c r="E24" s="69" t="s">
        <v>6</v>
      </c>
      <c r="F24" s="69" t="s">
        <v>6</v>
      </c>
      <c r="G24" s="67"/>
      <c r="H24" s="65"/>
      <c r="I24" s="68"/>
    </row>
    <row r="25" spans="2:14" ht="15" customHeight="1" x14ac:dyDescent="0.25">
      <c r="B25" s="15" t="s">
        <v>141</v>
      </c>
      <c r="C25" s="28" t="s">
        <v>136</v>
      </c>
      <c r="D25" s="89" t="s">
        <v>216</v>
      </c>
      <c r="E25" s="69" t="s">
        <v>6</v>
      </c>
      <c r="F25" s="69" t="s">
        <v>6</v>
      </c>
      <c r="G25" s="67"/>
      <c r="H25" s="65"/>
      <c r="I25" s="68"/>
    </row>
    <row r="26" spans="2:14" ht="15" customHeight="1" x14ac:dyDescent="0.25">
      <c r="B26" s="15" t="s">
        <v>11</v>
      </c>
      <c r="C26" s="143" t="s">
        <v>218</v>
      </c>
      <c r="D26" s="144"/>
      <c r="E26" s="69">
        <v>5.55</v>
      </c>
      <c r="F26" s="69">
        <v>2201.6799999999998</v>
      </c>
      <c r="G26" s="67"/>
      <c r="H26" s="65"/>
      <c r="I26" s="68"/>
    </row>
    <row r="27" spans="2:14" ht="15" customHeight="1" x14ac:dyDescent="0.25">
      <c r="B27" s="15" t="s">
        <v>12</v>
      </c>
      <c r="C27" s="21" t="s">
        <v>136</v>
      </c>
      <c r="D27" s="89" t="s">
        <v>179</v>
      </c>
      <c r="E27" s="69">
        <v>5.55</v>
      </c>
      <c r="F27" s="69">
        <v>2201.6799999999998</v>
      </c>
      <c r="G27" s="67"/>
      <c r="H27" s="65"/>
      <c r="I27" s="68"/>
    </row>
    <row r="28" spans="2:14" ht="15" customHeight="1" x14ac:dyDescent="0.25">
      <c r="B28" s="15" t="s">
        <v>13</v>
      </c>
      <c r="C28" s="143" t="s">
        <v>219</v>
      </c>
      <c r="D28" s="144"/>
      <c r="E28" s="69" t="s">
        <v>6</v>
      </c>
      <c r="F28" s="67"/>
      <c r="G28" s="67"/>
      <c r="H28" s="65"/>
      <c r="I28" s="68"/>
    </row>
    <row r="29" spans="2:14" ht="15" customHeight="1" x14ac:dyDescent="0.25">
      <c r="B29" s="15" t="s">
        <v>14</v>
      </c>
      <c r="C29" s="21" t="s">
        <v>136</v>
      </c>
      <c r="D29" s="89" t="s">
        <v>180</v>
      </c>
      <c r="E29" s="69" t="s">
        <v>6</v>
      </c>
      <c r="F29" s="67"/>
      <c r="G29" s="67"/>
      <c r="H29" s="70"/>
      <c r="I29" s="68"/>
    </row>
    <row r="30" spans="2:14" x14ac:dyDescent="0.25">
      <c r="C30" s="6"/>
      <c r="D30" s="6"/>
      <c r="E30" s="70"/>
      <c r="F30" s="70"/>
      <c r="G30" s="68"/>
      <c r="H30" s="68"/>
      <c r="I30" s="68"/>
    </row>
    <row r="31" spans="2:14" x14ac:dyDescent="0.25">
      <c r="C31" s="6"/>
      <c r="D31" s="6"/>
      <c r="E31" s="70" t="s">
        <v>15</v>
      </c>
      <c r="F31" s="70"/>
      <c r="G31" s="68"/>
      <c r="H31" s="68"/>
      <c r="I31" s="68"/>
    </row>
    <row r="32" spans="2:14" ht="72" customHeight="1" x14ac:dyDescent="0.25">
      <c r="B32" s="132" t="s">
        <v>2</v>
      </c>
      <c r="C32" s="145" t="s">
        <v>145</v>
      </c>
      <c r="D32" s="146"/>
      <c r="E32" s="132" t="s">
        <v>228</v>
      </c>
      <c r="F32" s="132" t="s">
        <v>147</v>
      </c>
      <c r="G32" s="132" t="s">
        <v>148</v>
      </c>
      <c r="H32" s="130" t="s">
        <v>202</v>
      </c>
      <c r="I32" s="130"/>
    </row>
    <row r="33" spans="2:16" ht="15.75" customHeight="1" x14ac:dyDescent="0.25">
      <c r="B33" s="133"/>
      <c r="C33" s="147"/>
      <c r="D33" s="148"/>
      <c r="E33" s="133"/>
      <c r="F33" s="134"/>
      <c r="G33" s="134"/>
      <c r="H33" s="106" t="s">
        <v>200</v>
      </c>
      <c r="I33" s="106" t="s">
        <v>201</v>
      </c>
    </row>
    <row r="34" spans="2:16" ht="15.75" customHeight="1" x14ac:dyDescent="0.25">
      <c r="B34" s="22" t="s">
        <v>16</v>
      </c>
      <c r="C34" s="18" t="s">
        <v>243</v>
      </c>
      <c r="D34" s="105"/>
      <c r="E34" s="71">
        <v>711.83</v>
      </c>
      <c r="F34" s="100">
        <v>16671.772000000001</v>
      </c>
      <c r="G34" s="100">
        <v>24444.663</v>
      </c>
      <c r="H34" s="71">
        <v>421.57900000000001</v>
      </c>
      <c r="I34" s="71">
        <v>290.25099999999998</v>
      </c>
    </row>
    <row r="35" spans="2:16" x14ac:dyDescent="0.25">
      <c r="B35" s="22" t="s">
        <v>17</v>
      </c>
      <c r="C35" s="149" t="s">
        <v>30</v>
      </c>
      <c r="D35" s="18" t="s">
        <v>18</v>
      </c>
      <c r="E35" s="114" t="s">
        <v>6</v>
      </c>
      <c r="F35" s="101"/>
      <c r="G35" s="101"/>
      <c r="H35" s="101"/>
      <c r="I35" s="101"/>
    </row>
    <row r="36" spans="2:16" x14ac:dyDescent="0.25">
      <c r="B36" s="17" t="s">
        <v>19</v>
      </c>
      <c r="C36" s="150"/>
      <c r="D36" s="18" t="s">
        <v>149</v>
      </c>
      <c r="E36" s="71">
        <v>303.72699999999998</v>
      </c>
      <c r="F36" s="67"/>
      <c r="G36" s="67"/>
      <c r="H36" s="67"/>
      <c r="I36" s="67"/>
      <c r="N36" s="16"/>
    </row>
    <row r="37" spans="2:16" ht="24.95" customHeight="1" x14ac:dyDescent="0.25">
      <c r="B37" s="17" t="s">
        <v>20</v>
      </c>
      <c r="C37" s="151"/>
      <c r="D37" s="95" t="s">
        <v>150</v>
      </c>
      <c r="E37" s="71">
        <v>404.66800000000001</v>
      </c>
      <c r="F37" s="67"/>
      <c r="G37" s="67"/>
      <c r="H37" s="67"/>
      <c r="I37" s="67"/>
      <c r="P37" s="16"/>
    </row>
    <row r="38" spans="2:16" x14ac:dyDescent="0.25">
      <c r="B38" s="17" t="s">
        <v>21</v>
      </c>
      <c r="C38" s="152"/>
      <c r="D38" s="18" t="s">
        <v>151</v>
      </c>
      <c r="E38" s="114" t="s">
        <v>6</v>
      </c>
      <c r="F38" s="67"/>
      <c r="G38" s="67"/>
      <c r="H38" s="67"/>
      <c r="I38" s="67"/>
    </row>
    <row r="39" spans="2:16" x14ac:dyDescent="0.25">
      <c r="B39" s="22" t="s">
        <v>16</v>
      </c>
      <c r="C39" s="28" t="s">
        <v>136</v>
      </c>
      <c r="D39" s="18" t="s">
        <v>205</v>
      </c>
      <c r="E39" s="114" t="s">
        <v>6</v>
      </c>
      <c r="F39" s="67"/>
      <c r="G39" s="67"/>
      <c r="H39" s="67"/>
      <c r="I39" s="67"/>
    </row>
    <row r="40" spans="2:16" ht="15" customHeight="1" x14ac:dyDescent="0.25">
      <c r="B40" s="17" t="s">
        <v>23</v>
      </c>
      <c r="C40" s="18" t="s">
        <v>154</v>
      </c>
      <c r="D40" s="19"/>
      <c r="E40" s="71">
        <v>63.603999999999999</v>
      </c>
      <c r="F40" s="100">
        <v>14057636</v>
      </c>
      <c r="G40" s="100">
        <v>2184.1979999999999</v>
      </c>
      <c r="H40" s="71">
        <v>355.476</v>
      </c>
      <c r="I40" s="71">
        <v>-291.87200000000001</v>
      </c>
      <c r="M40" s="16"/>
    </row>
    <row r="41" spans="2:16" x14ac:dyDescent="0.25">
      <c r="B41" s="17" t="s">
        <v>152</v>
      </c>
      <c r="C41" s="131" t="s">
        <v>30</v>
      </c>
      <c r="D41" s="19" t="s">
        <v>155</v>
      </c>
      <c r="E41" s="71">
        <v>30.071999999999999</v>
      </c>
      <c r="F41" s="67"/>
      <c r="G41" s="67"/>
      <c r="H41" s="67"/>
      <c r="I41" s="67"/>
      <c r="M41" s="16"/>
    </row>
    <row r="42" spans="2:16" x14ac:dyDescent="0.25">
      <c r="B42" s="17" t="s">
        <v>153</v>
      </c>
      <c r="C42" s="131"/>
      <c r="D42" s="19" t="s">
        <v>156</v>
      </c>
      <c r="E42" s="71">
        <v>33.531999999999996</v>
      </c>
      <c r="F42" s="67"/>
      <c r="G42" s="67"/>
      <c r="H42" s="67"/>
      <c r="I42" s="67"/>
      <c r="M42" s="16"/>
    </row>
    <row r="43" spans="2:16" x14ac:dyDescent="0.25">
      <c r="B43" s="17" t="s">
        <v>23</v>
      </c>
      <c r="C43" s="28" t="s">
        <v>136</v>
      </c>
      <c r="D43" s="18" t="s">
        <v>204</v>
      </c>
      <c r="E43" s="114" t="s">
        <v>6</v>
      </c>
      <c r="F43" s="67"/>
      <c r="G43" s="67"/>
      <c r="H43" s="67"/>
      <c r="I43" s="67"/>
      <c r="M43" s="16"/>
    </row>
    <row r="44" spans="2:16" x14ac:dyDescent="0.25">
      <c r="B44" s="17" t="s">
        <v>24</v>
      </c>
      <c r="C44" s="18" t="s">
        <v>157</v>
      </c>
      <c r="D44" s="19"/>
      <c r="E44" s="71">
        <v>207.376</v>
      </c>
      <c r="F44" s="100">
        <v>7475.8509999999997</v>
      </c>
      <c r="G44" s="100">
        <v>7121.4279999999999</v>
      </c>
      <c r="H44" s="100">
        <v>189.042</v>
      </c>
      <c r="I44" s="100">
        <v>18.335000000000001</v>
      </c>
      <c r="M44" s="16"/>
    </row>
    <row r="45" spans="2:16" ht="15" customHeight="1" x14ac:dyDescent="0.25">
      <c r="B45" s="20" t="s">
        <v>25</v>
      </c>
      <c r="C45" s="131" t="s">
        <v>30</v>
      </c>
      <c r="D45" s="21" t="s">
        <v>165</v>
      </c>
      <c r="E45" s="71">
        <v>84.257999999999996</v>
      </c>
      <c r="F45" s="67"/>
      <c r="G45" s="67"/>
      <c r="H45" s="67"/>
      <c r="I45" s="67"/>
    </row>
    <row r="46" spans="2:16" ht="15" customHeight="1" x14ac:dyDescent="0.25">
      <c r="B46" s="20" t="s">
        <v>26</v>
      </c>
      <c r="C46" s="131"/>
      <c r="D46" s="21" t="s">
        <v>166</v>
      </c>
      <c r="E46" s="71">
        <v>123.11799999999999</v>
      </c>
      <c r="F46" s="67"/>
      <c r="G46" s="67"/>
      <c r="H46" s="67"/>
      <c r="I46" s="67"/>
    </row>
    <row r="47" spans="2:16" ht="15" customHeight="1" x14ac:dyDescent="0.25">
      <c r="B47" s="17" t="s">
        <v>24</v>
      </c>
      <c r="C47" s="28" t="s">
        <v>136</v>
      </c>
      <c r="D47" s="18" t="s">
        <v>206</v>
      </c>
      <c r="E47" s="114" t="s">
        <v>6</v>
      </c>
      <c r="F47" s="67"/>
      <c r="G47" s="67"/>
      <c r="H47" s="67"/>
      <c r="I47" s="67"/>
    </row>
    <row r="48" spans="2:16" ht="15" customHeight="1" x14ac:dyDescent="0.25">
      <c r="B48" s="20" t="s">
        <v>22</v>
      </c>
      <c r="C48" s="92" t="s">
        <v>195</v>
      </c>
      <c r="D48" s="21"/>
      <c r="E48" s="114" t="s">
        <v>6</v>
      </c>
      <c r="F48" s="67"/>
      <c r="G48" s="67"/>
      <c r="H48" s="67"/>
      <c r="I48" s="67"/>
    </row>
    <row r="49" spans="2:13" ht="15" customHeight="1" x14ac:dyDescent="0.25">
      <c r="B49" s="20" t="s">
        <v>22</v>
      </c>
      <c r="C49" s="28" t="s">
        <v>136</v>
      </c>
      <c r="D49" s="92" t="s">
        <v>212</v>
      </c>
      <c r="E49" s="114" t="s">
        <v>6</v>
      </c>
      <c r="F49" s="67"/>
      <c r="G49" s="67"/>
      <c r="H49" s="67"/>
      <c r="I49" s="67"/>
    </row>
    <row r="50" spans="2:13" x14ac:dyDescent="0.25">
      <c r="B50" s="20" t="s">
        <v>161</v>
      </c>
      <c r="C50" s="18" t="s">
        <v>162</v>
      </c>
      <c r="D50" s="19"/>
      <c r="E50" s="114" t="s">
        <v>6</v>
      </c>
      <c r="F50" s="114" t="s">
        <v>6</v>
      </c>
      <c r="G50" s="114" t="s">
        <v>6</v>
      </c>
      <c r="H50" s="114" t="s">
        <v>6</v>
      </c>
      <c r="I50" s="114" t="s">
        <v>6</v>
      </c>
    </row>
    <row r="51" spans="2:13" ht="24" x14ac:dyDescent="0.25">
      <c r="B51" s="20" t="s">
        <v>161</v>
      </c>
      <c r="C51" s="28" t="s">
        <v>136</v>
      </c>
      <c r="D51" s="24" t="s">
        <v>213</v>
      </c>
      <c r="E51" s="114" t="s">
        <v>6</v>
      </c>
      <c r="F51" s="114" t="s">
        <v>6</v>
      </c>
      <c r="G51" s="114" t="s">
        <v>6</v>
      </c>
      <c r="H51" s="114" t="s">
        <v>6</v>
      </c>
      <c r="I51" s="114" t="s">
        <v>6</v>
      </c>
    </row>
    <row r="52" spans="2:13" x14ac:dyDescent="0.25">
      <c r="B52" s="22" t="s">
        <v>27</v>
      </c>
      <c r="C52" s="18" t="s">
        <v>163</v>
      </c>
      <c r="D52" s="19"/>
      <c r="E52" s="114" t="s">
        <v>6</v>
      </c>
      <c r="F52" s="114" t="s">
        <v>6</v>
      </c>
      <c r="G52" s="114" t="s">
        <v>6</v>
      </c>
      <c r="H52" s="114" t="s">
        <v>6</v>
      </c>
      <c r="I52" s="114" t="s">
        <v>6</v>
      </c>
    </row>
    <row r="53" spans="2:13" ht="15" customHeight="1" x14ac:dyDescent="0.25">
      <c r="B53" s="23" t="s">
        <v>28</v>
      </c>
      <c r="C53" s="125" t="s">
        <v>30</v>
      </c>
      <c r="D53" s="21" t="s">
        <v>164</v>
      </c>
      <c r="E53" s="114" t="s">
        <v>6</v>
      </c>
      <c r="F53" s="67"/>
      <c r="G53" s="67"/>
      <c r="H53" s="67"/>
      <c r="I53" s="67"/>
      <c r="M53" s="14"/>
    </row>
    <row r="54" spans="2:13" ht="14.25" customHeight="1" x14ac:dyDescent="0.25">
      <c r="B54" s="23" t="s">
        <v>29</v>
      </c>
      <c r="C54" s="125"/>
      <c r="D54" s="21" t="s">
        <v>167</v>
      </c>
      <c r="E54" s="114" t="s">
        <v>6</v>
      </c>
      <c r="F54" s="67"/>
      <c r="G54" s="67"/>
      <c r="H54" s="67"/>
      <c r="I54" s="67"/>
    </row>
    <row r="55" spans="2:13" ht="15" customHeight="1" x14ac:dyDescent="0.25">
      <c r="B55" s="22" t="s">
        <v>158</v>
      </c>
      <c r="C55" s="18" t="s">
        <v>160</v>
      </c>
      <c r="D55" s="19"/>
      <c r="E55" s="71">
        <v>21.497</v>
      </c>
      <c r="F55" s="67"/>
      <c r="G55" s="67"/>
      <c r="H55" s="67"/>
      <c r="I55" s="67"/>
    </row>
    <row r="56" spans="2:13" ht="15" customHeight="1" x14ac:dyDescent="0.25">
      <c r="B56" s="22" t="s">
        <v>159</v>
      </c>
      <c r="C56" s="153" t="s">
        <v>30</v>
      </c>
      <c r="D56" s="24" t="s">
        <v>175</v>
      </c>
      <c r="E56" s="100">
        <v>8.6389999999999993</v>
      </c>
      <c r="F56" s="100">
        <v>2282.346</v>
      </c>
      <c r="G56" s="115">
        <v>2297.87</v>
      </c>
      <c r="H56" s="115">
        <v>57.713999999999999</v>
      </c>
      <c r="I56" s="115">
        <v>11.395</v>
      </c>
    </row>
    <row r="57" spans="2:13" ht="15" customHeight="1" x14ac:dyDescent="0.25">
      <c r="B57" s="22" t="s">
        <v>31</v>
      </c>
      <c r="C57" s="154"/>
      <c r="D57" s="24" t="s">
        <v>176</v>
      </c>
      <c r="E57" s="114" t="s">
        <v>6</v>
      </c>
      <c r="F57" s="114" t="s">
        <v>6</v>
      </c>
      <c r="G57" s="114" t="s">
        <v>6</v>
      </c>
      <c r="H57" s="114" t="s">
        <v>6</v>
      </c>
      <c r="I57" s="114" t="s">
        <v>6</v>
      </c>
    </row>
    <row r="58" spans="2:13" ht="15" customHeight="1" x14ac:dyDescent="0.25">
      <c r="B58" s="22" t="s">
        <v>32</v>
      </c>
      <c r="C58" s="154"/>
      <c r="D58" s="24" t="s">
        <v>168</v>
      </c>
      <c r="E58" s="71">
        <v>12.771000000000001</v>
      </c>
      <c r="F58" s="71">
        <v>45.819000000000003</v>
      </c>
      <c r="G58" s="100">
        <v>4456.9170000000004</v>
      </c>
      <c r="H58" s="71">
        <v>1.59</v>
      </c>
      <c r="I58" s="71">
        <v>113.776</v>
      </c>
    </row>
    <row r="59" spans="2:13" ht="15" customHeight="1" x14ac:dyDescent="0.25">
      <c r="B59" s="22" t="s">
        <v>33</v>
      </c>
      <c r="C59" s="155"/>
      <c r="D59" s="24" t="s">
        <v>169</v>
      </c>
      <c r="E59" s="114" t="s">
        <v>6</v>
      </c>
      <c r="F59" s="114" t="s">
        <v>6</v>
      </c>
      <c r="G59" s="114" t="s">
        <v>6</v>
      </c>
      <c r="H59" s="114" t="s">
        <v>6</v>
      </c>
      <c r="I59" s="114" t="s">
        <v>6</v>
      </c>
    </row>
    <row r="60" spans="2:13" ht="15" customHeight="1" x14ac:dyDescent="0.25">
      <c r="B60" s="22" t="s">
        <v>34</v>
      </c>
      <c r="C60" s="125" t="s">
        <v>177</v>
      </c>
      <c r="D60" s="125"/>
      <c r="E60" s="71">
        <v>28.213999999999999</v>
      </c>
      <c r="F60" s="71">
        <v>23126.15</v>
      </c>
      <c r="G60" s="71">
        <v>564.27800000000002</v>
      </c>
      <c r="H60" s="71">
        <v>584.79100000000005</v>
      </c>
      <c r="I60" s="71">
        <v>-556.577</v>
      </c>
    </row>
    <row r="61" spans="2:13" x14ac:dyDescent="0.25">
      <c r="B61" s="22" t="s">
        <v>35</v>
      </c>
      <c r="C61" s="125" t="s">
        <v>30</v>
      </c>
      <c r="D61" s="18" t="s">
        <v>170</v>
      </c>
      <c r="E61" s="71">
        <v>18.494</v>
      </c>
      <c r="F61" s="100">
        <v>15638.03</v>
      </c>
      <c r="G61" s="71">
        <v>369.88499999999999</v>
      </c>
      <c r="H61" s="71">
        <v>395.43900000000002</v>
      </c>
      <c r="I61" s="71">
        <v>-376.94499999999999</v>
      </c>
    </row>
    <row r="62" spans="2:13" x14ac:dyDescent="0.25">
      <c r="B62" s="22" t="s">
        <v>36</v>
      </c>
      <c r="C62" s="125"/>
      <c r="D62" s="18" t="s">
        <v>171</v>
      </c>
      <c r="E62" s="114" t="s">
        <v>6</v>
      </c>
      <c r="F62" s="67"/>
      <c r="G62" s="67"/>
      <c r="H62" s="67"/>
      <c r="I62" s="67"/>
      <c r="M62" s="16"/>
    </row>
    <row r="63" spans="2:13" x14ac:dyDescent="0.25">
      <c r="B63" s="22" t="s">
        <v>37</v>
      </c>
      <c r="C63" s="125"/>
      <c r="D63" s="18" t="s">
        <v>172</v>
      </c>
      <c r="E63" s="71">
        <v>0</v>
      </c>
      <c r="F63" s="67"/>
      <c r="G63" s="67"/>
      <c r="H63" s="67"/>
      <c r="I63" s="67"/>
    </row>
    <row r="64" spans="2:13" x14ac:dyDescent="0.25">
      <c r="B64" s="22" t="s">
        <v>38</v>
      </c>
      <c r="C64" s="125"/>
      <c r="D64" s="18" t="s">
        <v>173</v>
      </c>
      <c r="E64" s="114" t="s">
        <v>6</v>
      </c>
      <c r="F64" s="67"/>
      <c r="G64" s="67"/>
      <c r="H64" s="67"/>
      <c r="I64" s="67"/>
    </row>
    <row r="65" spans="2:9" ht="15" customHeight="1" x14ac:dyDescent="0.25">
      <c r="B65" s="22" t="s">
        <v>39</v>
      </c>
      <c r="C65" s="125"/>
      <c r="D65" s="24" t="s">
        <v>174</v>
      </c>
      <c r="E65" s="114" t="s">
        <v>6</v>
      </c>
      <c r="F65" s="114" t="s">
        <v>6</v>
      </c>
      <c r="G65" s="114" t="s">
        <v>6</v>
      </c>
      <c r="H65" s="114" t="s">
        <v>6</v>
      </c>
      <c r="I65" s="114" t="s">
        <v>6</v>
      </c>
    </row>
    <row r="66" spans="2:9" ht="15" customHeight="1" x14ac:dyDescent="0.25">
      <c r="B66" s="22" t="s">
        <v>35</v>
      </c>
      <c r="C66" s="28" t="s">
        <v>136</v>
      </c>
      <c r="D66" s="24" t="s">
        <v>207</v>
      </c>
      <c r="E66" s="114" t="s">
        <v>6</v>
      </c>
      <c r="F66" s="67"/>
      <c r="G66" s="67"/>
      <c r="H66" s="67"/>
      <c r="I66" s="67"/>
    </row>
    <row r="67" spans="2:9" x14ac:dyDescent="0.25">
      <c r="B67" s="22" t="s">
        <v>40</v>
      </c>
      <c r="C67" s="18" t="s">
        <v>41</v>
      </c>
      <c r="D67" s="19"/>
      <c r="E67" s="71">
        <v>13.939</v>
      </c>
      <c r="F67" s="100">
        <v>3967.8420000000001</v>
      </c>
      <c r="G67" s="100">
        <v>278.79000000000002</v>
      </c>
      <c r="H67" s="71">
        <v>100.33499999999999</v>
      </c>
      <c r="I67" s="71">
        <v>-86.394999999999996</v>
      </c>
    </row>
    <row r="68" spans="2:9" x14ac:dyDescent="0.25">
      <c r="B68" s="22" t="s">
        <v>42</v>
      </c>
      <c r="C68" s="125" t="s">
        <v>30</v>
      </c>
      <c r="D68" s="18" t="s">
        <v>223</v>
      </c>
      <c r="E68" s="71">
        <v>0</v>
      </c>
      <c r="F68" s="99"/>
      <c r="G68" s="99"/>
      <c r="H68" s="67"/>
      <c r="I68" s="67"/>
    </row>
    <row r="69" spans="2:9" x14ac:dyDescent="0.25">
      <c r="B69" s="22" t="s">
        <v>43</v>
      </c>
      <c r="C69" s="125"/>
      <c r="D69" s="18" t="s">
        <v>41</v>
      </c>
      <c r="E69" s="71">
        <v>13.939</v>
      </c>
      <c r="F69" s="99"/>
      <c r="G69" s="99"/>
      <c r="H69" s="67"/>
      <c r="I69" s="67"/>
    </row>
    <row r="70" spans="2:9" x14ac:dyDescent="0.25">
      <c r="B70" s="22" t="s">
        <v>44</v>
      </c>
      <c r="C70" s="90" t="s">
        <v>181</v>
      </c>
      <c r="D70" s="91"/>
      <c r="E70" s="71">
        <v>183.10300000000001</v>
      </c>
      <c r="F70" s="100">
        <v>36276.034</v>
      </c>
      <c r="G70" s="100">
        <v>46039.273999999998</v>
      </c>
      <c r="H70" s="71">
        <v>917.31200000000001</v>
      </c>
      <c r="I70" s="71">
        <v>451.70499999999998</v>
      </c>
    </row>
    <row r="71" spans="2:9" x14ac:dyDescent="0.25">
      <c r="B71" s="22" t="s">
        <v>45</v>
      </c>
      <c r="C71" s="125" t="s">
        <v>30</v>
      </c>
      <c r="D71" s="18" t="s">
        <v>183</v>
      </c>
      <c r="E71" s="71">
        <v>183.071</v>
      </c>
      <c r="F71" s="100">
        <v>36269.063999999998</v>
      </c>
      <c r="G71" s="100">
        <v>46031.983999999997</v>
      </c>
      <c r="H71" s="71">
        <v>917.13599999999997</v>
      </c>
      <c r="I71" s="71">
        <v>451.66500000000002</v>
      </c>
    </row>
    <row r="72" spans="2:9" x14ac:dyDescent="0.25">
      <c r="B72" s="22" t="s">
        <v>46</v>
      </c>
      <c r="C72" s="125"/>
      <c r="D72" s="18" t="s">
        <v>184</v>
      </c>
      <c r="E72" s="71">
        <v>0</v>
      </c>
      <c r="F72" s="67"/>
      <c r="G72" s="67"/>
      <c r="H72" s="67"/>
      <c r="I72" s="67"/>
    </row>
    <row r="73" spans="2:9" x14ac:dyDescent="0.25">
      <c r="B73" s="22" t="s">
        <v>47</v>
      </c>
      <c r="C73" s="125"/>
      <c r="D73" s="18" t="s">
        <v>185</v>
      </c>
      <c r="E73" s="71" t="s">
        <v>6</v>
      </c>
      <c r="F73" s="67"/>
      <c r="G73" s="67"/>
      <c r="H73" s="67"/>
      <c r="I73" s="67"/>
    </row>
    <row r="74" spans="2:9" ht="15" customHeight="1" x14ac:dyDescent="0.25">
      <c r="B74" s="22" t="s">
        <v>48</v>
      </c>
      <c r="C74" s="125"/>
      <c r="D74" s="24" t="s">
        <v>186</v>
      </c>
      <c r="E74" s="71" t="s">
        <v>6</v>
      </c>
      <c r="F74" s="67"/>
      <c r="G74" s="67"/>
      <c r="H74" s="67"/>
      <c r="I74" s="67"/>
    </row>
    <row r="75" spans="2:9" ht="15" customHeight="1" x14ac:dyDescent="0.25">
      <c r="B75" s="22" t="s">
        <v>44</v>
      </c>
      <c r="C75" s="28" t="s">
        <v>136</v>
      </c>
      <c r="D75" s="90" t="s">
        <v>208</v>
      </c>
      <c r="E75" s="71" t="s">
        <v>6</v>
      </c>
      <c r="F75" s="67"/>
      <c r="G75" s="67"/>
      <c r="H75" s="67"/>
      <c r="I75" s="67"/>
    </row>
    <row r="76" spans="2:9" x14ac:dyDescent="0.25">
      <c r="B76" s="22" t="s">
        <v>44</v>
      </c>
      <c r="C76" s="26" t="s">
        <v>203</v>
      </c>
      <c r="D76" s="27"/>
      <c r="E76" s="67"/>
      <c r="F76" s="67"/>
      <c r="G76" s="67"/>
      <c r="H76" s="67"/>
      <c r="I76" s="67"/>
    </row>
    <row r="77" spans="2:9" x14ac:dyDescent="0.25">
      <c r="B77" s="25" t="s">
        <v>49</v>
      </c>
      <c r="C77" s="26" t="s">
        <v>51</v>
      </c>
      <c r="D77" s="27"/>
      <c r="E77" s="71">
        <v>13.731</v>
      </c>
      <c r="F77" s="102"/>
      <c r="G77" s="67"/>
      <c r="H77" s="67"/>
      <c r="I77" s="67"/>
    </row>
    <row r="78" spans="2:9" x14ac:dyDescent="0.25">
      <c r="B78" s="25" t="s">
        <v>50</v>
      </c>
      <c r="C78" s="26" t="s">
        <v>53</v>
      </c>
      <c r="D78" s="27"/>
      <c r="E78" s="71">
        <v>9.6750000000000007</v>
      </c>
      <c r="F78" s="67"/>
      <c r="G78" s="67"/>
      <c r="H78" s="67"/>
      <c r="I78" s="67"/>
    </row>
    <row r="79" spans="2:9" x14ac:dyDescent="0.25">
      <c r="B79" s="25" t="s">
        <v>52</v>
      </c>
      <c r="C79" s="26" t="s">
        <v>55</v>
      </c>
      <c r="D79" s="27"/>
      <c r="E79" s="71">
        <v>53.133000000000003</v>
      </c>
      <c r="F79" s="67"/>
      <c r="G79" s="67"/>
      <c r="H79" s="67"/>
      <c r="I79" s="67"/>
    </row>
    <row r="80" spans="2:9" x14ac:dyDescent="0.25">
      <c r="B80" s="25" t="s">
        <v>54</v>
      </c>
      <c r="C80" s="26" t="s">
        <v>57</v>
      </c>
      <c r="D80" s="27"/>
      <c r="E80" s="116" t="s">
        <v>6</v>
      </c>
      <c r="F80" s="67"/>
      <c r="G80" s="67"/>
      <c r="H80" s="67"/>
      <c r="I80" s="67"/>
    </row>
    <row r="81" spans="2:9" x14ac:dyDescent="0.25">
      <c r="B81" s="22" t="s">
        <v>56</v>
      </c>
      <c r="C81" s="26" t="s">
        <v>59</v>
      </c>
      <c r="D81" s="27"/>
      <c r="E81" s="116" t="s">
        <v>6</v>
      </c>
      <c r="F81" s="67"/>
      <c r="G81" s="67"/>
      <c r="H81" s="67"/>
      <c r="I81" s="67"/>
    </row>
    <row r="82" spans="2:9" x14ac:dyDescent="0.25">
      <c r="B82" s="22" t="s">
        <v>58</v>
      </c>
      <c r="C82" s="26" t="s">
        <v>182</v>
      </c>
      <c r="D82" s="27"/>
      <c r="E82" s="71">
        <v>87.570999999999998</v>
      </c>
      <c r="F82" s="67"/>
      <c r="G82" s="67"/>
      <c r="H82" s="67"/>
      <c r="I82" s="67"/>
    </row>
    <row r="83" spans="2:9" x14ac:dyDescent="0.25">
      <c r="B83" s="22" t="s">
        <v>60</v>
      </c>
      <c r="C83" s="26" t="s">
        <v>224</v>
      </c>
      <c r="D83" s="27"/>
      <c r="E83" s="71">
        <v>13.038</v>
      </c>
      <c r="F83" s="71">
        <v>0</v>
      </c>
      <c r="G83" s="71">
        <v>0</v>
      </c>
      <c r="H83" s="71">
        <v>0</v>
      </c>
      <c r="I83" s="71">
        <v>0</v>
      </c>
    </row>
    <row r="84" spans="2:9" ht="15" customHeight="1" x14ac:dyDescent="0.25">
      <c r="B84" s="22" t="s">
        <v>62</v>
      </c>
      <c r="C84" s="126" t="s">
        <v>187</v>
      </c>
      <c r="D84" s="126"/>
      <c r="E84" s="71" t="s">
        <v>6</v>
      </c>
      <c r="F84" s="71" t="s">
        <v>6</v>
      </c>
      <c r="G84" s="71" t="s">
        <v>6</v>
      </c>
      <c r="H84" s="71" t="s">
        <v>6</v>
      </c>
      <c r="I84" s="71" t="s">
        <v>6</v>
      </c>
    </row>
    <row r="85" spans="2:9" x14ac:dyDescent="0.25">
      <c r="B85" s="22" t="s">
        <v>63</v>
      </c>
      <c r="C85" s="127" t="s">
        <v>30</v>
      </c>
      <c r="D85" s="26" t="s">
        <v>221</v>
      </c>
      <c r="E85" s="71">
        <v>249.18299999999999</v>
      </c>
      <c r="F85" s="67"/>
      <c r="G85" s="67"/>
      <c r="H85" s="67"/>
      <c r="I85" s="67"/>
    </row>
    <row r="86" spans="2:9" x14ac:dyDescent="0.25">
      <c r="B86" s="22" t="s">
        <v>64</v>
      </c>
      <c r="C86" s="127"/>
      <c r="D86" s="26" t="s">
        <v>222</v>
      </c>
      <c r="E86" s="71">
        <v>105.23099999999999</v>
      </c>
      <c r="F86" s="67"/>
      <c r="G86" s="67"/>
      <c r="H86" s="67"/>
      <c r="I86" s="67"/>
    </row>
    <row r="87" spans="2:9" x14ac:dyDescent="0.25">
      <c r="B87" s="22" t="s">
        <v>65</v>
      </c>
      <c r="C87" s="127"/>
      <c r="D87" s="26" t="s">
        <v>188</v>
      </c>
      <c r="E87" s="71" t="s">
        <v>6</v>
      </c>
      <c r="F87" s="67"/>
      <c r="G87" s="67"/>
      <c r="H87" s="67"/>
      <c r="I87" s="67"/>
    </row>
    <row r="88" spans="2:9" ht="15" customHeight="1" x14ac:dyDescent="0.25">
      <c r="B88" s="22" t="s">
        <v>189</v>
      </c>
      <c r="C88" s="26" t="s">
        <v>192</v>
      </c>
      <c r="D88" s="26"/>
      <c r="E88" s="71">
        <v>0</v>
      </c>
      <c r="F88" s="71">
        <v>0</v>
      </c>
      <c r="G88" s="71">
        <v>0</v>
      </c>
      <c r="H88" s="71">
        <v>0</v>
      </c>
      <c r="I88" s="71">
        <v>0</v>
      </c>
    </row>
    <row r="89" spans="2:9" x14ac:dyDescent="0.25">
      <c r="B89" s="22" t="s">
        <v>190</v>
      </c>
      <c r="C89" s="94" t="s">
        <v>66</v>
      </c>
      <c r="D89" s="93"/>
      <c r="E89" s="71">
        <v>0</v>
      </c>
      <c r="F89" s="71">
        <v>0</v>
      </c>
      <c r="G89" s="71">
        <v>0</v>
      </c>
      <c r="H89" s="71">
        <v>0</v>
      </c>
      <c r="I89" s="71">
        <v>0</v>
      </c>
    </row>
    <row r="90" spans="2:9" x14ac:dyDescent="0.25">
      <c r="B90" s="22" t="s">
        <v>61</v>
      </c>
      <c r="C90" s="26" t="s">
        <v>193</v>
      </c>
      <c r="D90" s="27"/>
      <c r="E90" s="71">
        <v>0</v>
      </c>
      <c r="F90" s="71">
        <v>0</v>
      </c>
      <c r="G90" s="71">
        <v>0</v>
      </c>
      <c r="H90" s="71">
        <v>0</v>
      </c>
      <c r="I90" s="71">
        <v>0</v>
      </c>
    </row>
    <row r="91" spans="2:9" ht="24.95" customHeight="1" x14ac:dyDescent="0.25">
      <c r="B91" s="22" t="s">
        <v>191</v>
      </c>
      <c r="C91" s="128" t="s">
        <v>194</v>
      </c>
      <c r="D91" s="129"/>
      <c r="E91" s="71">
        <v>0</v>
      </c>
      <c r="F91" s="71">
        <v>0</v>
      </c>
      <c r="G91" s="71">
        <v>0</v>
      </c>
      <c r="H91" s="71">
        <v>0</v>
      </c>
      <c r="I91" s="71">
        <v>0</v>
      </c>
    </row>
    <row r="92" spans="2:9" ht="15" customHeight="1" x14ac:dyDescent="0.25">
      <c r="B92" s="22" t="s">
        <v>209</v>
      </c>
      <c r="C92" s="125" t="s">
        <v>210</v>
      </c>
      <c r="D92" s="125"/>
      <c r="E92" s="71">
        <v>34.585999999999999</v>
      </c>
      <c r="F92" s="100">
        <v>2393.049</v>
      </c>
      <c r="G92" s="100">
        <v>1187.7</v>
      </c>
      <c r="H92" s="71">
        <v>60.512999999999998</v>
      </c>
      <c r="I92" s="100">
        <v>-25.927</v>
      </c>
    </row>
    <row r="93" spans="2:9" ht="15" customHeight="1" x14ac:dyDescent="0.25">
      <c r="B93" s="22" t="s">
        <v>209</v>
      </c>
      <c r="C93" s="28" t="s">
        <v>136</v>
      </c>
      <c r="D93" s="24" t="s">
        <v>214</v>
      </c>
      <c r="E93" s="71">
        <v>0</v>
      </c>
      <c r="F93" s="71">
        <v>0</v>
      </c>
      <c r="G93" s="71">
        <v>0</v>
      </c>
      <c r="H93" s="71">
        <v>0</v>
      </c>
      <c r="I93" s="71">
        <v>0</v>
      </c>
    </row>
    <row r="94" spans="2:9" ht="15" customHeight="1" x14ac:dyDescent="0.25">
      <c r="B94" s="22" t="s">
        <v>67</v>
      </c>
      <c r="C94" s="125" t="s">
        <v>69</v>
      </c>
      <c r="D94" s="125"/>
      <c r="E94" s="71" t="s">
        <v>6</v>
      </c>
      <c r="F94" s="67"/>
      <c r="G94" s="71" t="s">
        <v>6</v>
      </c>
      <c r="H94" s="67"/>
      <c r="I94" s="71" t="s">
        <v>6</v>
      </c>
    </row>
    <row r="95" spans="2:9" x14ac:dyDescent="0.25">
      <c r="B95" s="22" t="s">
        <v>68</v>
      </c>
      <c r="C95" s="18" t="s">
        <v>71</v>
      </c>
      <c r="D95" s="18"/>
      <c r="E95" s="71">
        <v>683.21299999999997</v>
      </c>
      <c r="F95" s="100">
        <v>27055.912</v>
      </c>
      <c r="G95" s="100">
        <v>23461.920999999998</v>
      </c>
      <c r="H95" s="71">
        <v>684.16300000000001</v>
      </c>
      <c r="I95" s="71">
        <v>-0.95</v>
      </c>
    </row>
    <row r="96" spans="2:9" x14ac:dyDescent="0.25">
      <c r="B96" s="22" t="s">
        <v>70</v>
      </c>
      <c r="C96" s="28" t="s">
        <v>136</v>
      </c>
      <c r="D96" s="28" t="s">
        <v>211</v>
      </c>
      <c r="E96" s="71">
        <v>683.21299999999997</v>
      </c>
      <c r="F96" s="100">
        <v>27055.912</v>
      </c>
      <c r="G96" s="100">
        <v>23461.920999999998</v>
      </c>
      <c r="H96" s="71">
        <v>684.16300000000001</v>
      </c>
      <c r="I96" s="71">
        <v>-0.95</v>
      </c>
    </row>
    <row r="97" spans="2:13" ht="15" customHeight="1" x14ac:dyDescent="0.25">
      <c r="B97" s="22" t="s">
        <v>72</v>
      </c>
      <c r="C97" s="125" t="s">
        <v>74</v>
      </c>
      <c r="D97" s="125"/>
      <c r="E97" s="71" t="s">
        <v>6</v>
      </c>
      <c r="F97" s="71" t="s">
        <v>6</v>
      </c>
      <c r="G97" s="67"/>
      <c r="H97" s="71" t="s">
        <v>6</v>
      </c>
      <c r="I97" s="71" t="s">
        <v>6</v>
      </c>
    </row>
    <row r="98" spans="2:13" x14ac:dyDescent="0.25">
      <c r="B98" s="22" t="s">
        <v>73</v>
      </c>
      <c r="C98" s="18" t="s">
        <v>75</v>
      </c>
      <c r="D98" s="18"/>
      <c r="E98" s="67"/>
      <c r="F98" s="113">
        <v>5.9999999999999995E-4</v>
      </c>
      <c r="G98" s="113">
        <v>1.5E-3</v>
      </c>
      <c r="H98" s="117">
        <v>5.9999999999999995E-4</v>
      </c>
      <c r="I98" s="117">
        <v>2.2000000000000001E-3</v>
      </c>
      <c r="M98" s="14"/>
    </row>
    <row r="99" spans="2:13" x14ac:dyDescent="0.25">
      <c r="B99" s="22" t="s">
        <v>196</v>
      </c>
      <c r="C99" s="18" t="s">
        <v>197</v>
      </c>
      <c r="D99" s="19"/>
      <c r="E99" s="67"/>
      <c r="F99" s="100">
        <v>130992.47900000001</v>
      </c>
      <c r="G99" s="100">
        <v>113749.976</v>
      </c>
      <c r="H99" s="100">
        <v>3312.4070000000002</v>
      </c>
      <c r="I99" s="100">
        <v>20.934000000000001</v>
      </c>
    </row>
    <row r="100" spans="2:13" x14ac:dyDescent="0.25">
      <c r="B100" s="63" t="s">
        <v>76</v>
      </c>
      <c r="C100" s="29"/>
      <c r="D100" s="29"/>
      <c r="E100" s="29"/>
      <c r="F100" s="29"/>
      <c r="G100" s="29"/>
      <c r="H100" s="29"/>
      <c r="I100" s="29"/>
    </row>
    <row r="101" spans="2:13" x14ac:dyDescent="0.25">
      <c r="B101" s="30" t="s">
        <v>144</v>
      </c>
      <c r="C101" s="29"/>
      <c r="D101" s="29"/>
      <c r="E101" s="31"/>
      <c r="F101" s="31"/>
      <c r="G101" s="31"/>
      <c r="H101" s="31"/>
      <c r="I101" s="31"/>
    </row>
    <row r="102" spans="2:13" ht="21.75" customHeight="1" x14ac:dyDescent="0.25">
      <c r="B102" s="30" t="s">
        <v>78</v>
      </c>
      <c r="E102" s="16"/>
      <c r="F102" s="13"/>
      <c r="G102" s="16"/>
      <c r="H102" s="16"/>
    </row>
    <row r="103" spans="2:13" ht="15" customHeight="1" x14ac:dyDescent="0.25">
      <c r="B103" s="32"/>
      <c r="C103" s="30" t="s">
        <v>79</v>
      </c>
      <c r="E103" s="16"/>
      <c r="F103" s="13"/>
      <c r="G103" s="16"/>
      <c r="H103" s="16"/>
    </row>
    <row r="104" spans="2:13" x14ac:dyDescent="0.25">
      <c r="B104" s="30"/>
      <c r="E104" s="16"/>
      <c r="F104" s="13"/>
      <c r="G104" s="16"/>
      <c r="H104" s="16"/>
      <c r="I104" s="16"/>
    </row>
    <row r="105" spans="2:13" x14ac:dyDescent="0.25">
      <c r="B105" s="30"/>
      <c r="E105" s="16"/>
      <c r="F105" s="13"/>
      <c r="G105" s="16"/>
      <c r="H105" s="16"/>
      <c r="I105" s="16"/>
    </row>
    <row r="107" spans="2:13" x14ac:dyDescent="0.25">
      <c r="B107" s="14"/>
    </row>
    <row r="108" spans="2:13" x14ac:dyDescent="0.25">
      <c r="E108" s="13"/>
    </row>
    <row r="109" spans="2:13" x14ac:dyDescent="0.25">
      <c r="B109" s="33"/>
      <c r="C109" s="33"/>
      <c r="D109" s="96"/>
      <c r="E109" s="33"/>
    </row>
    <row r="110" spans="2:13" x14ac:dyDescent="0.25">
      <c r="B110" s="34"/>
      <c r="C110" s="34"/>
      <c r="D110" s="34"/>
      <c r="E110" s="34"/>
    </row>
    <row r="111" spans="2:13" x14ac:dyDescent="0.25">
      <c r="B111" s="34"/>
      <c r="C111" s="34"/>
      <c r="D111" s="34"/>
      <c r="E111" s="34"/>
    </row>
    <row r="112" spans="2:13" x14ac:dyDescent="0.25">
      <c r="B112" s="34"/>
      <c r="C112" s="34"/>
      <c r="D112" s="34"/>
      <c r="E112" s="34"/>
    </row>
    <row r="113" spans="2:8" x14ac:dyDescent="0.25">
      <c r="B113" s="34"/>
      <c r="C113" s="34"/>
      <c r="D113" s="34"/>
      <c r="E113" s="34"/>
      <c r="G113" s="35"/>
    </row>
    <row r="114" spans="2:8" x14ac:dyDescent="0.25">
      <c r="B114" s="34"/>
      <c r="C114" s="34"/>
      <c r="D114" s="34"/>
      <c r="E114" s="34"/>
    </row>
    <row r="115" spans="2:8" x14ac:dyDescent="0.25">
      <c r="B115" s="34"/>
      <c r="C115" s="34"/>
      <c r="D115" s="34"/>
      <c r="E115" s="34"/>
    </row>
    <row r="116" spans="2:8" x14ac:dyDescent="0.25">
      <c r="B116" s="34"/>
      <c r="C116" s="34"/>
      <c r="D116" s="34"/>
      <c r="E116" s="34"/>
    </row>
    <row r="117" spans="2:8" ht="15.75" x14ac:dyDescent="0.3">
      <c r="B117" s="36" t="s">
        <v>80</v>
      </c>
      <c r="C117" s="34"/>
      <c r="D117" s="34"/>
      <c r="E117" s="34"/>
    </row>
    <row r="118" spans="2:8" ht="15.75" x14ac:dyDescent="0.3">
      <c r="B118" s="36" t="s">
        <v>81</v>
      </c>
      <c r="C118" s="34"/>
      <c r="D118" s="34"/>
      <c r="E118" s="34"/>
      <c r="F118" s="13"/>
    </row>
    <row r="119" spans="2:8" ht="15.75" x14ac:dyDescent="0.3">
      <c r="B119" s="36" t="s">
        <v>82</v>
      </c>
      <c r="C119" s="34"/>
      <c r="D119" s="34"/>
      <c r="E119" s="34"/>
    </row>
    <row r="120" spans="2:8" x14ac:dyDescent="0.25">
      <c r="B120" s="34"/>
      <c r="C120" s="34"/>
      <c r="D120" s="34"/>
      <c r="E120" s="34"/>
    </row>
    <row r="122" spans="2:8" x14ac:dyDescent="0.25">
      <c r="G122" s="14"/>
      <c r="H122" s="14"/>
    </row>
    <row r="124" spans="2:8" x14ac:dyDescent="0.25">
      <c r="F124" s="37"/>
    </row>
    <row r="125" spans="2:8" x14ac:dyDescent="0.25">
      <c r="F125" s="14"/>
    </row>
    <row r="132" spans="6:8" x14ac:dyDescent="0.25">
      <c r="H132" s="13"/>
    </row>
    <row r="140" spans="6:8" x14ac:dyDescent="0.25">
      <c r="F140" s="13"/>
    </row>
  </sheetData>
  <mergeCells count="35">
    <mergeCell ref="C60:D60"/>
    <mergeCell ref="C53:C54"/>
    <mergeCell ref="C56:C59"/>
    <mergeCell ref="C26:D26"/>
    <mergeCell ref="C28:D28"/>
    <mergeCell ref="C22:D22"/>
    <mergeCell ref="C41:C42"/>
    <mergeCell ref="B32:B33"/>
    <mergeCell ref="C32:D33"/>
    <mergeCell ref="C35:C38"/>
    <mergeCell ref="C24:D24"/>
    <mergeCell ref="C17:D17"/>
    <mergeCell ref="C18:D18"/>
    <mergeCell ref="C19:D19"/>
    <mergeCell ref="C20:D20"/>
    <mergeCell ref="C12:D12"/>
    <mergeCell ref="B1:G1"/>
    <mergeCell ref="C8:D8"/>
    <mergeCell ref="C10:D10"/>
    <mergeCell ref="C13:D13"/>
    <mergeCell ref="C15:D15"/>
    <mergeCell ref="H32:I32"/>
    <mergeCell ref="C45:C46"/>
    <mergeCell ref="E32:E33"/>
    <mergeCell ref="F32:F33"/>
    <mergeCell ref="G32:G33"/>
    <mergeCell ref="C94:D94"/>
    <mergeCell ref="C97:D97"/>
    <mergeCell ref="C61:C65"/>
    <mergeCell ref="C68:C69"/>
    <mergeCell ref="C71:C74"/>
    <mergeCell ref="C84:D84"/>
    <mergeCell ref="C85:C87"/>
    <mergeCell ref="C91:D91"/>
    <mergeCell ref="C92:D92"/>
  </mergeCells>
  <phoneticPr fontId="5" type="noConversion"/>
  <conditionalFormatting sqref="E34:E35">
    <cfRule type="expression" dxfId="19" priority="3">
      <formula>$E34="C"</formula>
    </cfRule>
  </conditionalFormatting>
  <conditionalFormatting sqref="E10:I11 E12:G12 E13:I14 E15:G16 E17:I18 E19:G20 E21:I21 E24:F25 E26:I27 E28:E29 E30:I31 H32:I34 E36:I36 E37:F37 H37:I37 E38:E39 E40:I42 E43 E44:I46 E47:E50 E50:I52 E53:E54 E62 E63:I63 E64:E66 F65:I65 E67:I72 E73:E75 E76:I79 E79:E81 E82:I86 E87 E88:I93 E94 G94 I94 E95:I99">
    <cfRule type="expression" dxfId="18" priority="5">
      <formula>$E10="C"</formula>
    </cfRule>
  </conditionalFormatting>
  <conditionalFormatting sqref="E55:I61">
    <cfRule type="expression" dxfId="17" priority="1">
      <formula>$E55="C"</formula>
    </cfRule>
  </conditionalFormatting>
  <conditionalFormatting sqref="F34:G34">
    <cfRule type="expression" dxfId="16" priority="2">
      <formula>$E34="C"</formula>
    </cfRule>
  </conditionalFormatting>
  <conditionalFormatting sqref="H8:I8">
    <cfRule type="expression" dxfId="15" priority="8">
      <formula>#REF!="C"</formula>
    </cfRule>
  </conditionalFormatting>
  <hyperlinks>
    <hyperlink ref="B119" r:id="rId1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53" fitToHeight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74E2-0B2C-4604-B108-46C3606430AB}">
  <dimension ref="A2:S69"/>
  <sheetViews>
    <sheetView showGridLines="0" workbookViewId="0">
      <selection activeCell="A81" sqref="A81"/>
    </sheetView>
  </sheetViews>
  <sheetFormatPr defaultRowHeight="15" x14ac:dyDescent="0.25"/>
  <cols>
    <col min="3" max="10" width="21.7109375" customWidth="1"/>
    <col min="13" max="16" width="18.7109375" customWidth="1"/>
  </cols>
  <sheetData>
    <row r="2" spans="2:19" x14ac:dyDescent="0.25">
      <c r="B2" s="167" t="s">
        <v>263</v>
      </c>
      <c r="C2" s="168"/>
      <c r="D2" s="168"/>
      <c r="E2" s="168"/>
      <c r="F2" s="168"/>
      <c r="G2" s="168"/>
      <c r="H2" s="168"/>
      <c r="I2" s="168"/>
      <c r="J2" s="168"/>
    </row>
    <row r="3" spans="2:19" x14ac:dyDescent="0.25">
      <c r="B3" s="169"/>
      <c r="C3" s="169"/>
      <c r="D3" s="169"/>
      <c r="E3" s="169"/>
      <c r="F3" s="169"/>
      <c r="G3" s="169"/>
      <c r="H3" s="169"/>
      <c r="I3" s="169"/>
      <c r="J3" s="169"/>
    </row>
    <row r="4" spans="2:19" ht="48" customHeight="1" x14ac:dyDescent="0.25">
      <c r="B4" s="166" t="s">
        <v>83</v>
      </c>
      <c r="C4" s="166" t="s">
        <v>239</v>
      </c>
      <c r="D4" s="166" t="s">
        <v>143</v>
      </c>
      <c r="E4" s="166" t="s">
        <v>249</v>
      </c>
      <c r="F4" s="166" t="s">
        <v>244</v>
      </c>
      <c r="G4" s="166" t="s">
        <v>245</v>
      </c>
      <c r="H4" s="166" t="s">
        <v>246</v>
      </c>
      <c r="I4" s="166" t="s">
        <v>247</v>
      </c>
      <c r="J4" s="166" t="s">
        <v>248</v>
      </c>
    </row>
    <row r="5" spans="2:19" x14ac:dyDescent="0.25">
      <c r="B5" s="162">
        <v>2010</v>
      </c>
      <c r="C5" s="163">
        <v>2312.2260000000001</v>
      </c>
      <c r="D5" s="163" t="s">
        <v>101</v>
      </c>
      <c r="E5" s="163" t="s">
        <v>101</v>
      </c>
      <c r="F5" s="163">
        <v>722.49269717624156</v>
      </c>
      <c r="G5" s="163">
        <v>87679.63</v>
      </c>
      <c r="H5" s="163">
        <v>77922.509999999995</v>
      </c>
      <c r="I5" s="164">
        <v>3.7920008684272211</v>
      </c>
      <c r="J5" s="164">
        <v>3.3700213560439161</v>
      </c>
      <c r="S5" s="104"/>
    </row>
    <row r="6" spans="2:19" x14ac:dyDescent="0.25">
      <c r="B6" s="162">
        <v>2011</v>
      </c>
      <c r="C6" s="163">
        <v>2366.1039999999998</v>
      </c>
      <c r="D6" s="163">
        <f>C6/C5</f>
        <v>1.023301355490337</v>
      </c>
      <c r="E6" s="165">
        <f>C6/C5-1</f>
        <v>2.3301355490336961E-2</v>
      </c>
      <c r="F6" s="163">
        <v>804.28432327166513</v>
      </c>
      <c r="G6" s="163">
        <v>89438.75</v>
      </c>
      <c r="H6" s="163">
        <v>79598.94</v>
      </c>
      <c r="I6" s="164">
        <v>3.7800007945551002</v>
      </c>
      <c r="J6" s="164">
        <v>3.3641353042807927</v>
      </c>
      <c r="S6" s="104"/>
    </row>
    <row r="7" spans="2:19" x14ac:dyDescent="0.25">
      <c r="B7" s="162">
        <v>2012</v>
      </c>
      <c r="C7" s="163">
        <v>2428.7742700000031</v>
      </c>
      <c r="D7" s="163">
        <f t="shared" ref="D7:D20" si="0">C7/C6</f>
        <v>1.0264866928926215</v>
      </c>
      <c r="E7" s="165">
        <f t="shared" ref="E7:E20" si="1">C7/C6-1</f>
        <v>2.6486692892621511E-2</v>
      </c>
      <c r="F7" s="163">
        <v>746.83544303797476</v>
      </c>
      <c r="G7" s="163">
        <v>93048.6</v>
      </c>
      <c r="H7" s="163">
        <v>82015.58</v>
      </c>
      <c r="I7" s="164">
        <v>3.8310929570247749</v>
      </c>
      <c r="J7" s="164">
        <v>3.3768300748673483</v>
      </c>
      <c r="S7" s="104"/>
    </row>
    <row r="8" spans="2:19" x14ac:dyDescent="0.25">
      <c r="B8" s="162">
        <v>2013</v>
      </c>
      <c r="C8" s="163">
        <v>2358.4164660000001</v>
      </c>
      <c r="D8" s="163">
        <f t="shared" si="0"/>
        <v>0.97103155905879934</v>
      </c>
      <c r="E8" s="165">
        <f t="shared" si="1"/>
        <v>-2.8968440941200657E-2</v>
      </c>
      <c r="F8" s="163">
        <v>827.65335929892899</v>
      </c>
      <c r="G8" s="163">
        <v>91159.37</v>
      </c>
      <c r="H8" s="163">
        <v>79234.61</v>
      </c>
      <c r="I8" s="164">
        <v>3.8652787289350612</v>
      </c>
      <c r="J8" s="164">
        <v>3.3596530189761658</v>
      </c>
      <c r="S8" s="104"/>
    </row>
    <row r="9" spans="2:19" x14ac:dyDescent="0.25">
      <c r="B9" s="162">
        <v>2014</v>
      </c>
      <c r="C9" s="163">
        <v>2370.2038039471995</v>
      </c>
      <c r="D9" s="163">
        <f t="shared" si="0"/>
        <v>1.0049979883184887</v>
      </c>
      <c r="E9" s="165">
        <f t="shared" si="1"/>
        <v>4.9979883184887441E-3</v>
      </c>
      <c r="F9" s="163">
        <v>912.36611489776033</v>
      </c>
      <c r="G9" s="163">
        <v>87855.13</v>
      </c>
      <c r="H9" s="163">
        <v>77329.23</v>
      </c>
      <c r="I9" s="164">
        <v>3.7066487638611996</v>
      </c>
      <c r="J9" s="164">
        <v>3.2625561511301435</v>
      </c>
      <c r="S9" s="104"/>
    </row>
    <row r="10" spans="2:19" x14ac:dyDescent="0.25">
      <c r="B10" s="162">
        <v>2015</v>
      </c>
      <c r="C10" s="163">
        <v>2481.5500000000002</v>
      </c>
      <c r="D10" s="163">
        <f t="shared" si="0"/>
        <v>1.0469774775769793</v>
      </c>
      <c r="E10" s="165">
        <f t="shared" si="1"/>
        <v>4.6977477576979343E-2</v>
      </c>
      <c r="F10" s="163">
        <v>745.86173320350542</v>
      </c>
      <c r="G10" s="163">
        <v>93240.910217200013</v>
      </c>
      <c r="H10" s="163">
        <v>81974.166916599992</v>
      </c>
      <c r="I10" s="164">
        <v>3.7573657680562556</v>
      </c>
      <c r="J10" s="164">
        <v>3.3033453654611025</v>
      </c>
      <c r="S10" s="104"/>
    </row>
    <row r="11" spans="2:19" x14ac:dyDescent="0.25">
      <c r="B11" s="162">
        <v>2016</v>
      </c>
      <c r="C11" s="163">
        <v>2793.2</v>
      </c>
      <c r="D11" s="163">
        <f t="shared" si="0"/>
        <v>1.1255868308113879</v>
      </c>
      <c r="E11" s="165">
        <f t="shared" si="1"/>
        <v>0.12558683081138788</v>
      </c>
      <c r="F11" s="163">
        <v>652.38558909444998</v>
      </c>
      <c r="G11" s="163">
        <v>106480.93700000001</v>
      </c>
      <c r="H11" s="163">
        <v>93522.448000000004</v>
      </c>
      <c r="I11" s="164">
        <v>3.8121486825146791</v>
      </c>
      <c r="J11" s="164">
        <v>3.3482188171273095</v>
      </c>
      <c r="S11" s="104"/>
    </row>
    <row r="12" spans="2:19" x14ac:dyDescent="0.25">
      <c r="B12" s="162">
        <v>2017</v>
      </c>
      <c r="C12" s="163">
        <v>2979.3359999999998</v>
      </c>
      <c r="D12" s="163">
        <f t="shared" si="0"/>
        <v>1.0666389803809251</v>
      </c>
      <c r="E12" s="165">
        <f t="shared" si="1"/>
        <v>6.6638980380925084E-2</v>
      </c>
      <c r="F12" s="163">
        <v>832.52190847127565</v>
      </c>
      <c r="G12" s="163">
        <v>113100.31875971</v>
      </c>
      <c r="H12" s="163">
        <v>100514.72786699999</v>
      </c>
      <c r="I12" s="164">
        <v>3.7961585655229895</v>
      </c>
      <c r="J12" s="164">
        <v>3.3737291754605727</v>
      </c>
      <c r="S12" s="104"/>
    </row>
    <row r="13" spans="2:19" x14ac:dyDescent="0.25">
      <c r="B13" s="162">
        <v>2018</v>
      </c>
      <c r="C13" s="163">
        <v>3033.02</v>
      </c>
      <c r="D13" s="163">
        <f t="shared" si="0"/>
        <v>1.0180187800234684</v>
      </c>
      <c r="E13" s="165">
        <f t="shared" si="1"/>
        <v>1.801878002346835E-2</v>
      </c>
      <c r="F13" s="163">
        <v>834.46932814021443</v>
      </c>
      <c r="G13" s="163">
        <v>113995.041</v>
      </c>
      <c r="H13" s="163">
        <v>102052.614</v>
      </c>
      <c r="I13" s="164">
        <v>3.7584665119254077</v>
      </c>
      <c r="J13" s="164">
        <v>3.3647194545370622</v>
      </c>
      <c r="S13" s="104"/>
    </row>
    <row r="14" spans="2:19" x14ac:dyDescent="0.25">
      <c r="B14" s="162">
        <v>2019</v>
      </c>
      <c r="C14" s="163">
        <v>3073.4920000000002</v>
      </c>
      <c r="D14" s="163">
        <f t="shared" si="0"/>
        <v>1.0133437959525491</v>
      </c>
      <c r="E14" s="165">
        <f t="shared" si="1"/>
        <v>1.3343795952549087E-2</v>
      </c>
      <c r="F14" s="163">
        <v>862.70691333982472</v>
      </c>
      <c r="G14" s="163">
        <v>117384.45299999999</v>
      </c>
      <c r="H14" s="163">
        <v>104338.227</v>
      </c>
      <c r="I14" s="164">
        <v>3.8192535721583134</v>
      </c>
      <c r="J14" s="164">
        <v>3.3947778943299673</v>
      </c>
      <c r="S14" s="104"/>
    </row>
    <row r="15" spans="2:19" x14ac:dyDescent="0.25">
      <c r="B15" s="162">
        <v>2020</v>
      </c>
      <c r="C15" s="163">
        <v>3192.0177664569997</v>
      </c>
      <c r="D15" s="163">
        <f t="shared" si="0"/>
        <v>1.0385638766774079</v>
      </c>
      <c r="E15" s="165">
        <f t="shared" si="1"/>
        <v>3.8563876677407904E-2</v>
      </c>
      <c r="F15" s="163">
        <v>831.54819863680632</v>
      </c>
      <c r="G15" s="163">
        <v>124514.79168750154</v>
      </c>
      <c r="H15" s="163">
        <v>110589.0734095199</v>
      </c>
      <c r="I15" s="164">
        <v>3.9008176268927075</v>
      </c>
      <c r="J15" s="164">
        <v>3.4645506855141646</v>
      </c>
      <c r="S15" s="104"/>
    </row>
    <row r="16" spans="2:19" x14ac:dyDescent="0.25">
      <c r="B16" s="162">
        <v>2021</v>
      </c>
      <c r="C16" s="163">
        <v>3128.74</v>
      </c>
      <c r="D16" s="163">
        <f t="shared" si="0"/>
        <v>0.98017624866567221</v>
      </c>
      <c r="E16" s="165">
        <f t="shared" si="1"/>
        <v>-1.9823751334327788E-2</v>
      </c>
      <c r="F16" s="163">
        <v>880.23369036027259</v>
      </c>
      <c r="G16" s="163">
        <v>121614.1627</v>
      </c>
      <c r="H16" s="163">
        <v>107878.98970000001</v>
      </c>
      <c r="I16" s="164">
        <v>3.8870012433120045</v>
      </c>
      <c r="J16" s="164">
        <v>3.4480011026803128</v>
      </c>
      <c r="S16" s="104"/>
    </row>
    <row r="17" spans="2:19" x14ac:dyDescent="0.25">
      <c r="B17" s="162">
        <v>2022</v>
      </c>
      <c r="C17" s="163">
        <v>3172.6109999999999</v>
      </c>
      <c r="D17" s="163">
        <f t="shared" si="0"/>
        <v>1.0140219385439506</v>
      </c>
      <c r="E17" s="165">
        <f t="shared" si="1"/>
        <v>1.4021938543950618E-2</v>
      </c>
      <c r="F17" s="163">
        <v>1110.0292112950342</v>
      </c>
      <c r="G17" s="163">
        <v>123479.7873</v>
      </c>
      <c r="H17" s="163">
        <v>109376.118</v>
      </c>
      <c r="I17" s="164">
        <v>3.8920557011244048</v>
      </c>
      <c r="J17" s="164">
        <v>3.4475111509100862</v>
      </c>
      <c r="S17" s="104"/>
    </row>
    <row r="18" spans="2:19" x14ac:dyDescent="0.25">
      <c r="B18" s="162">
        <v>2023</v>
      </c>
      <c r="C18" s="163">
        <v>3200.9760000000001</v>
      </c>
      <c r="D18" s="163">
        <f t="shared" si="0"/>
        <v>1.0089405855303408</v>
      </c>
      <c r="E18" s="165">
        <f t="shared" si="1"/>
        <v>8.9405855303408277E-3</v>
      </c>
      <c r="F18" s="163">
        <v>1068.159688412853</v>
      </c>
      <c r="G18" s="163">
        <v>120839.93700000001</v>
      </c>
      <c r="H18" s="163">
        <v>108712.67200000001</v>
      </c>
      <c r="I18" s="164">
        <v>3.7750966267788328</v>
      </c>
      <c r="J18" s="164">
        <v>3.396235148279775</v>
      </c>
      <c r="S18" s="104"/>
    </row>
    <row r="19" spans="2:19" x14ac:dyDescent="0.25">
      <c r="B19" s="162">
        <v>2024</v>
      </c>
      <c r="C19" s="163">
        <v>3277.252</v>
      </c>
      <c r="D19" s="163">
        <f t="shared" si="0"/>
        <v>1.0238289821604409</v>
      </c>
      <c r="E19" s="165">
        <f t="shared" si="1"/>
        <v>2.3828982160440937E-2</v>
      </c>
      <c r="F19" s="163">
        <v>1106.1343719571569</v>
      </c>
      <c r="G19" s="163">
        <v>122372.243</v>
      </c>
      <c r="H19" s="163">
        <v>110701.60400000001</v>
      </c>
      <c r="I19" s="164">
        <v>3.7339894216251905</v>
      </c>
      <c r="J19" s="164">
        <v>3.3778789058638155</v>
      </c>
      <c r="S19" s="104"/>
    </row>
    <row r="20" spans="2:19" x14ac:dyDescent="0.25">
      <c r="B20" s="162">
        <v>2025</v>
      </c>
      <c r="C20" s="163">
        <v>3303.21</v>
      </c>
      <c r="D20" s="163">
        <f t="shared" si="0"/>
        <v>1.0079206603581294</v>
      </c>
      <c r="E20" s="165">
        <f t="shared" si="1"/>
        <v>7.9206603581294388E-3</v>
      </c>
      <c r="F20" s="163">
        <v>1278.4810126582281</v>
      </c>
      <c r="G20" s="163">
        <v>127240.59299999999</v>
      </c>
      <c r="H20" s="163">
        <v>113308.76700000001</v>
      </c>
      <c r="I20" s="164">
        <v>3.8520285722070349</v>
      </c>
      <c r="J20" s="164">
        <v>3.4302622903176001</v>
      </c>
      <c r="S20" s="104"/>
    </row>
    <row r="21" spans="2:19" ht="5.25" customHeight="1" x14ac:dyDescent="0.25">
      <c r="G21" s="103"/>
      <c r="H21" s="103"/>
      <c r="I21" s="103"/>
      <c r="J21" s="103"/>
    </row>
    <row r="22" spans="2:19" ht="22.5" customHeight="1" x14ac:dyDescent="0.25">
      <c r="B22" s="156" t="s">
        <v>242</v>
      </c>
      <c r="C22" s="157"/>
      <c r="D22" s="157"/>
      <c r="E22" s="157"/>
      <c r="F22" s="157"/>
      <c r="G22" s="157"/>
      <c r="H22" s="157"/>
      <c r="I22" s="157"/>
      <c r="J22" s="157"/>
    </row>
    <row r="23" spans="2:19" ht="22.5" customHeight="1" x14ac:dyDescent="0.25">
      <c r="B23" s="119"/>
      <c r="C23" s="120"/>
      <c r="D23" s="120"/>
      <c r="E23" s="120"/>
      <c r="F23" s="120"/>
      <c r="G23" s="120"/>
      <c r="H23" s="120"/>
      <c r="I23" s="120"/>
      <c r="J23" s="120"/>
    </row>
    <row r="24" spans="2:19" ht="22.5" customHeight="1" x14ac:dyDescent="0.25">
      <c r="B24" s="119"/>
      <c r="C24" s="120"/>
      <c r="D24" s="120"/>
      <c r="E24" s="120"/>
      <c r="F24" s="120"/>
      <c r="G24" s="120"/>
      <c r="H24" s="120"/>
      <c r="I24" s="120"/>
      <c r="J24" s="120"/>
    </row>
    <row r="25" spans="2:19" x14ac:dyDescent="0.25">
      <c r="B25" s="167" t="s">
        <v>264</v>
      </c>
      <c r="C25" s="168"/>
      <c r="D25" s="168"/>
      <c r="E25" s="168"/>
      <c r="F25" s="168"/>
      <c r="G25" s="168"/>
      <c r="H25" s="168"/>
    </row>
    <row r="26" spans="2:19" x14ac:dyDescent="0.25">
      <c r="B26" s="169"/>
      <c r="C26" s="169"/>
      <c r="D26" s="169"/>
      <c r="E26" s="169"/>
      <c r="F26" s="169"/>
      <c r="G26" s="169"/>
      <c r="H26" s="169"/>
    </row>
    <row r="27" spans="2:19" ht="48" customHeight="1" x14ac:dyDescent="0.25">
      <c r="B27" s="166" t="s">
        <v>83</v>
      </c>
      <c r="C27" s="166" t="s">
        <v>238</v>
      </c>
      <c r="D27" s="166" t="s">
        <v>143</v>
      </c>
      <c r="E27" s="166" t="s">
        <v>249</v>
      </c>
      <c r="F27" s="166" t="s">
        <v>236</v>
      </c>
      <c r="G27" s="166" t="s">
        <v>240</v>
      </c>
      <c r="H27" s="166" t="s">
        <v>241</v>
      </c>
    </row>
    <row r="28" spans="2:19" x14ac:dyDescent="0.25">
      <c r="B28" s="161">
        <v>2010</v>
      </c>
      <c r="C28" s="163">
        <v>2251437.195715677</v>
      </c>
      <c r="D28" s="163" t="s">
        <v>101</v>
      </c>
      <c r="E28" s="163" t="s">
        <v>101</v>
      </c>
      <c r="F28" s="164">
        <v>7.42</v>
      </c>
      <c r="G28" s="164">
        <v>3.7920008684272211</v>
      </c>
      <c r="H28" s="164">
        <v>3.3700213560439161</v>
      </c>
      <c r="I28" s="118"/>
    </row>
    <row r="29" spans="2:19" x14ac:dyDescent="0.25">
      <c r="B29" s="161">
        <v>2011</v>
      </c>
      <c r="C29" s="163">
        <v>2303898.7341772155</v>
      </c>
      <c r="D29" s="163">
        <f>C29/C28</f>
        <v>1.023301355490337</v>
      </c>
      <c r="E29" s="165">
        <f>C29/C28-1</f>
        <v>2.3301355490336961E-2</v>
      </c>
      <c r="F29" s="164">
        <v>8.26</v>
      </c>
      <c r="G29" s="164">
        <v>3.7800007945551002</v>
      </c>
      <c r="H29" s="164">
        <v>3.3641353042807927</v>
      </c>
    </row>
    <row r="30" spans="2:19" x14ac:dyDescent="0.25">
      <c r="B30" s="161">
        <v>2012</v>
      </c>
      <c r="C30" s="163">
        <v>2364921.3924050662</v>
      </c>
      <c r="D30" s="163">
        <f t="shared" ref="D30:D43" si="2">C30/C29</f>
        <v>1.0264866928926213</v>
      </c>
      <c r="E30" s="165">
        <f t="shared" ref="E30:E43" si="3">C30/C29-1</f>
        <v>2.6486692892621289E-2</v>
      </c>
      <c r="F30" s="164">
        <v>7.67</v>
      </c>
      <c r="G30" s="164">
        <v>3.8310929570247749</v>
      </c>
      <c r="H30" s="164">
        <v>3.3768300748673483</v>
      </c>
    </row>
    <row r="31" spans="2:19" x14ac:dyDescent="0.25">
      <c r="B31" s="161">
        <v>2013</v>
      </c>
      <c r="C31" s="163">
        <v>2296413.3067185981</v>
      </c>
      <c r="D31" s="163">
        <f t="shared" si="2"/>
        <v>0.97103155905879934</v>
      </c>
      <c r="E31" s="165">
        <f t="shared" si="3"/>
        <v>-2.8968440941200657E-2</v>
      </c>
      <c r="F31" s="164">
        <v>8.5</v>
      </c>
      <c r="G31" s="164">
        <v>3.8652787289350612</v>
      </c>
      <c r="H31" s="164">
        <v>3.3596530189761658</v>
      </c>
    </row>
    <row r="32" spans="2:19" x14ac:dyDescent="0.25">
      <c r="B32" s="161">
        <v>2014</v>
      </c>
      <c r="C32" s="163">
        <v>2307890.7535999995</v>
      </c>
      <c r="D32" s="163">
        <f t="shared" si="2"/>
        <v>1.0049979883184885</v>
      </c>
      <c r="E32" s="165">
        <f t="shared" si="3"/>
        <v>4.9979883184885221E-3</v>
      </c>
      <c r="F32" s="164">
        <v>9.3699999999999992</v>
      </c>
      <c r="G32" s="164">
        <v>3.7066487638611996</v>
      </c>
      <c r="H32" s="164">
        <v>3.2625561511301435</v>
      </c>
    </row>
    <row r="33" spans="2:8" x14ac:dyDescent="0.25">
      <c r="B33" s="161">
        <v>2015</v>
      </c>
      <c r="C33" s="163">
        <v>2416309.6397273615</v>
      </c>
      <c r="D33" s="163">
        <f t="shared" si="2"/>
        <v>1.0469774775769793</v>
      </c>
      <c r="E33" s="165">
        <f t="shared" si="3"/>
        <v>4.6977477576979343E-2</v>
      </c>
      <c r="F33" s="164">
        <v>7.66</v>
      </c>
      <c r="G33" s="164">
        <v>3.7573657680562556</v>
      </c>
      <c r="H33" s="164">
        <v>3.3033453654611025</v>
      </c>
    </row>
    <row r="34" spans="2:8" x14ac:dyDescent="0.25">
      <c r="B34" s="161">
        <v>2016</v>
      </c>
      <c r="C34" s="163">
        <v>2719766.3096397272</v>
      </c>
      <c r="D34" s="163">
        <f t="shared" si="2"/>
        <v>1.1255868308113879</v>
      </c>
      <c r="E34" s="165">
        <f t="shared" si="3"/>
        <v>0.12558683081138788</v>
      </c>
      <c r="F34" s="164">
        <v>6.7</v>
      </c>
      <c r="G34" s="164">
        <v>3.8121486825146791</v>
      </c>
      <c r="H34" s="164">
        <v>3.3482188171273095</v>
      </c>
    </row>
    <row r="35" spans="2:8" x14ac:dyDescent="0.25">
      <c r="B35" s="161">
        <v>2017</v>
      </c>
      <c r="C35" s="163">
        <v>2901008.7633885103</v>
      </c>
      <c r="D35" s="163">
        <f t="shared" si="2"/>
        <v>1.0666389803809251</v>
      </c>
      <c r="E35" s="165">
        <f t="shared" si="3"/>
        <v>6.6638980380925084E-2</v>
      </c>
      <c r="F35" s="164">
        <v>8.5500000000000007</v>
      </c>
      <c r="G35" s="164">
        <v>3.7961585655229895</v>
      </c>
      <c r="H35" s="164">
        <v>3.3737291754605727</v>
      </c>
    </row>
    <row r="36" spans="2:8" x14ac:dyDescent="0.25">
      <c r="B36" s="161">
        <v>2018</v>
      </c>
      <c r="C36" s="163">
        <v>2953281.402142162</v>
      </c>
      <c r="D36" s="163">
        <f t="shared" si="2"/>
        <v>1.0180187800234684</v>
      </c>
      <c r="E36" s="165">
        <f t="shared" si="3"/>
        <v>1.801878002346835E-2</v>
      </c>
      <c r="F36" s="164">
        <v>8.57</v>
      </c>
      <c r="G36" s="164">
        <v>3.7584665119254077</v>
      </c>
      <c r="H36" s="164">
        <v>3.3647194545370622</v>
      </c>
    </row>
    <row r="37" spans="2:8" x14ac:dyDescent="0.25">
      <c r="B37" s="161">
        <v>2019</v>
      </c>
      <c r="C37" s="163">
        <v>2992689.3865628047</v>
      </c>
      <c r="D37" s="163">
        <f t="shared" si="2"/>
        <v>1.0133437959525489</v>
      </c>
      <c r="E37" s="165">
        <f t="shared" si="3"/>
        <v>1.3343795952548865E-2</v>
      </c>
      <c r="F37" s="164">
        <v>8.86</v>
      </c>
      <c r="G37" s="164">
        <v>3.8192535721583134</v>
      </c>
      <c r="H37" s="164">
        <v>3.3947778943299673</v>
      </c>
    </row>
    <row r="38" spans="2:8" x14ac:dyDescent="0.25">
      <c r="B38" s="161">
        <v>2020</v>
      </c>
      <c r="C38" s="163">
        <v>3108099.091</v>
      </c>
      <c r="D38" s="163">
        <f t="shared" si="2"/>
        <v>1.0385638766774079</v>
      </c>
      <c r="E38" s="165">
        <f t="shared" si="3"/>
        <v>3.8563876677407904E-2</v>
      </c>
      <c r="F38" s="164">
        <v>8.5399999999999991</v>
      </c>
      <c r="G38" s="164">
        <v>3.9008176268927075</v>
      </c>
      <c r="H38" s="164">
        <v>3.4645506855141646</v>
      </c>
    </row>
    <row r="39" spans="2:8" x14ac:dyDescent="0.25">
      <c r="B39" s="161">
        <v>2021</v>
      </c>
      <c r="C39" s="163">
        <v>3046484.9074975657</v>
      </c>
      <c r="D39" s="163">
        <f t="shared" si="2"/>
        <v>0.98017624866567221</v>
      </c>
      <c r="E39" s="165">
        <f t="shared" si="3"/>
        <v>-1.9823751334327788E-2</v>
      </c>
      <c r="F39" s="164">
        <v>9.0399999999999991</v>
      </c>
      <c r="G39" s="164">
        <v>3.8870012433120045</v>
      </c>
      <c r="H39" s="164">
        <v>3.4480011026803128</v>
      </c>
    </row>
    <row r="40" spans="2:8" x14ac:dyDescent="0.25">
      <c r="B40" s="161">
        <v>2022</v>
      </c>
      <c r="C40" s="163">
        <v>3089202.5316455695</v>
      </c>
      <c r="D40" s="163">
        <f t="shared" si="2"/>
        <v>1.0140219385439506</v>
      </c>
      <c r="E40" s="165">
        <f t="shared" si="3"/>
        <v>1.4021938543950618E-2</v>
      </c>
      <c r="F40" s="164">
        <v>11.4</v>
      </c>
      <c r="G40" s="164">
        <v>3.8920557011244048</v>
      </c>
      <c r="H40" s="164">
        <v>3.4475111509100862</v>
      </c>
    </row>
    <row r="41" spans="2:8" x14ac:dyDescent="0.25">
      <c r="B41" s="161">
        <v>2023</v>
      </c>
      <c r="C41" s="163">
        <v>3116821.8111002925</v>
      </c>
      <c r="D41" s="163">
        <f t="shared" si="2"/>
        <v>1.008940585530341</v>
      </c>
      <c r="E41" s="165">
        <f t="shared" si="3"/>
        <v>8.9405855303410497E-3</v>
      </c>
      <c r="F41" s="164">
        <v>10.97</v>
      </c>
      <c r="G41" s="164">
        <v>3.7750966267788328</v>
      </c>
      <c r="H41" s="164">
        <v>3.396235148279775</v>
      </c>
    </row>
    <row r="42" spans="2:8" x14ac:dyDescent="0.25">
      <c r="B42" s="161">
        <v>2024</v>
      </c>
      <c r="C42" s="163">
        <v>3191092.5024342746</v>
      </c>
      <c r="D42" s="163">
        <f t="shared" si="2"/>
        <v>1.0238289821604409</v>
      </c>
      <c r="E42" s="165">
        <f t="shared" si="3"/>
        <v>2.3828982160440937E-2</v>
      </c>
      <c r="F42" s="164">
        <v>11.36</v>
      </c>
      <c r="G42" s="164">
        <v>3.7339894216251905</v>
      </c>
      <c r="H42" s="164">
        <v>3.3778789058638155</v>
      </c>
    </row>
    <row r="43" spans="2:8" x14ac:dyDescent="0.25">
      <c r="B43" s="161">
        <v>2025</v>
      </c>
      <c r="C43" s="163">
        <v>3216368.0623174296</v>
      </c>
      <c r="D43" s="163">
        <f t="shared" si="2"/>
        <v>1.0079206603581294</v>
      </c>
      <c r="E43" s="165">
        <f t="shared" si="3"/>
        <v>7.9206603581294388E-3</v>
      </c>
      <c r="F43" s="164">
        <v>13.13</v>
      </c>
      <c r="G43" s="164">
        <v>3.8520285722070349</v>
      </c>
      <c r="H43" s="164">
        <v>3.4302622903176001</v>
      </c>
    </row>
    <row r="44" spans="2:8" ht="27" customHeight="1" x14ac:dyDescent="0.25">
      <c r="B44" s="158" t="s">
        <v>237</v>
      </c>
      <c r="C44" s="159"/>
      <c r="D44" s="159"/>
      <c r="E44" s="159"/>
      <c r="F44" s="159"/>
      <c r="G44" s="159"/>
      <c r="H44" s="159"/>
    </row>
    <row r="45" spans="2:8" x14ac:dyDescent="0.25">
      <c r="F45" s="103"/>
    </row>
    <row r="46" spans="2:8" x14ac:dyDescent="0.25">
      <c r="F46" s="103"/>
    </row>
    <row r="47" spans="2:8" x14ac:dyDescent="0.25">
      <c r="F47" s="103"/>
    </row>
    <row r="62" spans="1:1" ht="15.75" x14ac:dyDescent="0.3">
      <c r="A62" s="36" t="s">
        <v>80</v>
      </c>
    </row>
    <row r="63" spans="1:1" ht="15.75" x14ac:dyDescent="0.3">
      <c r="A63" s="36" t="s">
        <v>81</v>
      </c>
    </row>
    <row r="64" spans="1:1" ht="15.75" x14ac:dyDescent="0.3">
      <c r="A64" s="36" t="s">
        <v>82</v>
      </c>
    </row>
    <row r="69" spans="3:5" x14ac:dyDescent="0.25">
      <c r="C69" s="112"/>
      <c r="D69" s="112"/>
      <c r="E69" s="112"/>
    </row>
  </sheetData>
  <mergeCells count="4">
    <mergeCell ref="B22:J22"/>
    <mergeCell ref="B44:H44"/>
    <mergeCell ref="B25:H26"/>
    <mergeCell ref="B2:J3"/>
  </mergeCells>
  <conditionalFormatting sqref="F45:F47">
    <cfRule type="iconSet" priority="2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21:J21">
    <cfRule type="iconSet" priority="1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B4:J20">
    <cfRule type="expression" dxfId="7" priority="2">
      <formula>$E4="C"</formula>
    </cfRule>
  </conditionalFormatting>
  <conditionalFormatting sqref="B27:H43">
    <cfRule type="expression" dxfId="6" priority="1">
      <formula>$E27="C"</formula>
    </cfRule>
  </conditionalFormatting>
  <hyperlinks>
    <hyperlink ref="A64" r:id="rId1" xr:uid="{4A82AF81-9FBE-4DE4-A842-B018475C86E4}"/>
  </hyperlinks>
  <pageMargins left="0.7" right="0.7" top="0.78740157499999996" bottom="0.78740157499999996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45"/>
  <sheetViews>
    <sheetView showGridLines="0" workbookViewId="0">
      <selection activeCell="A54" sqref="A54"/>
    </sheetView>
  </sheetViews>
  <sheetFormatPr defaultRowHeight="15" x14ac:dyDescent="0.25"/>
  <cols>
    <col min="1" max="1" width="9.140625" style="1"/>
    <col min="2" max="2" width="8.7109375" style="1" customWidth="1"/>
    <col min="3" max="11" width="20.7109375" style="1" customWidth="1"/>
    <col min="12" max="12" width="12.7109375" style="1" customWidth="1"/>
    <col min="13" max="13" width="18.42578125" style="1" customWidth="1"/>
    <col min="14" max="14" width="10.7109375" style="1" customWidth="1"/>
    <col min="15" max="15" width="11.85546875" style="1" customWidth="1"/>
    <col min="16" max="16384" width="9.140625" style="1"/>
  </cols>
  <sheetData>
    <row r="2" spans="2:15" x14ac:dyDescent="0.25">
      <c r="B2" s="167" t="s">
        <v>232</v>
      </c>
      <c r="C2" s="168"/>
      <c r="D2" s="168"/>
      <c r="E2" s="168"/>
      <c r="F2" s="168"/>
      <c r="G2" s="168"/>
      <c r="H2" s="168"/>
      <c r="I2" s="168"/>
      <c r="J2" s="168"/>
      <c r="K2" s="168"/>
    </row>
    <row r="3" spans="2:15" x14ac:dyDescent="0.25"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2:15" ht="50.1" customHeight="1" x14ac:dyDescent="0.25">
      <c r="B4" s="166" t="s">
        <v>83</v>
      </c>
      <c r="C4" s="166" t="s">
        <v>233</v>
      </c>
      <c r="D4" s="166" t="s">
        <v>143</v>
      </c>
      <c r="E4" s="166" t="s">
        <v>249</v>
      </c>
      <c r="F4" s="166" t="s">
        <v>234</v>
      </c>
      <c r="G4" s="166" t="s">
        <v>143</v>
      </c>
      <c r="H4" s="166" t="s">
        <v>249</v>
      </c>
      <c r="I4" s="166" t="s">
        <v>235</v>
      </c>
      <c r="J4" s="166" t="s">
        <v>143</v>
      </c>
      <c r="K4" s="166" t="s">
        <v>249</v>
      </c>
      <c r="L4" s="48"/>
      <c r="N4" s="48"/>
      <c r="O4" s="48"/>
    </row>
    <row r="5" spans="2:15" ht="15" customHeight="1" x14ac:dyDescent="0.25">
      <c r="B5" s="161">
        <v>2010</v>
      </c>
      <c r="C5" s="66">
        <v>30.31</v>
      </c>
      <c r="D5" s="66" t="s">
        <v>101</v>
      </c>
      <c r="E5" s="66" t="s">
        <v>101</v>
      </c>
      <c r="F5" s="66">
        <v>2.96</v>
      </c>
      <c r="G5" s="66" t="s">
        <v>101</v>
      </c>
      <c r="H5" s="66" t="s">
        <v>101</v>
      </c>
      <c r="I5" s="66">
        <v>0</v>
      </c>
      <c r="J5" s="66" t="s">
        <v>101</v>
      </c>
      <c r="K5" s="66" t="s">
        <v>101</v>
      </c>
      <c r="L5" s="48"/>
      <c r="N5" s="49"/>
      <c r="O5" s="49"/>
    </row>
    <row r="6" spans="2:15" x14ac:dyDescent="0.25">
      <c r="B6" s="161">
        <v>2011</v>
      </c>
      <c r="C6" s="66">
        <v>13.97</v>
      </c>
      <c r="D6" s="66">
        <f>C6/C5</f>
        <v>0.4609039920818212</v>
      </c>
      <c r="E6" s="66">
        <f>C6/C5-1</f>
        <v>-0.5390960079181788</v>
      </c>
      <c r="F6" s="66">
        <v>0</v>
      </c>
      <c r="G6" s="66">
        <f>F6/F5</f>
        <v>0</v>
      </c>
      <c r="H6" s="66">
        <f>F6/F5-1</f>
        <v>-1</v>
      </c>
      <c r="I6" s="66">
        <v>0</v>
      </c>
      <c r="J6" s="66" t="s">
        <v>101</v>
      </c>
      <c r="K6" s="66" t="s">
        <v>101</v>
      </c>
      <c r="L6" s="48"/>
      <c r="N6" s="49"/>
      <c r="O6" s="49"/>
    </row>
    <row r="7" spans="2:15" x14ac:dyDescent="0.25">
      <c r="B7" s="161">
        <v>2012</v>
      </c>
      <c r="C7" s="66">
        <v>4.0599999999999996</v>
      </c>
      <c r="D7" s="66">
        <f t="shared" ref="D7:D14" si="0">C7/C6</f>
        <v>0.29062276306370788</v>
      </c>
      <c r="E7" s="66">
        <f t="shared" ref="E7:E14" si="1">C7/C6-1</f>
        <v>-0.70937723693629207</v>
      </c>
      <c r="F7" s="66">
        <v>1.99</v>
      </c>
      <c r="G7" s="66" t="s">
        <v>101</v>
      </c>
      <c r="H7" s="66" t="s">
        <v>101</v>
      </c>
      <c r="I7" s="66">
        <v>0.93</v>
      </c>
      <c r="J7" s="66" t="s">
        <v>101</v>
      </c>
      <c r="K7" s="66" t="s">
        <v>101</v>
      </c>
      <c r="L7" s="50"/>
      <c r="N7" s="49"/>
      <c r="O7" s="49"/>
    </row>
    <row r="8" spans="2:15" x14ac:dyDescent="0.25">
      <c r="B8" s="161">
        <v>2013</v>
      </c>
      <c r="C8" s="66">
        <v>3.38</v>
      </c>
      <c r="D8" s="66">
        <f t="shared" si="0"/>
        <v>0.83251231527093605</v>
      </c>
      <c r="E8" s="66">
        <f t="shared" si="1"/>
        <v>-0.16748768472906395</v>
      </c>
      <c r="F8" s="66">
        <v>1.62</v>
      </c>
      <c r="G8" s="66">
        <f t="shared" ref="G8:G17" si="2">F8/F7</f>
        <v>0.81407035175879405</v>
      </c>
      <c r="H8" s="66">
        <f t="shared" ref="H8:H17" si="3">F8/F7-1</f>
        <v>-0.18592964824120595</v>
      </c>
      <c r="I8" s="66">
        <v>5.14</v>
      </c>
      <c r="J8" s="66">
        <f>I8/I7</f>
        <v>5.5268817204301071</v>
      </c>
      <c r="K8" s="66">
        <f>I8/I7-1</f>
        <v>4.5268817204301071</v>
      </c>
      <c r="L8" s="50"/>
      <c r="N8" s="16"/>
      <c r="O8" s="13"/>
    </row>
    <row r="9" spans="2:15" x14ac:dyDescent="0.25">
      <c r="B9" s="161">
        <v>2014</v>
      </c>
      <c r="C9" s="66">
        <v>1.21</v>
      </c>
      <c r="D9" s="66">
        <f t="shared" si="0"/>
        <v>0.35798816568047337</v>
      </c>
      <c r="E9" s="66">
        <f t="shared" si="1"/>
        <v>-0.64201183431952669</v>
      </c>
      <c r="F9" s="66">
        <v>3.84</v>
      </c>
      <c r="G9" s="66">
        <f t="shared" si="2"/>
        <v>2.3703703703703702</v>
      </c>
      <c r="H9" s="66">
        <f t="shared" si="3"/>
        <v>1.3703703703703702</v>
      </c>
      <c r="I9" s="66">
        <v>17.48</v>
      </c>
      <c r="J9" s="66">
        <f t="shared" ref="J9:J14" si="4">I9/I8</f>
        <v>3.4007782101167319</v>
      </c>
      <c r="K9" s="66">
        <f t="shared" ref="K9:K14" si="5">I9/I8-1</f>
        <v>2.4007782101167319</v>
      </c>
      <c r="L9" s="50"/>
      <c r="N9" s="16"/>
      <c r="O9" s="13"/>
    </row>
    <row r="10" spans="2:15" x14ac:dyDescent="0.25">
      <c r="B10" s="161">
        <v>2015</v>
      </c>
      <c r="C10" s="66">
        <v>7.9</v>
      </c>
      <c r="D10" s="66">
        <f t="shared" si="0"/>
        <v>6.5289256198347116</v>
      </c>
      <c r="E10" s="66">
        <f t="shared" si="1"/>
        <v>5.5289256198347116</v>
      </c>
      <c r="F10" s="66">
        <v>4.12</v>
      </c>
      <c r="G10" s="66">
        <f t="shared" si="2"/>
        <v>1.0729166666666667</v>
      </c>
      <c r="H10" s="66">
        <f t="shared" si="3"/>
        <v>7.2916666666666741E-2</v>
      </c>
      <c r="I10" s="66">
        <v>9.6</v>
      </c>
      <c r="J10" s="66">
        <f t="shared" si="4"/>
        <v>0.54919908466819223</v>
      </c>
      <c r="K10" s="66">
        <f t="shared" si="5"/>
        <v>-0.45080091533180777</v>
      </c>
      <c r="L10" s="50"/>
      <c r="N10" s="16"/>
      <c r="O10" s="13"/>
    </row>
    <row r="11" spans="2:15" x14ac:dyDescent="0.25">
      <c r="B11" s="161">
        <v>2016</v>
      </c>
      <c r="C11" s="66">
        <v>4.01</v>
      </c>
      <c r="D11" s="66">
        <f t="shared" si="0"/>
        <v>0.50759493670886069</v>
      </c>
      <c r="E11" s="66">
        <f t="shared" si="1"/>
        <v>-0.49240506329113931</v>
      </c>
      <c r="F11" s="66">
        <v>9.08</v>
      </c>
      <c r="G11" s="66">
        <f t="shared" si="2"/>
        <v>2.203883495145631</v>
      </c>
      <c r="H11" s="66">
        <f t="shared" si="3"/>
        <v>1.203883495145631</v>
      </c>
      <c r="I11" s="66">
        <v>21.513999999999999</v>
      </c>
      <c r="J11" s="66">
        <f t="shared" si="4"/>
        <v>2.2410416666666668</v>
      </c>
      <c r="K11" s="66">
        <f t="shared" si="5"/>
        <v>1.2410416666666668</v>
      </c>
      <c r="L11" s="50"/>
      <c r="N11" s="16"/>
      <c r="O11" s="13"/>
    </row>
    <row r="12" spans="2:15" x14ac:dyDescent="0.25">
      <c r="B12" s="161">
        <v>2017</v>
      </c>
      <c r="C12" s="66">
        <v>9.58</v>
      </c>
      <c r="D12" s="66">
        <f t="shared" si="0"/>
        <v>2.3890274314214466</v>
      </c>
      <c r="E12" s="66">
        <f t="shared" si="1"/>
        <v>1.3890274314214466</v>
      </c>
      <c r="F12" s="66">
        <v>4.5</v>
      </c>
      <c r="G12" s="66">
        <f t="shared" si="2"/>
        <v>0.49559471365638769</v>
      </c>
      <c r="H12" s="66">
        <f t="shared" si="3"/>
        <v>-0.50440528634361237</v>
      </c>
      <c r="I12" s="66">
        <v>19.132999999999999</v>
      </c>
      <c r="J12" s="66">
        <f t="shared" si="4"/>
        <v>0.88932787952031234</v>
      </c>
      <c r="K12" s="66">
        <f t="shared" si="5"/>
        <v>-0.11067212047968766</v>
      </c>
      <c r="L12" s="50"/>
      <c r="M12" s="13"/>
      <c r="N12" s="16"/>
      <c r="O12" s="13"/>
    </row>
    <row r="13" spans="2:15" x14ac:dyDescent="0.25">
      <c r="B13" s="161">
        <v>2018</v>
      </c>
      <c r="C13" s="66">
        <v>7.24</v>
      </c>
      <c r="D13" s="66">
        <f t="shared" si="0"/>
        <v>0.75574112734864307</v>
      </c>
      <c r="E13" s="66">
        <f t="shared" si="1"/>
        <v>-0.24425887265135693</v>
      </c>
      <c r="F13" s="66">
        <v>2.66</v>
      </c>
      <c r="G13" s="66">
        <f t="shared" si="2"/>
        <v>0.59111111111111114</v>
      </c>
      <c r="H13" s="66">
        <f t="shared" si="3"/>
        <v>-0.40888888888888886</v>
      </c>
      <c r="I13" s="66">
        <v>20.972000000000001</v>
      </c>
      <c r="J13" s="66">
        <f t="shared" si="4"/>
        <v>1.0961166570846184</v>
      </c>
      <c r="K13" s="66">
        <f t="shared" si="5"/>
        <v>9.6116657084618362E-2</v>
      </c>
      <c r="L13" s="50"/>
      <c r="M13" s="16"/>
      <c r="N13" s="16"/>
      <c r="O13" s="13"/>
    </row>
    <row r="14" spans="2:15" x14ac:dyDescent="0.25">
      <c r="B14" s="161">
        <v>2019</v>
      </c>
      <c r="C14" s="66">
        <v>0.96699999999999997</v>
      </c>
      <c r="D14" s="66">
        <f t="shared" si="0"/>
        <v>0.13356353591160219</v>
      </c>
      <c r="E14" s="66">
        <f t="shared" si="1"/>
        <v>-0.86643646408839781</v>
      </c>
      <c r="F14" s="66">
        <v>2.0339999999999998</v>
      </c>
      <c r="G14" s="66">
        <f t="shared" si="2"/>
        <v>0.76466165413533826</v>
      </c>
      <c r="H14" s="66">
        <f t="shared" si="3"/>
        <v>-0.23533834586466174</v>
      </c>
      <c r="I14" s="66">
        <v>6.7110000000000003</v>
      </c>
      <c r="J14" s="66">
        <f t="shared" si="4"/>
        <v>0.31999809269502194</v>
      </c>
      <c r="K14" s="66">
        <f t="shared" si="5"/>
        <v>-0.68000190730497811</v>
      </c>
      <c r="L14" s="48"/>
      <c r="N14" s="16"/>
      <c r="O14" s="13"/>
    </row>
    <row r="15" spans="2:15" x14ac:dyDescent="0.25">
      <c r="B15" s="161">
        <v>2020</v>
      </c>
      <c r="C15" s="66" t="s">
        <v>6</v>
      </c>
      <c r="D15" s="66" t="s">
        <v>6</v>
      </c>
      <c r="E15" s="66" t="s">
        <v>6</v>
      </c>
      <c r="F15" s="66">
        <v>3.58</v>
      </c>
      <c r="G15" s="66">
        <f t="shared" si="2"/>
        <v>1.7600786627335301</v>
      </c>
      <c r="H15" s="66">
        <f t="shared" si="3"/>
        <v>0.76007866273353009</v>
      </c>
      <c r="I15" s="66" t="s">
        <v>6</v>
      </c>
      <c r="J15" s="66" t="s">
        <v>6</v>
      </c>
      <c r="K15" s="66" t="s">
        <v>6</v>
      </c>
      <c r="L15" s="51"/>
      <c r="N15" s="16"/>
      <c r="O15" s="13"/>
    </row>
    <row r="16" spans="2:15" x14ac:dyDescent="0.25">
      <c r="B16" s="161">
        <v>2021</v>
      </c>
      <c r="C16" s="66">
        <v>2.9</v>
      </c>
      <c r="D16" s="66" t="s">
        <v>101</v>
      </c>
      <c r="E16" s="66" t="s">
        <v>101</v>
      </c>
      <c r="F16" s="66">
        <v>6.1</v>
      </c>
      <c r="G16" s="66">
        <f t="shared" si="2"/>
        <v>1.7039106145251395</v>
      </c>
      <c r="H16" s="66">
        <f t="shared" si="3"/>
        <v>0.70391061452513948</v>
      </c>
      <c r="I16" s="66" t="s">
        <v>6</v>
      </c>
      <c r="J16" s="66" t="s">
        <v>6</v>
      </c>
      <c r="K16" s="66" t="s">
        <v>6</v>
      </c>
      <c r="L16" s="48"/>
      <c r="N16" s="16"/>
      <c r="O16" s="13"/>
    </row>
    <row r="17" spans="2:15" x14ac:dyDescent="0.25">
      <c r="B17" s="161">
        <v>2022</v>
      </c>
      <c r="C17" s="66">
        <v>1.9373420429999999</v>
      </c>
      <c r="D17" s="66">
        <f t="shared" ref="D17" si="6">C17/C16</f>
        <v>0.66804898034482763</v>
      </c>
      <c r="E17" s="66">
        <f t="shared" ref="E17" si="7">C17/C16-1</f>
        <v>-0.33195101965517237</v>
      </c>
      <c r="F17" s="66">
        <v>2.2855251000000001</v>
      </c>
      <c r="G17" s="66">
        <f t="shared" si="2"/>
        <v>0.37467624590163939</v>
      </c>
      <c r="H17" s="66">
        <f t="shared" si="3"/>
        <v>-0.62532375409836061</v>
      </c>
      <c r="I17" s="66" t="s">
        <v>6</v>
      </c>
      <c r="J17" s="66" t="s">
        <v>6</v>
      </c>
      <c r="K17" s="66" t="s">
        <v>6</v>
      </c>
      <c r="L17" s="48"/>
      <c r="N17" s="16"/>
      <c r="O17" s="13"/>
    </row>
    <row r="18" spans="2:15" x14ac:dyDescent="0.25">
      <c r="B18" s="161">
        <v>2023</v>
      </c>
      <c r="C18" s="66" t="s">
        <v>6</v>
      </c>
      <c r="D18" s="66" t="s">
        <v>6</v>
      </c>
      <c r="E18" s="66" t="s">
        <v>6</v>
      </c>
      <c r="F18" s="66" t="s">
        <v>6</v>
      </c>
      <c r="G18" s="66" t="s">
        <v>6</v>
      </c>
      <c r="H18" s="66" t="s">
        <v>6</v>
      </c>
      <c r="I18" s="66" t="s">
        <v>6</v>
      </c>
      <c r="J18" s="66" t="s">
        <v>6</v>
      </c>
      <c r="K18" s="66" t="s">
        <v>6</v>
      </c>
      <c r="L18" s="48"/>
      <c r="N18" s="16"/>
      <c r="O18" s="13"/>
    </row>
    <row r="19" spans="2:15" x14ac:dyDescent="0.25">
      <c r="B19" s="161">
        <v>2024</v>
      </c>
      <c r="C19" s="66" t="s">
        <v>6</v>
      </c>
      <c r="D19" s="66" t="s">
        <v>6</v>
      </c>
      <c r="E19" s="66" t="s">
        <v>6</v>
      </c>
      <c r="F19" s="66">
        <v>5.875</v>
      </c>
      <c r="G19" s="66" t="s">
        <v>101</v>
      </c>
      <c r="H19" s="66" t="s">
        <v>101</v>
      </c>
      <c r="I19" s="66" t="s">
        <v>6</v>
      </c>
      <c r="J19" s="66" t="s">
        <v>6</v>
      </c>
      <c r="K19" s="66" t="s">
        <v>6</v>
      </c>
      <c r="L19" s="48"/>
      <c r="N19" s="16"/>
      <c r="O19" s="13"/>
    </row>
    <row r="20" spans="2:15" x14ac:dyDescent="0.25">
      <c r="B20" s="161">
        <v>2025</v>
      </c>
      <c r="C20" s="66">
        <v>9.09</v>
      </c>
      <c r="D20" s="66" t="s">
        <v>101</v>
      </c>
      <c r="E20" s="66" t="s">
        <v>101</v>
      </c>
      <c r="F20" s="66">
        <v>5.55</v>
      </c>
      <c r="G20" s="66">
        <f t="shared" ref="G20" si="8">F20/F19</f>
        <v>0.94468085106382971</v>
      </c>
      <c r="H20" s="66">
        <f t="shared" ref="H20" si="9">F20/F19-1</f>
        <v>-5.5319148936170293E-2</v>
      </c>
      <c r="I20" s="66" t="s">
        <v>6</v>
      </c>
      <c r="J20" s="66" t="s">
        <v>6</v>
      </c>
      <c r="K20" s="66" t="s">
        <v>6</v>
      </c>
      <c r="L20" s="48"/>
      <c r="N20" s="16"/>
      <c r="O20" s="13"/>
    </row>
    <row r="21" spans="2:15" x14ac:dyDescent="0.25">
      <c r="B21" s="30" t="s">
        <v>77</v>
      </c>
      <c r="C21" s="52"/>
      <c r="D21" s="52"/>
      <c r="E21" s="52"/>
      <c r="F21" s="47"/>
      <c r="G21" s="47"/>
      <c r="H21" s="47"/>
      <c r="I21" s="47"/>
      <c r="K21" s="48"/>
      <c r="L21" s="48"/>
      <c r="N21" s="16"/>
      <c r="O21" s="13"/>
    </row>
    <row r="22" spans="2:15" x14ac:dyDescent="0.25">
      <c r="B22" s="30" t="s">
        <v>250</v>
      </c>
      <c r="C22" s="52"/>
      <c r="D22" s="52"/>
      <c r="E22" s="52"/>
      <c r="F22" s="47"/>
      <c r="G22" s="47"/>
      <c r="H22" s="47"/>
      <c r="I22" s="47"/>
      <c r="K22" s="48"/>
      <c r="L22" s="48"/>
      <c r="N22" s="16"/>
      <c r="O22" s="13"/>
    </row>
    <row r="23" spans="2:15" x14ac:dyDescent="0.25">
      <c r="B23" s="45" t="s">
        <v>76</v>
      </c>
      <c r="K23" s="13"/>
    </row>
    <row r="43" spans="1:1" ht="15.75" x14ac:dyDescent="0.3">
      <c r="A43" s="36" t="s">
        <v>80</v>
      </c>
    </row>
    <row r="44" spans="1:1" ht="15.75" x14ac:dyDescent="0.3">
      <c r="A44" s="36" t="s">
        <v>81</v>
      </c>
    </row>
    <row r="45" spans="1:1" ht="15.75" x14ac:dyDescent="0.3">
      <c r="A45" s="36" t="s">
        <v>82</v>
      </c>
    </row>
  </sheetData>
  <mergeCells count="1">
    <mergeCell ref="B2:K3"/>
  </mergeCells>
  <phoneticPr fontId="5" type="noConversion"/>
  <conditionalFormatting sqref="B4:K14 B16:K17 C15:E15 I15:K15 B20:K20 C18:K18 C19:E19 I19:K19">
    <cfRule type="expression" dxfId="5" priority="1">
      <formula>$E4="C"</formula>
    </cfRule>
  </conditionalFormatting>
  <hyperlinks>
    <hyperlink ref="A45" r:id="rId1" xr:uid="{00000000-0004-0000-0100-000000000000}"/>
  </hyperlinks>
  <pageMargins left="0.7" right="0.7" top="0.78740157499999996" bottom="0.78740157499999996" header="0.3" footer="0.3"/>
  <pageSetup paperSize="9" scale="32" fitToHeight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3"/>
  <sheetViews>
    <sheetView showGridLines="0" zoomScaleNormal="100" workbookViewId="0">
      <selection activeCell="A51" sqref="A51"/>
    </sheetView>
  </sheetViews>
  <sheetFormatPr defaultRowHeight="12.75" x14ac:dyDescent="0.2"/>
  <cols>
    <col min="1" max="1" width="9.140625" style="34"/>
    <col min="2" max="2" width="45.7109375" style="34" customWidth="1"/>
    <col min="3" max="20" width="9.7109375" style="34" customWidth="1"/>
    <col min="21" max="21" width="11.7109375" style="34" customWidth="1"/>
    <col min="22" max="22" width="11.28515625" style="34" customWidth="1"/>
    <col min="23" max="24" width="9.140625" style="34"/>
    <col min="25" max="25" width="23.28515625" style="34" customWidth="1"/>
    <col min="26" max="26" width="19.5703125" style="34" customWidth="1"/>
    <col min="27" max="27" width="12" style="34" customWidth="1"/>
    <col min="28" max="45" width="9.140625" style="34"/>
    <col min="46" max="46" width="10.140625" style="34" customWidth="1"/>
    <col min="47" max="57" width="9.140625" style="34"/>
    <col min="58" max="58" width="10.5703125" style="34" customWidth="1"/>
    <col min="59" max="16384" width="9.140625" style="34"/>
  </cols>
  <sheetData>
    <row r="1" spans="2:22" x14ac:dyDescent="0.2">
      <c r="B1" s="38"/>
      <c r="C1" s="38"/>
      <c r="D1" s="38"/>
      <c r="E1" s="38"/>
      <c r="F1" s="38"/>
      <c r="G1" s="38"/>
      <c r="H1" s="38"/>
    </row>
    <row r="2" spans="2:22" s="33" customFormat="1" ht="39.950000000000003" customHeight="1" x14ac:dyDescent="0.25">
      <c r="B2" s="111" t="s">
        <v>252</v>
      </c>
      <c r="C2" s="56"/>
      <c r="D2" s="56"/>
      <c r="E2" s="56"/>
      <c r="F2" s="56"/>
      <c r="G2" s="56"/>
      <c r="H2" s="56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2:22" ht="50.1" customHeight="1" x14ac:dyDescent="0.2">
      <c r="B3" s="166" t="s">
        <v>84</v>
      </c>
      <c r="C3" s="166" t="s">
        <v>85</v>
      </c>
      <c r="D3" s="166" t="s">
        <v>86</v>
      </c>
      <c r="E3" s="166" t="s">
        <v>87</v>
      </c>
      <c r="F3" s="166" t="s">
        <v>88</v>
      </c>
      <c r="G3" s="166" t="s">
        <v>89</v>
      </c>
      <c r="H3" s="166" t="s">
        <v>90</v>
      </c>
      <c r="I3" s="166" t="s">
        <v>91</v>
      </c>
      <c r="J3" s="166" t="s">
        <v>92</v>
      </c>
      <c r="K3" s="166" t="s">
        <v>93</v>
      </c>
      <c r="L3" s="166" t="s">
        <v>94</v>
      </c>
      <c r="M3" s="166" t="s">
        <v>95</v>
      </c>
      <c r="N3" s="166" t="s">
        <v>96</v>
      </c>
      <c r="O3" s="166" t="s">
        <v>97</v>
      </c>
      <c r="P3" s="166" t="s">
        <v>98</v>
      </c>
      <c r="Q3" s="166" t="s">
        <v>99</v>
      </c>
      <c r="R3" s="166" t="s">
        <v>230</v>
      </c>
      <c r="S3" s="166" t="s">
        <v>126</v>
      </c>
      <c r="T3" s="166" t="s">
        <v>100</v>
      </c>
      <c r="U3" s="39"/>
      <c r="V3" s="40"/>
    </row>
    <row r="4" spans="2:22" ht="15" customHeight="1" x14ac:dyDescent="0.2">
      <c r="B4" s="160" t="s">
        <v>117</v>
      </c>
      <c r="C4" s="66">
        <v>627.17999999999995</v>
      </c>
      <c r="D4" s="66">
        <v>648.01</v>
      </c>
      <c r="E4" s="66">
        <v>609.23014000000001</v>
      </c>
      <c r="F4" s="66">
        <v>619.49621999999999</v>
      </c>
      <c r="G4" s="66">
        <v>624.02995434200011</v>
      </c>
      <c r="H4" s="66">
        <v>647.09699999999998</v>
      </c>
      <c r="I4" s="66">
        <v>616.03</v>
      </c>
      <c r="J4" s="66">
        <v>635.19299999999998</v>
      </c>
      <c r="K4" s="66">
        <v>606.96</v>
      </c>
      <c r="L4" s="66">
        <v>613.97</v>
      </c>
      <c r="M4" s="66">
        <v>622.52831394100008</v>
      </c>
      <c r="N4" s="66">
        <v>622.05999999999995</v>
      </c>
      <c r="O4" s="66">
        <v>670.85799999999995</v>
      </c>
      <c r="P4" s="66">
        <v>689.94748986099989</v>
      </c>
      <c r="Q4" s="66">
        <v>690.63599999999997</v>
      </c>
      <c r="R4" s="66">
        <v>711.83</v>
      </c>
      <c r="S4" s="66">
        <f>R4/Q4</f>
        <v>1.0306876560156146</v>
      </c>
      <c r="T4" s="66">
        <f t="shared" ref="T4" si="0">S4-1</f>
        <v>3.0687656015614628E-2</v>
      </c>
      <c r="U4" s="39"/>
      <c r="V4" s="40"/>
    </row>
    <row r="5" spans="2:22" ht="15" customHeight="1" x14ac:dyDescent="0.2">
      <c r="B5" s="160" t="s">
        <v>119</v>
      </c>
      <c r="C5" s="66">
        <v>84.22</v>
      </c>
      <c r="D5" s="66">
        <v>83.17</v>
      </c>
      <c r="E5" s="66">
        <v>92.580470000000005</v>
      </c>
      <c r="F5" s="66">
        <v>99.29</v>
      </c>
      <c r="G5" s="66">
        <v>113.79331098199998</v>
      </c>
      <c r="H5" s="66">
        <v>150.76499999999999</v>
      </c>
      <c r="I5" s="66">
        <v>162.96</v>
      </c>
      <c r="J5" s="66">
        <v>181.38</v>
      </c>
      <c r="K5" s="66">
        <v>179.73</v>
      </c>
      <c r="L5" s="66">
        <v>185.43</v>
      </c>
      <c r="M5" s="66">
        <v>220.84467814500002</v>
      </c>
      <c r="N5" s="66">
        <v>248.42</v>
      </c>
      <c r="O5" s="66">
        <v>268.43599999999998</v>
      </c>
      <c r="P5" s="66">
        <v>280.96825287699994</v>
      </c>
      <c r="Q5" s="66">
        <v>287.59300000000002</v>
      </c>
      <c r="R5" s="66">
        <v>303.72699999999998</v>
      </c>
      <c r="S5" s="66">
        <f>R5/Q5</f>
        <v>1.05610011370235</v>
      </c>
      <c r="T5" s="66">
        <f t="shared" ref="T5:T23" si="1">S5-1</f>
        <v>5.6100113702350018E-2</v>
      </c>
      <c r="U5" s="39"/>
      <c r="V5" s="40"/>
    </row>
    <row r="6" spans="2:22" ht="15" customHeight="1" x14ac:dyDescent="0.2">
      <c r="B6" s="160" t="s">
        <v>118</v>
      </c>
      <c r="C6" s="66">
        <v>511.65</v>
      </c>
      <c r="D6" s="66">
        <v>537.54999999999995</v>
      </c>
      <c r="E6" s="66">
        <v>498.71553000000006</v>
      </c>
      <c r="F6" s="66">
        <v>504.06621999999999</v>
      </c>
      <c r="G6" s="66">
        <v>497.79664336000002</v>
      </c>
      <c r="H6" s="66">
        <v>487.11</v>
      </c>
      <c r="I6" s="66">
        <v>445.58</v>
      </c>
      <c r="J6" s="66">
        <v>451.94400000000002</v>
      </c>
      <c r="K6" s="66">
        <v>424.5</v>
      </c>
      <c r="L6" s="66">
        <v>426.44</v>
      </c>
      <c r="M6" s="66">
        <v>400.30634614000007</v>
      </c>
      <c r="N6" s="66">
        <v>370.12</v>
      </c>
      <c r="O6" s="66">
        <v>398.34100000000001</v>
      </c>
      <c r="P6" s="66">
        <v>404.58157332000002</v>
      </c>
      <c r="Q6" s="66">
        <v>398.072</v>
      </c>
      <c r="R6" s="66">
        <v>404.66800000000001</v>
      </c>
      <c r="S6" s="66">
        <f>R6/Q6</f>
        <v>1.0165698667577725</v>
      </c>
      <c r="T6" s="66">
        <f t="shared" si="1"/>
        <v>1.65698667577725E-2</v>
      </c>
      <c r="U6" s="39"/>
      <c r="V6" s="39"/>
    </row>
    <row r="7" spans="2:22" ht="15" customHeight="1" x14ac:dyDescent="0.2">
      <c r="B7" s="160" t="s">
        <v>120</v>
      </c>
      <c r="C7" s="66">
        <v>31.31</v>
      </c>
      <c r="D7" s="66">
        <v>27.29</v>
      </c>
      <c r="E7" s="66">
        <v>17.934139999999999</v>
      </c>
      <c r="F7" s="66">
        <v>16.14</v>
      </c>
      <c r="G7" s="66">
        <v>12.44</v>
      </c>
      <c r="H7" s="66" t="s">
        <v>6</v>
      </c>
      <c r="I7" s="66">
        <v>7.48</v>
      </c>
      <c r="J7" s="66">
        <v>1.8640000000000001</v>
      </c>
      <c r="K7" s="66">
        <v>2.72</v>
      </c>
      <c r="L7" s="66">
        <v>2.1</v>
      </c>
      <c r="M7" s="66">
        <v>1.3772896559999999</v>
      </c>
      <c r="N7" s="66" t="s">
        <v>6</v>
      </c>
      <c r="O7" s="66" t="s">
        <v>6</v>
      </c>
      <c r="P7" s="66" t="s">
        <v>6</v>
      </c>
      <c r="Q7" s="66">
        <v>4.9710000000000001</v>
      </c>
      <c r="R7" s="66" t="s">
        <v>6</v>
      </c>
      <c r="S7" s="66" t="s">
        <v>101</v>
      </c>
      <c r="T7" s="66" t="s">
        <v>101</v>
      </c>
      <c r="U7" s="39"/>
      <c r="V7" s="39"/>
    </row>
    <row r="8" spans="2:22" ht="15" customHeight="1" x14ac:dyDescent="0.2">
      <c r="B8" s="160" t="s">
        <v>102</v>
      </c>
      <c r="C8" s="66">
        <v>9.59</v>
      </c>
      <c r="D8" s="66">
        <v>8.7899999999999991</v>
      </c>
      <c r="E8" s="66">
        <v>8.4700000000000006</v>
      </c>
      <c r="F8" s="66">
        <v>9.5986000000000011</v>
      </c>
      <c r="G8" s="66">
        <v>8.6247019100000006</v>
      </c>
      <c r="H8" s="66">
        <v>8.9649999999999999</v>
      </c>
      <c r="I8" s="66">
        <v>8.02</v>
      </c>
      <c r="J8" s="66">
        <v>8.952</v>
      </c>
      <c r="K8" s="66">
        <v>6.89</v>
      </c>
      <c r="L8" s="66">
        <v>7.1</v>
      </c>
      <c r="M8" s="66">
        <v>7.5213659100000001</v>
      </c>
      <c r="N8" s="66">
        <v>6.52</v>
      </c>
      <c r="O8" s="66">
        <v>6.1849999999999996</v>
      </c>
      <c r="P8" s="66" t="s">
        <v>6</v>
      </c>
      <c r="Q8" s="66" t="s">
        <v>6</v>
      </c>
      <c r="R8" s="66" t="s">
        <v>6</v>
      </c>
      <c r="S8" s="66" t="s">
        <v>101</v>
      </c>
      <c r="T8" s="66" t="s">
        <v>101</v>
      </c>
      <c r="U8" s="39"/>
      <c r="V8" s="39"/>
    </row>
    <row r="9" spans="2:22" ht="15" customHeight="1" x14ac:dyDescent="0.2">
      <c r="B9" s="160" t="s">
        <v>122</v>
      </c>
      <c r="C9" s="66">
        <v>46.62</v>
      </c>
      <c r="D9" s="66">
        <v>46.62</v>
      </c>
      <c r="E9" s="66">
        <v>47.348340000000007</v>
      </c>
      <c r="F9" s="66">
        <v>46.496808000000001</v>
      </c>
      <c r="G9" s="66">
        <v>53.930000000000007</v>
      </c>
      <c r="H9" s="66">
        <v>61.426000000000002</v>
      </c>
      <c r="I9" s="66">
        <v>57.39</v>
      </c>
      <c r="J9" s="66">
        <v>59.612000000000002</v>
      </c>
      <c r="K9" s="66">
        <v>56.84</v>
      </c>
      <c r="L9" s="66">
        <v>59.56</v>
      </c>
      <c r="M9" s="66">
        <v>65.689811939349994</v>
      </c>
      <c r="N9" s="66">
        <v>63.07</v>
      </c>
      <c r="O9" s="66">
        <v>63.631</v>
      </c>
      <c r="P9" s="66">
        <v>60.746738575699993</v>
      </c>
      <c r="Q9" s="66">
        <v>63.075000000000003</v>
      </c>
      <c r="R9" s="66">
        <v>63.603999999999999</v>
      </c>
      <c r="S9" s="66">
        <f>R9/Q9</f>
        <v>1.0083868410622274</v>
      </c>
      <c r="T9" s="66">
        <f t="shared" si="1"/>
        <v>8.3868410622274236E-3</v>
      </c>
      <c r="U9" s="39"/>
      <c r="V9" s="39"/>
    </row>
    <row r="10" spans="2:22" ht="15" customHeight="1" x14ac:dyDescent="0.2">
      <c r="B10" s="160" t="s">
        <v>121</v>
      </c>
      <c r="C10" s="66">
        <v>171.22</v>
      </c>
      <c r="D10" s="66">
        <v>163.41</v>
      </c>
      <c r="E10" s="66">
        <v>167.50877000000003</v>
      </c>
      <c r="F10" s="66">
        <v>147.409987</v>
      </c>
      <c r="G10" s="66">
        <v>169.36966847000002</v>
      </c>
      <c r="H10" s="66">
        <v>167.75399999999999</v>
      </c>
      <c r="I10" s="66">
        <v>175.85400000000001</v>
      </c>
      <c r="J10" s="66">
        <v>173.80600000000001</v>
      </c>
      <c r="K10" s="66">
        <v>173.36</v>
      </c>
      <c r="L10" s="66">
        <v>182.9</v>
      </c>
      <c r="M10" s="66">
        <v>170.58764426099998</v>
      </c>
      <c r="N10" s="66">
        <v>170.91</v>
      </c>
      <c r="O10" s="66">
        <v>182.001</v>
      </c>
      <c r="P10" s="66">
        <v>180.595</v>
      </c>
      <c r="Q10" s="66">
        <v>184.7</v>
      </c>
      <c r="R10" s="66">
        <v>207.376</v>
      </c>
      <c r="S10" s="66">
        <f>R10/Q10</f>
        <v>1.1227720628045481</v>
      </c>
      <c r="T10" s="66">
        <f t="shared" si="1"/>
        <v>0.12277206280454811</v>
      </c>
      <c r="U10" s="39"/>
      <c r="V10" s="39"/>
    </row>
    <row r="11" spans="2:22" x14ac:dyDescent="0.2">
      <c r="B11" s="160" t="s">
        <v>123</v>
      </c>
      <c r="C11" s="66">
        <v>20.13</v>
      </c>
      <c r="D11" s="66">
        <v>18.87</v>
      </c>
      <c r="E11" s="66">
        <v>4.7037599999999999</v>
      </c>
      <c r="F11" s="66">
        <v>4.3877100000000002</v>
      </c>
      <c r="G11" s="66">
        <v>8.1373512300000002</v>
      </c>
      <c r="H11" s="66">
        <v>8.26</v>
      </c>
      <c r="I11" s="66">
        <v>9.33</v>
      </c>
      <c r="J11" s="66">
        <v>14.401999999999999</v>
      </c>
      <c r="K11" s="66">
        <v>10.68</v>
      </c>
      <c r="L11" s="66">
        <v>13.04</v>
      </c>
      <c r="M11" s="66">
        <v>12.271303609999999</v>
      </c>
      <c r="N11" s="66">
        <v>13</v>
      </c>
      <c r="O11" s="66">
        <v>16.661000000000001</v>
      </c>
      <c r="P11" s="66" t="s">
        <v>6</v>
      </c>
      <c r="Q11" s="66">
        <v>18.745999999999999</v>
      </c>
      <c r="R11" s="66" t="s">
        <v>6</v>
      </c>
      <c r="S11" s="66" t="s">
        <v>101</v>
      </c>
      <c r="T11" s="66" t="s">
        <v>101</v>
      </c>
      <c r="U11" s="39"/>
      <c r="V11" s="39"/>
    </row>
    <row r="12" spans="2:22" ht="24.95" customHeight="1" x14ac:dyDescent="0.2">
      <c r="B12" s="160" t="s">
        <v>262</v>
      </c>
      <c r="C12" s="66">
        <v>36.24</v>
      </c>
      <c r="D12" s="66">
        <v>35.54</v>
      </c>
      <c r="E12" s="66">
        <v>33.23536</v>
      </c>
      <c r="F12" s="66">
        <v>28.817880000000002</v>
      </c>
      <c r="G12" s="66">
        <v>34.317018179999998</v>
      </c>
      <c r="H12" s="66">
        <v>32.576000000000001</v>
      </c>
      <c r="I12" s="66">
        <v>31.58</v>
      </c>
      <c r="J12" s="66">
        <v>36.100999999999999</v>
      </c>
      <c r="K12" s="66">
        <v>34.799999999999997</v>
      </c>
      <c r="L12" s="66">
        <v>37.200000000000003</v>
      </c>
      <c r="M12" s="66">
        <v>38.462161940000001</v>
      </c>
      <c r="N12" s="66">
        <v>35.049999999999997</v>
      </c>
      <c r="O12" s="66">
        <v>39.817</v>
      </c>
      <c r="P12" s="66">
        <v>40.508383769999995</v>
      </c>
      <c r="Q12" s="66">
        <v>46.033999999999999</v>
      </c>
      <c r="R12" s="66">
        <v>34.585999999999999</v>
      </c>
      <c r="S12" s="66">
        <f t="shared" ref="S12:S23" si="2">R12/Q12</f>
        <v>0.75131424599209273</v>
      </c>
      <c r="T12" s="66">
        <f t="shared" si="1"/>
        <v>-0.24868575400790727</v>
      </c>
      <c r="U12" s="39"/>
      <c r="V12" s="40"/>
    </row>
    <row r="13" spans="2:22" ht="12.75" customHeight="1" x14ac:dyDescent="0.2">
      <c r="B13" s="160" t="s">
        <v>124</v>
      </c>
      <c r="C13" s="66">
        <v>15.3</v>
      </c>
      <c r="D13" s="66">
        <v>13.31</v>
      </c>
      <c r="E13" s="66">
        <v>15.214099999999998</v>
      </c>
      <c r="F13" s="66">
        <v>11.26</v>
      </c>
      <c r="G13" s="66">
        <v>10.19</v>
      </c>
      <c r="H13" s="66">
        <v>9.2989999999999995</v>
      </c>
      <c r="I13" s="66">
        <v>11.62</v>
      </c>
      <c r="J13" s="66">
        <v>12.683</v>
      </c>
      <c r="K13" s="66">
        <v>8.6300000000000008</v>
      </c>
      <c r="L13" s="66">
        <v>8.41</v>
      </c>
      <c r="M13" s="66">
        <v>10.135437</v>
      </c>
      <c r="N13" s="66">
        <v>10.26</v>
      </c>
      <c r="O13" s="66">
        <v>9.6950000000000003</v>
      </c>
      <c r="P13" s="66">
        <v>7.8398560000000002</v>
      </c>
      <c r="Q13" s="66">
        <v>9.0990000000000002</v>
      </c>
      <c r="R13" s="66" t="s">
        <v>6</v>
      </c>
      <c r="S13" s="66" t="s">
        <v>101</v>
      </c>
      <c r="T13" s="66" t="s">
        <v>101</v>
      </c>
      <c r="U13" s="39"/>
      <c r="V13" s="40"/>
    </row>
    <row r="14" spans="2:22" ht="24.95" customHeight="1" x14ac:dyDescent="0.2">
      <c r="B14" s="160" t="s">
        <v>125</v>
      </c>
      <c r="C14" s="66">
        <v>10.16</v>
      </c>
      <c r="D14" s="66">
        <v>13.29</v>
      </c>
      <c r="E14" s="66">
        <v>11.801160000000001</v>
      </c>
      <c r="F14" s="66">
        <v>12.180324999999998</v>
      </c>
      <c r="G14" s="66">
        <v>12.54</v>
      </c>
      <c r="H14" s="66">
        <v>12.205</v>
      </c>
      <c r="I14" s="66">
        <v>14.25</v>
      </c>
      <c r="J14" s="66">
        <v>14.510999999999999</v>
      </c>
      <c r="K14" s="66">
        <v>15.17</v>
      </c>
      <c r="L14" s="66">
        <v>10.471</v>
      </c>
      <c r="M14" s="66">
        <v>9.1890000000000001</v>
      </c>
      <c r="N14" s="66">
        <v>11.212</v>
      </c>
      <c r="O14" s="66">
        <v>10.168457999999999</v>
      </c>
      <c r="P14" s="66">
        <v>9.5310000000000006</v>
      </c>
      <c r="Q14" s="66">
        <v>8.9770000000000003</v>
      </c>
      <c r="R14" s="66">
        <v>8.7260000000000009</v>
      </c>
      <c r="S14" s="66">
        <f>R14/Q14</f>
        <v>0.97203965690096916</v>
      </c>
      <c r="T14" s="66">
        <f>S14-1</f>
        <v>-2.7960343099030838E-2</v>
      </c>
      <c r="U14" s="39"/>
      <c r="V14" s="40"/>
    </row>
    <row r="15" spans="2:22" ht="15" customHeight="1" x14ac:dyDescent="0.2">
      <c r="B15" s="160" t="s">
        <v>103</v>
      </c>
      <c r="C15" s="66">
        <v>14.83</v>
      </c>
      <c r="D15" s="66">
        <v>14.54</v>
      </c>
      <c r="E15" s="66">
        <v>17.622730000000001</v>
      </c>
      <c r="F15" s="66">
        <v>17.46949</v>
      </c>
      <c r="G15" s="66" t="s">
        <v>6</v>
      </c>
      <c r="H15" s="66">
        <v>23.564</v>
      </c>
      <c r="I15" s="66">
        <v>23.77</v>
      </c>
      <c r="J15" s="66">
        <v>19.036000000000001</v>
      </c>
      <c r="K15" s="66">
        <v>17.940000000000001</v>
      </c>
      <c r="L15" s="66">
        <v>17.11</v>
      </c>
      <c r="M15" s="66">
        <v>19.22138</v>
      </c>
      <c r="N15" s="66">
        <v>18.010000000000002</v>
      </c>
      <c r="O15" s="66">
        <v>17.256</v>
      </c>
      <c r="P15" s="66">
        <v>16.72739485</v>
      </c>
      <c r="Q15" s="66">
        <v>13.92</v>
      </c>
      <c r="R15" s="66" t="s">
        <v>6</v>
      </c>
      <c r="S15" s="66" t="s">
        <v>101</v>
      </c>
      <c r="T15" s="66" t="s">
        <v>101</v>
      </c>
      <c r="U15" s="39"/>
      <c r="V15" s="40"/>
    </row>
    <row r="16" spans="2:22" ht="24.95" customHeight="1" x14ac:dyDescent="0.2">
      <c r="B16" s="160" t="s">
        <v>104</v>
      </c>
      <c r="C16" s="66">
        <v>28.58</v>
      </c>
      <c r="D16" s="66">
        <v>26.86</v>
      </c>
      <c r="E16" s="66">
        <v>27.3043686</v>
      </c>
      <c r="F16" s="66">
        <v>29.49</v>
      </c>
      <c r="G16" s="66">
        <v>26.8</v>
      </c>
      <c r="H16" s="66">
        <v>29.434000000000001</v>
      </c>
      <c r="I16" s="66">
        <v>28.13</v>
      </c>
      <c r="J16" s="66">
        <v>26.047999999999998</v>
      </c>
      <c r="K16" s="66">
        <v>24.61</v>
      </c>
      <c r="L16" s="66">
        <v>27.42</v>
      </c>
      <c r="M16" s="66">
        <v>27.976721749336001</v>
      </c>
      <c r="N16" s="66">
        <v>27.96</v>
      </c>
      <c r="O16" s="66">
        <v>26.359000000000002</v>
      </c>
      <c r="P16" s="66">
        <v>25.782138287553998</v>
      </c>
      <c r="Q16" s="66">
        <v>27.34</v>
      </c>
      <c r="R16" s="66">
        <v>28.213999999999999</v>
      </c>
      <c r="S16" s="66">
        <f t="shared" si="2"/>
        <v>1.0319678127286027</v>
      </c>
      <c r="T16" s="66">
        <f t="shared" si="1"/>
        <v>3.1967812728602718E-2</v>
      </c>
      <c r="U16" s="39"/>
      <c r="V16" s="40"/>
    </row>
    <row r="17" spans="2:22" ht="15" customHeight="1" x14ac:dyDescent="0.2">
      <c r="B17" s="160" t="s">
        <v>105</v>
      </c>
      <c r="C17" s="66">
        <v>23.38</v>
      </c>
      <c r="D17" s="66">
        <v>21.89</v>
      </c>
      <c r="E17" s="66">
        <v>23.02</v>
      </c>
      <c r="F17" s="66">
        <v>23.982899999999997</v>
      </c>
      <c r="G17" s="66">
        <v>21.68</v>
      </c>
      <c r="H17" s="66">
        <v>24.416</v>
      </c>
      <c r="I17" s="66">
        <v>23.98</v>
      </c>
      <c r="J17" s="66">
        <v>21.9</v>
      </c>
      <c r="K17" s="66">
        <v>20.23</v>
      </c>
      <c r="L17" s="66">
        <v>22.8</v>
      </c>
      <c r="M17" s="66">
        <v>23.471531459999998</v>
      </c>
      <c r="N17" s="66">
        <v>22.04</v>
      </c>
      <c r="O17" s="66">
        <v>22.004000000000001</v>
      </c>
      <c r="P17" s="66">
        <v>20.870465470000003</v>
      </c>
      <c r="Q17" s="66">
        <v>21.763000000000002</v>
      </c>
      <c r="R17" s="66">
        <v>22.59</v>
      </c>
      <c r="S17" s="66">
        <f t="shared" si="2"/>
        <v>1.0380002756972844</v>
      </c>
      <c r="T17" s="66">
        <f t="shared" si="1"/>
        <v>3.8000275697284369E-2</v>
      </c>
      <c r="U17" s="41"/>
      <c r="V17" s="42"/>
    </row>
    <row r="18" spans="2:22" ht="15" customHeight="1" x14ac:dyDescent="0.2">
      <c r="B18" s="160" t="s">
        <v>231</v>
      </c>
      <c r="C18" s="66">
        <v>115.16</v>
      </c>
      <c r="D18" s="66">
        <v>113.12</v>
      </c>
      <c r="E18" s="66">
        <v>111.54692999999999</v>
      </c>
      <c r="F18" s="66">
        <v>117.79</v>
      </c>
      <c r="G18" s="66">
        <v>116.64</v>
      </c>
      <c r="H18" s="66">
        <v>123.008</v>
      </c>
      <c r="I18" s="66">
        <v>141.72</v>
      </c>
      <c r="J18" s="66">
        <v>133.291</v>
      </c>
      <c r="K18" s="66">
        <v>130.76</v>
      </c>
      <c r="L18" s="66">
        <v>134.31</v>
      </c>
      <c r="M18" s="66">
        <v>151.26574883999999</v>
      </c>
      <c r="N18" s="66">
        <v>156.91999999999999</v>
      </c>
      <c r="O18" s="66">
        <v>175.01</v>
      </c>
      <c r="P18" s="66">
        <v>164.44</v>
      </c>
      <c r="Q18" s="66">
        <v>183.10300000000001</v>
      </c>
      <c r="R18" s="66">
        <v>183.10300000000001</v>
      </c>
      <c r="S18" s="66">
        <f t="shared" si="2"/>
        <v>1</v>
      </c>
      <c r="T18" s="66">
        <f t="shared" si="1"/>
        <v>0</v>
      </c>
      <c r="U18" s="41"/>
      <c r="V18" s="42"/>
    </row>
    <row r="19" spans="2:22" ht="15" customHeight="1" x14ac:dyDescent="0.2">
      <c r="B19" s="160" t="s">
        <v>106</v>
      </c>
      <c r="C19" s="66">
        <v>14.33</v>
      </c>
      <c r="D19" s="66">
        <v>12.61</v>
      </c>
      <c r="E19" s="66">
        <v>12.98875</v>
      </c>
      <c r="F19" s="66">
        <v>12.19744</v>
      </c>
      <c r="G19" s="66">
        <v>13.78365093</v>
      </c>
      <c r="H19" s="66">
        <v>8.6509999999999998</v>
      </c>
      <c r="I19" s="66">
        <v>15.29</v>
      </c>
      <c r="J19" s="66">
        <v>9.99</v>
      </c>
      <c r="K19" s="66">
        <v>5.27</v>
      </c>
      <c r="L19" s="66">
        <v>6.73</v>
      </c>
      <c r="M19" s="66">
        <v>11.26097358</v>
      </c>
      <c r="N19" s="66">
        <v>13.41</v>
      </c>
      <c r="O19" s="66">
        <v>27.7</v>
      </c>
      <c r="P19" s="66">
        <v>12.93550842</v>
      </c>
      <c r="Q19" s="66">
        <v>14.159000000000001</v>
      </c>
      <c r="R19" s="66">
        <v>13.731</v>
      </c>
      <c r="S19" s="66">
        <f t="shared" si="2"/>
        <v>0.96977187654495367</v>
      </c>
      <c r="T19" s="66">
        <f t="shared" si="1"/>
        <v>-3.022812345504633E-2</v>
      </c>
      <c r="U19" s="41"/>
      <c r="V19" s="42"/>
    </row>
    <row r="20" spans="2:22" ht="15" customHeight="1" x14ac:dyDescent="0.2">
      <c r="B20" s="160" t="s">
        <v>107</v>
      </c>
      <c r="C20" s="66">
        <v>47.97</v>
      </c>
      <c r="D20" s="66">
        <v>43.36</v>
      </c>
      <c r="E20" s="66">
        <v>48.011169999999993</v>
      </c>
      <c r="F20" s="66">
        <v>43.858880000000006</v>
      </c>
      <c r="G20" s="66">
        <v>40.595834179999997</v>
      </c>
      <c r="H20" s="66">
        <v>49.512999999999998</v>
      </c>
      <c r="I20" s="66">
        <v>49.5</v>
      </c>
      <c r="J20" s="66">
        <v>51.241999999999997</v>
      </c>
      <c r="K20" s="66">
        <v>42.72</v>
      </c>
      <c r="L20" s="66">
        <v>50.48</v>
      </c>
      <c r="M20" s="66">
        <v>52.230524999999993</v>
      </c>
      <c r="N20" s="66">
        <v>44.26</v>
      </c>
      <c r="O20" s="66">
        <v>49.493000000000002</v>
      </c>
      <c r="P20" s="66">
        <v>46.526880990000009</v>
      </c>
      <c r="Q20" s="66">
        <v>48.664000000000001</v>
      </c>
      <c r="R20" s="66">
        <v>53.133000000000003</v>
      </c>
      <c r="S20" s="66">
        <f t="shared" si="2"/>
        <v>1.0918337991122802</v>
      </c>
      <c r="T20" s="66">
        <f t="shared" si="1"/>
        <v>9.1833799112280179E-2</v>
      </c>
      <c r="U20" s="41"/>
      <c r="V20" s="42"/>
    </row>
    <row r="21" spans="2:22" ht="15" customHeight="1" x14ac:dyDescent="0.2">
      <c r="B21" s="160" t="s">
        <v>108</v>
      </c>
      <c r="C21" s="66">
        <v>39.700000000000003</v>
      </c>
      <c r="D21" s="66">
        <v>42.51</v>
      </c>
      <c r="E21" s="66">
        <v>39.071100000000001</v>
      </c>
      <c r="F21" s="66">
        <v>42.885289999999976</v>
      </c>
      <c r="G21" s="66">
        <v>44.46</v>
      </c>
      <c r="H21" s="66">
        <v>51.87</v>
      </c>
      <c r="I21" s="66">
        <v>64.78</v>
      </c>
      <c r="J21" s="66">
        <v>71.304000000000002</v>
      </c>
      <c r="K21" s="66">
        <v>68.290000000000006</v>
      </c>
      <c r="L21" s="66">
        <v>63.15</v>
      </c>
      <c r="M21" s="66">
        <v>73.84</v>
      </c>
      <c r="N21" s="66">
        <v>83</v>
      </c>
      <c r="O21" s="66">
        <v>79.040000000000006</v>
      </c>
      <c r="P21" s="66">
        <v>81.04971673</v>
      </c>
      <c r="Q21" s="66">
        <v>97.028000000000006</v>
      </c>
      <c r="R21" s="66">
        <v>87.570999999999998</v>
      </c>
      <c r="S21" s="66">
        <f t="shared" si="2"/>
        <v>0.90253328935977239</v>
      </c>
      <c r="T21" s="66">
        <f t="shared" si="1"/>
        <v>-9.7466710640227605E-2</v>
      </c>
      <c r="U21" s="41"/>
      <c r="V21" s="42"/>
    </row>
    <row r="22" spans="2:22" ht="15" customHeight="1" x14ac:dyDescent="0.2">
      <c r="B22" s="160" t="s">
        <v>109</v>
      </c>
      <c r="C22" s="66">
        <v>13.95</v>
      </c>
      <c r="D22" s="66">
        <v>13.62</v>
      </c>
      <c r="E22" s="66">
        <v>14.566579999999998</v>
      </c>
      <c r="F22" s="66">
        <v>23.79</v>
      </c>
      <c r="G22" s="66">
        <v>12.652129949999999</v>
      </c>
      <c r="H22" s="66">
        <v>8.3759999999999994</v>
      </c>
      <c r="I22" s="66">
        <v>6.36</v>
      </c>
      <c r="J22" s="66">
        <v>9.8970000000000002</v>
      </c>
      <c r="K22" s="66">
        <v>9.74</v>
      </c>
      <c r="L22" s="66">
        <v>14.31</v>
      </c>
      <c r="M22" s="66">
        <v>9.2347991700000005</v>
      </c>
      <c r="N22" s="66">
        <v>8.59</v>
      </c>
      <c r="O22" s="66">
        <v>11.909000000000001</v>
      </c>
      <c r="P22" s="66">
        <v>14.650335650000001</v>
      </c>
      <c r="Q22" s="66">
        <v>14.11</v>
      </c>
      <c r="R22" s="66">
        <v>13.038</v>
      </c>
      <c r="S22" s="66">
        <f t="shared" si="2"/>
        <v>0.92402551381998588</v>
      </c>
      <c r="T22" s="66">
        <f t="shared" si="1"/>
        <v>-7.5974486180014122E-2</v>
      </c>
      <c r="U22" s="41"/>
      <c r="V22" s="42"/>
    </row>
    <row r="23" spans="2:22" ht="15" customHeight="1" x14ac:dyDescent="0.2">
      <c r="B23" s="160" t="s">
        <v>110</v>
      </c>
      <c r="C23" s="66">
        <v>131.59</v>
      </c>
      <c r="D23" s="66">
        <v>209.08</v>
      </c>
      <c r="E23" s="66">
        <v>287.85723999999993</v>
      </c>
      <c r="F23" s="66">
        <v>191.98</v>
      </c>
      <c r="G23" s="66" t="s">
        <v>6</v>
      </c>
      <c r="H23" s="66" t="s">
        <v>6</v>
      </c>
      <c r="I23" s="66">
        <v>630.38</v>
      </c>
      <c r="J23" s="66">
        <v>667.27200000000005</v>
      </c>
      <c r="K23" s="66">
        <v>735.43</v>
      </c>
      <c r="L23" s="66">
        <v>734.87</v>
      </c>
      <c r="M23" s="66">
        <v>767.904</v>
      </c>
      <c r="N23" s="66">
        <v>664.77</v>
      </c>
      <c r="O23" s="66">
        <v>715.96900000000005</v>
      </c>
      <c r="P23" s="66">
        <v>750.00699999999995</v>
      </c>
      <c r="Q23" s="66">
        <v>643.31100000000004</v>
      </c>
      <c r="R23" s="66">
        <v>683.21299999999997</v>
      </c>
      <c r="S23" s="66">
        <f t="shared" si="2"/>
        <v>1.0620259874306517</v>
      </c>
      <c r="T23" s="66">
        <f t="shared" si="1"/>
        <v>6.2025987430651686E-2</v>
      </c>
      <c r="U23" s="43"/>
      <c r="V23" s="44"/>
    </row>
    <row r="24" spans="2:22" x14ac:dyDescent="0.2">
      <c r="B24" s="45" t="s">
        <v>111</v>
      </c>
    </row>
    <row r="25" spans="2:22" x14ac:dyDescent="0.2">
      <c r="B25" s="45" t="s">
        <v>112</v>
      </c>
    </row>
    <row r="26" spans="2:22" ht="13.5" customHeight="1" x14ac:dyDescent="0.2">
      <c r="B26" s="45" t="s">
        <v>113</v>
      </c>
      <c r="C26" s="46"/>
      <c r="D26" s="46"/>
      <c r="E26" s="46"/>
      <c r="F26" s="46"/>
      <c r="G26" s="46"/>
      <c r="H26" s="46"/>
    </row>
    <row r="27" spans="2:22" ht="13.5" customHeight="1" x14ac:dyDescent="0.2">
      <c r="B27" s="45"/>
      <c r="C27" s="46"/>
      <c r="D27" s="46"/>
      <c r="E27" s="46"/>
      <c r="F27" s="46"/>
      <c r="G27" s="46"/>
      <c r="H27" s="46"/>
    </row>
    <row r="28" spans="2:22" ht="20.25" customHeight="1" x14ac:dyDescent="0.2"/>
    <row r="37" spans="1:2" x14ac:dyDescent="0.2">
      <c r="B37" s="38"/>
    </row>
    <row r="41" spans="1:2" ht="15" x14ac:dyDescent="0.3">
      <c r="A41" s="36" t="s">
        <v>80</v>
      </c>
    </row>
    <row r="42" spans="1:2" ht="15" x14ac:dyDescent="0.3">
      <c r="A42" s="36" t="s">
        <v>81</v>
      </c>
    </row>
    <row r="43" spans="1:2" ht="15" x14ac:dyDescent="0.3">
      <c r="A43" s="36" t="s">
        <v>82</v>
      </c>
    </row>
  </sheetData>
  <phoneticPr fontId="5" type="noConversion"/>
  <conditionalFormatting sqref="B4:B23">
    <cfRule type="expression" dxfId="3" priority="4">
      <formula>$E4="C"</formula>
    </cfRule>
  </conditionalFormatting>
  <conditionalFormatting sqref="B3:T3">
    <cfRule type="expression" dxfId="1" priority="2">
      <formula>$E3="C"</formula>
    </cfRule>
  </conditionalFormatting>
  <conditionalFormatting sqref="C4:T23">
    <cfRule type="expression" dxfId="0" priority="1">
      <formula>$E4="C"</formula>
    </cfRule>
  </conditionalFormatting>
  <hyperlinks>
    <hyperlink ref="A43" r:id="rId1" xr:uid="{00000000-0004-0000-0200-000000000000}"/>
  </hyperlinks>
  <pageMargins left="0.7" right="0.7" top="0.78740157499999996" bottom="0.78740157499999996" header="0.3" footer="0.3"/>
  <pageSetup paperSize="9" scale="44" fitToHeight="0" orientation="landscape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📌 Přehled sešitu</vt:lpstr>
      <vt:lpstr>Roční data</vt:lpstr>
      <vt:lpstr>Odběr mléka v ČR, časová řada</vt:lpstr>
      <vt:lpstr>Dovozy do mlékáren, časová řada</vt:lpstr>
      <vt:lpstr>Přehled výrobků, časová řada</vt:lpstr>
      <vt:lpstr>'Roční data'!Názvy_tisku</vt:lpstr>
      <vt:lpstr>'Roční data'!Oblast_tisku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10001507</dc:creator>
  <cp:keywords/>
  <dc:description/>
  <cp:lastModifiedBy>Fantová Irena</cp:lastModifiedBy>
  <cp:revision/>
  <cp:lastPrinted>2026-04-10T07:17:36Z</cp:lastPrinted>
  <dcterms:created xsi:type="dcterms:W3CDTF">2012-07-11T12:57:40Z</dcterms:created>
  <dcterms:modified xsi:type="dcterms:W3CDTF">2026-04-10T12:18:21Z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01bb0b-c2f5-4fc4-bac5-774fe7d62679_Enabled">
    <vt:lpwstr>true</vt:lpwstr>
  </property>
  <property fmtid="{D5CDD505-2E9C-101B-9397-08002B2CF9AE}" pid="3" name="MSIP_Label_8d01bb0b-c2f5-4fc4-bac5-774fe7d62679_SetDate">
    <vt:lpwstr>2025-03-24T07:43:00Z</vt:lpwstr>
  </property>
  <property fmtid="{D5CDD505-2E9C-101B-9397-08002B2CF9AE}" pid="4" name="MSIP_Label_8d01bb0b-c2f5-4fc4-bac5-774fe7d62679_Method">
    <vt:lpwstr>Privileged</vt:lpwstr>
  </property>
  <property fmtid="{D5CDD505-2E9C-101B-9397-08002B2CF9AE}" pid="5" name="MSIP_Label_8d01bb0b-c2f5-4fc4-bac5-774fe7d62679_Name">
    <vt:lpwstr>Veřejné</vt:lpwstr>
  </property>
  <property fmtid="{D5CDD505-2E9C-101B-9397-08002B2CF9AE}" pid="6" name="MSIP_Label_8d01bb0b-c2f5-4fc4-bac5-774fe7d62679_SiteId">
    <vt:lpwstr>e84ea0de-38e7-4864-b153-a909a7746ff0</vt:lpwstr>
  </property>
  <property fmtid="{D5CDD505-2E9C-101B-9397-08002B2CF9AE}" pid="7" name="MSIP_Label_8d01bb0b-c2f5-4fc4-bac5-774fe7d62679_ActionId">
    <vt:lpwstr>c1c3db25-e461-4bfc-99c4-233eecabab49</vt:lpwstr>
  </property>
  <property fmtid="{D5CDD505-2E9C-101B-9397-08002B2CF9AE}" pid="8" name="MSIP_Label_8d01bb0b-c2f5-4fc4-bac5-774fe7d62679_ContentBits">
    <vt:lpwstr>0</vt:lpwstr>
  </property>
  <property fmtid="{D5CDD505-2E9C-101B-9397-08002B2CF9AE}" pid="9" name="MSIP_Label_8d01bb0b-c2f5-4fc4-bac5-774fe7d62679_Tag">
    <vt:lpwstr>10, 0, 1, 1</vt:lpwstr>
  </property>
</Properties>
</file>