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4220" windowHeight="7815"/>
  </bookViews>
  <sheets>
    <sheet name="puisu_2008" sheetId="1" r:id="rId1"/>
  </sheets>
  <calcPr calcId="125725"/>
</workbook>
</file>

<file path=xl/calcChain.xml><?xml version="1.0" encoding="utf-8"?>
<calcChain xmlns="http://schemas.openxmlformats.org/spreadsheetml/2006/main">
  <c r="I109" i="1"/>
  <c r="I108"/>
  <c r="I107"/>
  <c r="I106"/>
  <c r="I105"/>
  <c r="I104"/>
  <c r="I103"/>
  <c r="I102"/>
  <c r="I101"/>
  <c r="I100"/>
  <c r="I99"/>
  <c r="I98"/>
  <c r="I97"/>
  <c r="I96"/>
  <c r="I95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4"/>
  <c r="I33"/>
  <c r="I32"/>
  <c r="I31"/>
  <c r="I29"/>
  <c r="I28"/>
  <c r="I27"/>
  <c r="I26"/>
  <c r="I25"/>
  <c r="I24"/>
  <c r="I23"/>
  <c r="I22"/>
  <c r="I20"/>
  <c r="I19"/>
  <c r="I18"/>
  <c r="I17"/>
  <c r="I16"/>
  <c r="I15"/>
  <c r="I14"/>
  <c r="I13"/>
  <c r="I12"/>
  <c r="I11"/>
  <c r="I10"/>
  <c r="I9"/>
  <c r="I8"/>
  <c r="I7"/>
  <c r="G109"/>
  <c r="G108"/>
  <c r="G107"/>
  <c r="G106"/>
  <c r="G105"/>
  <c r="G104"/>
  <c r="G103"/>
  <c r="G102"/>
  <c r="G100"/>
  <c r="G99"/>
  <c r="G98"/>
  <c r="G97"/>
  <c r="G96"/>
  <c r="G95"/>
  <c r="G93"/>
  <c r="G92"/>
  <c r="G91"/>
  <c r="G90"/>
  <c r="G89"/>
  <c r="G88"/>
  <c r="G86"/>
  <c r="G85"/>
  <c r="G84"/>
  <c r="G83"/>
  <c r="G82"/>
  <c r="G80"/>
  <c r="G79"/>
  <c r="G78"/>
  <c r="G77"/>
  <c r="G76"/>
  <c r="G75"/>
  <c r="G74"/>
  <c r="G73"/>
  <c r="G71"/>
  <c r="G70"/>
  <c r="G69"/>
  <c r="G68"/>
  <c r="G67"/>
  <c r="G65"/>
  <c r="G64"/>
  <c r="G63"/>
  <c r="G62"/>
  <c r="G61"/>
  <c r="G60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4"/>
  <c r="G33"/>
  <c r="G32"/>
  <c r="G31"/>
  <c r="G29"/>
  <c r="G28"/>
  <c r="G27"/>
  <c r="G26"/>
  <c r="G25"/>
  <c r="G24"/>
  <c r="G23"/>
  <c r="G22"/>
  <c r="G20"/>
  <c r="G19"/>
  <c r="G18"/>
  <c r="G17"/>
  <c r="G16"/>
  <c r="G15"/>
  <c r="G14"/>
  <c r="G13"/>
  <c r="G12"/>
  <c r="G11"/>
  <c r="G10"/>
  <c r="G9"/>
  <c r="G8"/>
  <c r="G7"/>
  <c r="M108"/>
  <c r="J108" s="1"/>
  <c r="M100"/>
  <c r="M93"/>
  <c r="M86"/>
  <c r="M80"/>
  <c r="M71"/>
  <c r="M65"/>
  <c r="M58"/>
  <c r="M49"/>
  <c r="M43"/>
  <c r="M34"/>
  <c r="M29"/>
  <c r="M20"/>
  <c r="J107"/>
  <c r="J106"/>
  <c r="J105"/>
  <c r="J104"/>
  <c r="J103"/>
  <c r="J102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0"/>
  <c r="J19"/>
  <c r="J18"/>
  <c r="J17"/>
  <c r="J16"/>
  <c r="J15"/>
  <c r="J14"/>
  <c r="J13"/>
  <c r="J12"/>
  <c r="J11"/>
  <c r="J10"/>
  <c r="J9"/>
  <c r="J8"/>
  <c r="L108"/>
  <c r="L109" s="1"/>
  <c r="L100"/>
  <c r="L93"/>
  <c r="L86"/>
  <c r="L80"/>
  <c r="L71"/>
  <c r="L65"/>
  <c r="L58"/>
  <c r="L49"/>
  <c r="L43"/>
  <c r="L34"/>
  <c r="L29"/>
  <c r="L20"/>
  <c r="C108"/>
  <c r="B108" s="1"/>
  <c r="C100"/>
  <c r="C93"/>
  <c r="C86"/>
  <c r="C80"/>
  <c r="C71"/>
  <c r="C65"/>
  <c r="C58"/>
  <c r="C49"/>
  <c r="C43"/>
  <c r="C34"/>
  <c r="C29"/>
  <c r="C20"/>
  <c r="B107"/>
  <c r="B106"/>
  <c r="B105"/>
  <c r="B104"/>
  <c r="B103"/>
  <c r="B102"/>
  <c r="B100"/>
  <c r="B99"/>
  <c r="B98"/>
  <c r="B97"/>
  <c r="B96"/>
  <c r="B95"/>
  <c r="B93"/>
  <c r="B92"/>
  <c r="B91"/>
  <c r="B90"/>
  <c r="B89"/>
  <c r="B88"/>
  <c r="B86"/>
  <c r="B85"/>
  <c r="B84"/>
  <c r="B83"/>
  <c r="B82"/>
  <c r="B80"/>
  <c r="B79"/>
  <c r="B78"/>
  <c r="B77"/>
  <c r="B76"/>
  <c r="B75"/>
  <c r="B74"/>
  <c r="B73"/>
  <c r="B71"/>
  <c r="B70"/>
  <c r="B69"/>
  <c r="B68"/>
  <c r="B67"/>
  <c r="B65"/>
  <c r="B64"/>
  <c r="B63"/>
  <c r="B62"/>
  <c r="B61"/>
  <c r="B60"/>
  <c r="B58"/>
  <c r="B57"/>
  <c r="B56"/>
  <c r="B55"/>
  <c r="B54"/>
  <c r="B53"/>
  <c r="B52"/>
  <c r="B51"/>
  <c r="B49"/>
  <c r="B48"/>
  <c r="B47"/>
  <c r="B46"/>
  <c r="B45"/>
  <c r="B43"/>
  <c r="B42"/>
  <c r="B41"/>
  <c r="B40"/>
  <c r="B39"/>
  <c r="B38"/>
  <c r="B37"/>
  <c r="B36"/>
  <c r="B34"/>
  <c r="B33"/>
  <c r="B32"/>
  <c r="B31"/>
  <c r="B29"/>
  <c r="B28"/>
  <c r="B27"/>
  <c r="B26"/>
  <c r="B25"/>
  <c r="B24"/>
  <c r="B23"/>
  <c r="B22"/>
  <c r="B20"/>
  <c r="B19"/>
  <c r="B18"/>
  <c r="B17"/>
  <c r="B16"/>
  <c r="B15"/>
  <c r="B14"/>
  <c r="B13"/>
  <c r="B12"/>
  <c r="B11"/>
  <c r="B10"/>
  <c r="B9"/>
  <c r="B8"/>
  <c r="B7"/>
  <c r="J7"/>
  <c r="Z86"/>
  <c r="Z109" s="1"/>
  <c r="M109" l="1"/>
  <c r="J109" s="1"/>
  <c r="C109"/>
  <c r="B109" s="1"/>
</calcChain>
</file>

<file path=xl/sharedStrings.xml><?xml version="1.0" encoding="utf-8"?>
<sst xmlns="http://schemas.openxmlformats.org/spreadsheetml/2006/main" count="138" uniqueCount="123">
  <si>
    <t>Použití finančních prostředků - skutečnost rok 2008</t>
  </si>
  <si>
    <t>Pozemkový úřad</t>
  </si>
  <si>
    <t>§21a</t>
  </si>
  <si>
    <t>ostatní</t>
  </si>
  <si>
    <t>techn. pomoc</t>
  </si>
  <si>
    <t>PÚ</t>
  </si>
  <si>
    <t>Fin. celkem</t>
  </si>
  <si>
    <t>OP</t>
  </si>
  <si>
    <t>PPEO</t>
  </si>
  <si>
    <t>PRV</t>
  </si>
  <si>
    <t>PFČR</t>
  </si>
  <si>
    <t>MŽP</t>
  </si>
  <si>
    <t>ŘSD</t>
  </si>
  <si>
    <t>Ost.</t>
  </si>
  <si>
    <t>celkem</t>
  </si>
  <si>
    <t>vyčl. pozem</t>
  </si>
  <si>
    <t>znal. pos.</t>
  </si>
  <si>
    <t>JPÚ+KPÚ</t>
  </si>
  <si>
    <t>JPÚ</t>
  </si>
  <si>
    <t>KPÚ</t>
  </si>
  <si>
    <t>návrh</t>
  </si>
  <si>
    <t>vytyčení</t>
  </si>
  <si>
    <t>realizace</t>
  </si>
  <si>
    <t>celk.</t>
  </si>
  <si>
    <t>přípr. pr.</t>
  </si>
  <si>
    <t>projekt</t>
  </si>
  <si>
    <t>ost.</t>
  </si>
  <si>
    <t>cesty</t>
  </si>
  <si>
    <t>ekol.</t>
  </si>
  <si>
    <t>vod.</t>
  </si>
  <si>
    <t>eroz.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</si>
  <si>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Praha</t>
    </r>
  </si>
  <si>
    <t>Benešov</t>
  </si>
  <si>
    <t>Beroun</t>
  </si>
  <si>
    <t>Hl.m. Praha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</si>
  <si>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</si>
  <si>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</si>
  <si>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</si>
  <si>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</si>
  <si>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</si>
  <si>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</si>
  <si>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</si>
  <si>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</si>
  <si>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</si>
  <si>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</si>
  <si>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Celkem za agenturu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</si>
  <si>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České Budějovice</t>
    </r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</si>
  <si>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</si>
  <si>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</si>
  <si>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</si>
  <si>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</si>
  <si>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</si>
  <si>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</si>
  <si>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</si>
  <si>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Karlovy Vary</t>
    </r>
  </si>
  <si>
    <t>Cheb</t>
  </si>
  <si>
    <t>Karlovy Vary</t>
  </si>
  <si>
    <t>Sokolov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</si>
  <si>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Plzeň</t>
    </r>
  </si>
  <si>
    <t>Domažlice</t>
  </si>
  <si>
    <t>Klatovy</t>
  </si>
  <si>
    <t>Plzeň-jih</t>
  </si>
  <si>
    <t>Plzeň-město</t>
  </si>
  <si>
    <t>Plzeň-sever</t>
  </si>
  <si>
    <t>Rokycany</t>
  </si>
  <si>
    <t>Tachov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</si>
  <si>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Liberec</t>
    </r>
  </si>
  <si>
    <t>Česká Lípa</t>
  </si>
  <si>
    <t>Jablonec nad Nisou</t>
  </si>
  <si>
    <t>Liberec</t>
  </si>
  <si>
    <t>Semily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</si>
  <si>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Ústí nad Labem</t>
    </r>
  </si>
  <si>
    <t>Děčín</t>
  </si>
  <si>
    <t>Chomutov</t>
  </si>
  <si>
    <t>Litoměřice</t>
  </si>
  <si>
    <t>Louny</t>
  </si>
  <si>
    <t>Most</t>
  </si>
  <si>
    <t>Teplice</t>
  </si>
  <si>
    <t>Ústí nad Labem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</si>
  <si>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Hradec Králové</t>
    </r>
  </si>
  <si>
    <t>Hradec Králové</t>
  </si>
  <si>
    <t>Jičín</t>
  </si>
  <si>
    <t>Náchod</t>
  </si>
  <si>
    <t>Rychnov nad Kněžnou</t>
  </si>
  <si>
    <t>Trutnov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</si>
  <si>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Pardubice</t>
    </r>
  </si>
  <si>
    <t>Chrudim</t>
  </si>
  <si>
    <t>Pardubice</t>
  </si>
  <si>
    <t>Svitavy</t>
  </si>
  <si>
    <t>Ústí nad Orlicí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</si>
  <si>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Brno</t>
    </r>
  </si>
  <si>
    <t>Blansko</t>
  </si>
  <si>
    <t>Brno-město</t>
  </si>
  <si>
    <t>Brno-venkov</t>
  </si>
  <si>
    <t>Břeclav</t>
  </si>
  <si>
    <t>Hodonín</t>
  </si>
  <si>
    <t>Vyškov</t>
  </si>
  <si>
    <t>Znojmo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</si>
  <si>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Zlín</t>
    </r>
  </si>
  <si>
    <t>Kroměříž</t>
  </si>
  <si>
    <t>Uherské Hradiště</t>
  </si>
  <si>
    <t>Vsetín</t>
  </si>
  <si>
    <t>Zlín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</si>
  <si>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Jihlava</t>
    </r>
  </si>
  <si>
    <t>Havlíčkův Brod</t>
  </si>
  <si>
    <t>Jihlava</t>
  </si>
  <si>
    <t>Pelhřimov</t>
  </si>
  <si>
    <t>Třebíč</t>
  </si>
  <si>
    <t>Žďár nad Sázavou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</si>
  <si>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Olomouc</t>
    </r>
  </si>
  <si>
    <t>Jeseník</t>
  </si>
  <si>
    <t>Olomouc</t>
  </si>
  <si>
    <t>Prostějov</t>
  </si>
  <si>
    <t>Přerov</t>
  </si>
  <si>
    <t>Šumperk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</si>
  <si>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Opava</t>
    </r>
  </si>
  <si>
    <t>Bruntál</t>
  </si>
  <si>
    <t>Frýdek-Místek</t>
  </si>
  <si>
    <t>Karviná</t>
  </si>
  <si>
    <t>Nový Jičín</t>
  </si>
  <si>
    <t>Opava</t>
  </si>
  <si>
    <t>Ostrava-město</t>
  </si>
  <si>
    <t>CELKEM</t>
  </si>
</sst>
</file>

<file path=xl/styles.xml><?xml version="1.0" encoding="utf-8"?>
<styleSheet xmlns="http://schemas.openxmlformats.org/spreadsheetml/2006/main">
  <fonts count="26"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rgb="FF80008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4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41">
    <xf numFmtId="0" fontId="18" fillId="0" borderId="0" xfId="0" applyFont="1"/>
    <xf numFmtId="0" fontId="21" fillId="0" borderId="0" xfId="0" applyFont="1"/>
    <xf numFmtId="0" fontId="22" fillId="0" borderId="0" xfId="0" applyFont="1"/>
    <xf numFmtId="0" fontId="0" fillId="0" borderId="0" xfId="0" applyFont="1"/>
    <xf numFmtId="3" fontId="19" fillId="0" borderId="18" xfId="42" applyNumberFormat="1" applyBorder="1" applyAlignment="1">
      <alignment wrapText="1"/>
    </xf>
    <xf numFmtId="3" fontId="21" fillId="0" borderId="0" xfId="0" applyNumberFormat="1" applyFont="1"/>
    <xf numFmtId="3" fontId="21" fillId="0" borderId="16" xfId="0" applyNumberFormat="1" applyFont="1" applyBorder="1" applyAlignment="1">
      <alignment horizontal="right" wrapText="1"/>
    </xf>
    <xf numFmtId="3" fontId="23" fillId="0" borderId="18" xfId="0" applyNumberFormat="1" applyFont="1" applyBorder="1" applyAlignment="1">
      <alignment wrapText="1"/>
    </xf>
    <xf numFmtId="3" fontId="24" fillId="0" borderId="16" xfId="0" applyNumberFormat="1" applyFont="1" applyBorder="1" applyAlignment="1">
      <alignment horizontal="right" wrapText="1"/>
    </xf>
    <xf numFmtId="0" fontId="24" fillId="0" borderId="16" xfId="0" applyFont="1" applyBorder="1" applyAlignment="1">
      <alignment horizontal="center" vertical="center" wrapText="1"/>
    </xf>
    <xf numFmtId="3" fontId="0" fillId="0" borderId="17" xfId="0" applyNumberFormat="1" applyBorder="1" applyAlignment="1">
      <alignment wrapText="1"/>
    </xf>
    <xf numFmtId="3" fontId="0" fillId="0" borderId="13" xfId="0" applyNumberFormat="1" applyBorder="1" applyAlignment="1">
      <alignment wrapText="1"/>
    </xf>
    <xf numFmtId="3" fontId="0" fillId="0" borderId="13" xfId="0" applyNumberFormat="1" applyBorder="1" applyAlignment="1">
      <alignment horizontal="left" wrapText="1"/>
    </xf>
    <xf numFmtId="0" fontId="23" fillId="0" borderId="0" xfId="0" applyFont="1"/>
    <xf numFmtId="0" fontId="25" fillId="0" borderId="0" xfId="0" applyFont="1"/>
    <xf numFmtId="3" fontId="21" fillId="0" borderId="13" xfId="0" applyNumberFormat="1" applyFont="1" applyBorder="1" applyAlignment="1">
      <alignment horizontal="left" wrapText="1"/>
    </xf>
    <xf numFmtId="3" fontId="21" fillId="0" borderId="12" xfId="0" applyNumberFormat="1" applyFont="1" applyBorder="1" applyAlignment="1">
      <alignment horizontal="left" wrapText="1"/>
    </xf>
    <xf numFmtId="3" fontId="21" fillId="0" borderId="13" xfId="0" applyNumberFormat="1" applyFont="1" applyBorder="1" applyAlignment="1">
      <alignment wrapText="1"/>
    </xf>
    <xf numFmtId="3" fontId="21" fillId="0" borderId="12" xfId="0" applyNumberFormat="1" applyFont="1" applyBorder="1" applyAlignment="1">
      <alignment wrapText="1"/>
    </xf>
    <xf numFmtId="3" fontId="24" fillId="0" borderId="18" xfId="0" applyNumberFormat="1" applyFont="1" applyBorder="1" applyAlignment="1">
      <alignment wrapText="1"/>
    </xf>
    <xf numFmtId="0" fontId="24" fillId="0" borderId="0" xfId="0" applyFont="1"/>
    <xf numFmtId="3" fontId="0" fillId="0" borderId="17" xfId="0" applyNumberFormat="1" applyBorder="1" applyAlignment="1">
      <alignment horizontal="left" wrapText="1"/>
    </xf>
    <xf numFmtId="3" fontId="0" fillId="0" borderId="13" xfId="0" applyNumberFormat="1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3" fontId="0" fillId="0" borderId="17" xfId="0" applyNumberFormat="1" applyBorder="1" applyAlignment="1">
      <alignment horizontal="center" wrapText="1"/>
    </xf>
    <xf numFmtId="3" fontId="0" fillId="0" borderId="13" xfId="0" applyNumberFormat="1" applyBorder="1" applyAlignment="1">
      <alignment horizont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</cellXfs>
  <cellStyles count="44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Hypertextový odkaz" xfId="42" builtinId="8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ledovaný hypertextový odkaz" xfId="43" builtinId="9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../Local%20Settings/Temporary%20Internet%20Files/Content.Outlook/1HYNL2Z8/akce_prehled.aspx%3fkodnuts=CZ020C" TargetMode="External"/><Relationship Id="rId18" Type="http://schemas.openxmlformats.org/officeDocument/2006/relationships/hyperlink" Target="../Local%20Settings/Temporary%20Internet%20Files/Content.Outlook/1HYNL2Z8/akce_prehled.aspx%3fkodnuts=CZ0315" TargetMode="External"/><Relationship Id="rId26" Type="http://schemas.openxmlformats.org/officeDocument/2006/relationships/hyperlink" Target="../Local%20Settings/Temporary%20Internet%20Files/Content.Outlook/1HYNL2Z8/akce_prehled.aspx%3fkodnuts=CZ0324" TargetMode="External"/><Relationship Id="rId39" Type="http://schemas.openxmlformats.org/officeDocument/2006/relationships/hyperlink" Target="../Local%20Settings/Temporary%20Internet%20Files/Content.Outlook/1HYNL2Z8/akce_prehled.aspx%3fkodnuts=CZ0425" TargetMode="External"/><Relationship Id="rId21" Type="http://schemas.openxmlformats.org/officeDocument/2006/relationships/hyperlink" Target="../Local%20Settings/Temporary%20Internet%20Files/Content.Outlook/1HYNL2Z8/akce_prehled.aspx?kodnuts=CZ0411" TargetMode="External"/><Relationship Id="rId34" Type="http://schemas.openxmlformats.org/officeDocument/2006/relationships/hyperlink" Target="../Local%20Settings/Temporary%20Internet%20Files/Content.Outlook/1HYNL2Z8/akce_prehled.aspx%3fkodnuts=CZ0514" TargetMode="External"/><Relationship Id="rId42" Type="http://schemas.openxmlformats.org/officeDocument/2006/relationships/hyperlink" Target="../Local%20Settings/Temporary%20Internet%20Files/Content.Outlook/1HYNL2Z8/akce_prehled.aspx%3fkodnuts=CZ0521" TargetMode="External"/><Relationship Id="rId47" Type="http://schemas.openxmlformats.org/officeDocument/2006/relationships/hyperlink" Target="../Local%20Settings/Temporary%20Internet%20Files/Content.Outlook/1HYNL2Z8/akce_prehled.aspx%3fkodnuts=CZ0531" TargetMode="External"/><Relationship Id="rId50" Type="http://schemas.openxmlformats.org/officeDocument/2006/relationships/hyperlink" Target="../Local%20Settings/Temporary%20Internet%20Files/Content.Outlook/1HYNL2Z8/akce_prehled.aspx%3fkodnuts=CZ0534" TargetMode="External"/><Relationship Id="rId55" Type="http://schemas.openxmlformats.org/officeDocument/2006/relationships/hyperlink" Target="../Local%20Settings/Temporary%20Internet%20Files/Content.Outlook/1HYNL2Z8/akce_prehled.aspx%3fkodnuts=CZ0625" TargetMode="External"/><Relationship Id="rId63" Type="http://schemas.openxmlformats.org/officeDocument/2006/relationships/hyperlink" Target="../Local%20Settings/Temporary%20Internet%20Files/Content.Outlook/1HYNL2Z8/akce_prehled.aspx%3fkodnuts=CZ0612" TargetMode="External"/><Relationship Id="rId68" Type="http://schemas.openxmlformats.org/officeDocument/2006/relationships/hyperlink" Target="../Local%20Settings/Temporary%20Internet%20Files/Content.Outlook/1HYNL2Z8/akce_prehled.aspx%3fkodnuts=CZ0712" TargetMode="External"/><Relationship Id="rId76" Type="http://schemas.openxmlformats.org/officeDocument/2006/relationships/hyperlink" Target="../Local%20Settings/Temporary%20Internet%20Files/Content.Outlook/1HYNL2Z8/akce_prehled.aspx%3fkodnuts=CZ0805" TargetMode="External"/><Relationship Id="rId7" Type="http://schemas.openxmlformats.org/officeDocument/2006/relationships/hyperlink" Target="../Local%20Settings/Temporary%20Internet%20Files/Content.Outlook/1HYNL2Z8/akce_prehled.aspx%3fkodnuts=CZ0206" TargetMode="External"/><Relationship Id="rId71" Type="http://schemas.openxmlformats.org/officeDocument/2006/relationships/hyperlink" Target="../Local%20Settings/Temporary%20Internet%20Files/Content.Outlook/1HYNL2Z8/akce_prehled.aspx%3fkodnuts=CZ0715" TargetMode="External"/><Relationship Id="rId2" Type="http://schemas.openxmlformats.org/officeDocument/2006/relationships/hyperlink" Target="../Local%20Settings/Temporary%20Internet%20Files/Content.Outlook/1HYNL2Z8/akce_prehled.aspx%3fkodnuts=CZ0202" TargetMode="External"/><Relationship Id="rId16" Type="http://schemas.openxmlformats.org/officeDocument/2006/relationships/hyperlink" Target="../Local%20Settings/Temporary%20Internet%20Files/Content.Outlook/1HYNL2Z8/akce_prehled.aspx%3fkodnuts=CZ0313" TargetMode="External"/><Relationship Id="rId29" Type="http://schemas.openxmlformats.org/officeDocument/2006/relationships/hyperlink" Target="../Local%20Settings/Temporary%20Internet%20Files/Content.Outlook/1HYNL2Z8/akce_prehled.aspx%3fkodnuts=CZ0326" TargetMode="External"/><Relationship Id="rId11" Type="http://schemas.openxmlformats.org/officeDocument/2006/relationships/hyperlink" Target="../Local%20Settings/Temporary%20Internet%20Files/Content.Outlook/1HYNL2Z8/akce_prehled.aspx%3fkodnuts=CZ020A" TargetMode="External"/><Relationship Id="rId24" Type="http://schemas.openxmlformats.org/officeDocument/2006/relationships/hyperlink" Target="../Local%20Settings/Temporary%20Internet%20Files/Content.Outlook/1HYNL2Z8/akce_prehled.aspx?kodnuts=CZ0321" TargetMode="External"/><Relationship Id="rId32" Type="http://schemas.openxmlformats.org/officeDocument/2006/relationships/hyperlink" Target="../Local%20Settings/Temporary%20Internet%20Files/Content.Outlook/1HYNL2Z8/akce_prehled.aspx%3fkodnuts=CZ0512" TargetMode="External"/><Relationship Id="rId37" Type="http://schemas.openxmlformats.org/officeDocument/2006/relationships/hyperlink" Target="../Local%20Settings/Temporary%20Internet%20Files/Content.Outlook/1HYNL2Z8/akce_prehled.aspx%3fkodnuts=CZ0423" TargetMode="External"/><Relationship Id="rId40" Type="http://schemas.openxmlformats.org/officeDocument/2006/relationships/hyperlink" Target="../Local%20Settings/Temporary%20Internet%20Files/Content.Outlook/1HYNL2Z8/akce_prehled.aspx%3fkodnuts=CZ0426" TargetMode="External"/><Relationship Id="rId45" Type="http://schemas.openxmlformats.org/officeDocument/2006/relationships/hyperlink" Target="../Local%20Settings/Temporary%20Internet%20Files/Content.Outlook/1HYNL2Z8/akce_prehled.aspx%3fkodnuts=CZ0524" TargetMode="External"/><Relationship Id="rId53" Type="http://schemas.openxmlformats.org/officeDocument/2006/relationships/hyperlink" Target="../Local%20Settings/Temporary%20Internet%20Files/Content.Outlook/1HYNL2Z8/akce_prehled.aspx%3fkodnuts=CZ0623" TargetMode="External"/><Relationship Id="rId58" Type="http://schemas.openxmlformats.org/officeDocument/2006/relationships/hyperlink" Target="../Local%20Settings/Temporary%20Internet%20Files/Content.Outlook/1HYNL2Z8/akce_prehled.aspx%3fkodnuts=CZ0721" TargetMode="External"/><Relationship Id="rId66" Type="http://schemas.openxmlformats.org/officeDocument/2006/relationships/hyperlink" Target="../Local%20Settings/Temporary%20Internet%20Files/Content.Outlook/1HYNL2Z8/akce_prehled.aspx%3fkodnuts=CZ0615" TargetMode="External"/><Relationship Id="rId74" Type="http://schemas.openxmlformats.org/officeDocument/2006/relationships/hyperlink" Target="../Local%20Settings/Temporary%20Internet%20Files/Content.Outlook/1HYNL2Z8/akce_prehled.aspx%3fkodnuts=CZ0803" TargetMode="External"/><Relationship Id="rId79" Type="http://schemas.openxmlformats.org/officeDocument/2006/relationships/vmlDrawing" Target="../drawings/vmlDrawing1.vml"/><Relationship Id="rId5" Type="http://schemas.openxmlformats.org/officeDocument/2006/relationships/hyperlink" Target="../Local%20Settings/Temporary%20Internet%20Files/Content.Outlook/1HYNL2Z8/akce_prehled.aspx%3fkodnuts=CZ0204" TargetMode="External"/><Relationship Id="rId61" Type="http://schemas.openxmlformats.org/officeDocument/2006/relationships/hyperlink" Target="../Local%20Settings/Temporary%20Internet%20Files/Content.Outlook/1HYNL2Z8/akce_prehled.aspx%3fkodnuts=CZ0724" TargetMode="External"/><Relationship Id="rId10" Type="http://schemas.openxmlformats.org/officeDocument/2006/relationships/hyperlink" Target="../Local%20Settings/Temporary%20Internet%20Files/Content.Outlook/1HYNL2Z8/akce_prehled.aspx%3fkodnuts=CZ0209" TargetMode="External"/><Relationship Id="rId19" Type="http://schemas.openxmlformats.org/officeDocument/2006/relationships/hyperlink" Target="../Local%20Settings/Temporary%20Internet%20Files/Content.Outlook/1HYNL2Z8/akce_prehled.aspx%3fkodnuts=CZ0316" TargetMode="External"/><Relationship Id="rId31" Type="http://schemas.openxmlformats.org/officeDocument/2006/relationships/hyperlink" Target="../Local%20Settings/Temporary%20Internet%20Files/Content.Outlook/1HYNL2Z8/akce_prehled.aspx%3fkodnuts=CZ0511" TargetMode="External"/><Relationship Id="rId44" Type="http://schemas.openxmlformats.org/officeDocument/2006/relationships/hyperlink" Target="../Local%20Settings/Temporary%20Internet%20Files/Content.Outlook/1HYNL2Z8/akce_prehled.aspx%3fkodnuts=CZ0523" TargetMode="External"/><Relationship Id="rId52" Type="http://schemas.openxmlformats.org/officeDocument/2006/relationships/hyperlink" Target="../Local%20Settings/Temporary%20Internet%20Files/Content.Outlook/1HYNL2Z8/akce_prehled.aspx%3fkodnuts=CZ0622" TargetMode="External"/><Relationship Id="rId60" Type="http://schemas.openxmlformats.org/officeDocument/2006/relationships/hyperlink" Target="../Local%20Settings/Temporary%20Internet%20Files/Content.Outlook/1HYNL2Z8/akce_prehled.aspx%3fkodnuts=CZ0723" TargetMode="External"/><Relationship Id="rId65" Type="http://schemas.openxmlformats.org/officeDocument/2006/relationships/hyperlink" Target="../Local%20Settings/Temporary%20Internet%20Files/Content.Outlook/1HYNL2Z8/akce_prehled.aspx%3fkodnuts=CZ0614" TargetMode="External"/><Relationship Id="rId73" Type="http://schemas.openxmlformats.org/officeDocument/2006/relationships/hyperlink" Target="../Local%20Settings/Temporary%20Internet%20Files/Content.Outlook/1HYNL2Z8/akce_prehled.aspx%3fkodnuts=CZ0802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../Local%20Settings/Temporary%20Internet%20Files/Content.Outlook/1HYNL2Z8/akce_prehled.aspx%3fkodnuts=CZ0203" TargetMode="External"/><Relationship Id="rId9" Type="http://schemas.openxmlformats.org/officeDocument/2006/relationships/hyperlink" Target="../Local%20Settings/Temporary%20Internet%20Files/Content.Outlook/1HYNL2Z8/akce_prehled.aspx%3fkodnuts=CZ0208" TargetMode="External"/><Relationship Id="rId14" Type="http://schemas.openxmlformats.org/officeDocument/2006/relationships/hyperlink" Target="../Local%20Settings/Temporary%20Internet%20Files/Content.Outlook/1HYNL2Z8/akce_prehled.aspx%3fkodnuts=CZ0311" TargetMode="External"/><Relationship Id="rId22" Type="http://schemas.openxmlformats.org/officeDocument/2006/relationships/hyperlink" Target="../Local%20Settings/Temporary%20Internet%20Files/Content.Outlook/1HYNL2Z8/akce_prehled.aspx%3fkodnuts=CZ0412" TargetMode="External"/><Relationship Id="rId27" Type="http://schemas.openxmlformats.org/officeDocument/2006/relationships/hyperlink" Target="../Local%20Settings/Temporary%20Internet%20Files/Content.Outlook/1HYNL2Z8/akce_prehled.aspx%3fkodnuts=CZ0323" TargetMode="External"/><Relationship Id="rId30" Type="http://schemas.openxmlformats.org/officeDocument/2006/relationships/hyperlink" Target="../Local%20Settings/Temporary%20Internet%20Files/Content.Outlook/1HYNL2Z8/akce_prehled.aspx%3fkodnuts=CZ0327" TargetMode="External"/><Relationship Id="rId35" Type="http://schemas.openxmlformats.org/officeDocument/2006/relationships/hyperlink" Target="../Local%20Settings/Temporary%20Internet%20Files/Content.Outlook/1HYNL2Z8/akce_prehled.aspx%3fkodnuts=CZ0421" TargetMode="External"/><Relationship Id="rId43" Type="http://schemas.openxmlformats.org/officeDocument/2006/relationships/hyperlink" Target="../Local%20Settings/Temporary%20Internet%20Files/Content.Outlook/1HYNL2Z8/akce_prehled.aspx%3fkodnuts=CZ0522" TargetMode="External"/><Relationship Id="rId48" Type="http://schemas.openxmlformats.org/officeDocument/2006/relationships/hyperlink" Target="../Local%20Settings/Temporary%20Internet%20Files/Content.Outlook/1HYNL2Z8/akce_prehled.aspx%3fkodnuts=CZ0532" TargetMode="External"/><Relationship Id="rId56" Type="http://schemas.openxmlformats.org/officeDocument/2006/relationships/hyperlink" Target="../Local%20Settings/Temporary%20Internet%20Files/Content.Outlook/1HYNL2Z8/akce_prehled.aspx%3fkodnuts=CZ0626" TargetMode="External"/><Relationship Id="rId64" Type="http://schemas.openxmlformats.org/officeDocument/2006/relationships/hyperlink" Target="../Local%20Settings/Temporary%20Internet%20Files/Content.Outlook/1HYNL2Z8/akce_prehled.aspx%3fkodnuts=CZ0613" TargetMode="External"/><Relationship Id="rId69" Type="http://schemas.openxmlformats.org/officeDocument/2006/relationships/hyperlink" Target="../Local%20Settings/Temporary%20Internet%20Files/Content.Outlook/1HYNL2Z8/akce_prehled.aspx%3fkodnuts=CZ0713" TargetMode="External"/><Relationship Id="rId77" Type="http://schemas.openxmlformats.org/officeDocument/2006/relationships/hyperlink" Target="../Local%20Settings/Temporary%20Internet%20Files/Content.Outlook/1HYNL2Z8/akce_prehled.aspx%3fkodnuts=CZ0806" TargetMode="External"/><Relationship Id="rId8" Type="http://schemas.openxmlformats.org/officeDocument/2006/relationships/hyperlink" Target="../Local%20Settings/Temporary%20Internet%20Files/Content.Outlook/1HYNL2Z8/akce_prehled.aspx%3fkodnuts=CZ0207" TargetMode="External"/><Relationship Id="rId51" Type="http://schemas.openxmlformats.org/officeDocument/2006/relationships/hyperlink" Target="../Local%20Settings/Temporary%20Internet%20Files/Content.Outlook/1HYNL2Z8/akce_prehled.aspx%3fkodnuts=CZ0621" TargetMode="External"/><Relationship Id="rId72" Type="http://schemas.openxmlformats.org/officeDocument/2006/relationships/hyperlink" Target="../Local%20Settings/Temporary%20Internet%20Files/Content.Outlook/1HYNL2Z8/akce_prehled.aspx%3fkodnuts=CZ0801" TargetMode="External"/><Relationship Id="rId3" Type="http://schemas.openxmlformats.org/officeDocument/2006/relationships/hyperlink" Target="../Local%20Settings/Temporary%20Internet%20Files/Content.Outlook/1HYNL2Z8/akce_prehled.aspx%3fkodnuts=CZ0100" TargetMode="External"/><Relationship Id="rId12" Type="http://schemas.openxmlformats.org/officeDocument/2006/relationships/hyperlink" Target="../Local%20Settings/Temporary%20Internet%20Files/Content.Outlook/1HYNL2Z8/akce_prehled.aspx%3fkodnuts=CZ020B" TargetMode="External"/><Relationship Id="rId17" Type="http://schemas.openxmlformats.org/officeDocument/2006/relationships/hyperlink" Target="../Local%20Settings/Temporary%20Internet%20Files/Content.Outlook/1HYNL2Z8/akce_prehled.aspx%3fkodnuts=CZ0314" TargetMode="External"/><Relationship Id="rId25" Type="http://schemas.openxmlformats.org/officeDocument/2006/relationships/hyperlink" Target="../Local%20Settings/Temporary%20Internet%20Files/Content.Outlook/1HYNL2Z8/akce_prehled.aspx%3fkodnuts=CZ0322" TargetMode="External"/><Relationship Id="rId33" Type="http://schemas.openxmlformats.org/officeDocument/2006/relationships/hyperlink" Target="../Local%20Settings/Temporary%20Internet%20Files/Content.Outlook/1HYNL2Z8/akce_prehled.aspx%3fkodnuts=CZ0513" TargetMode="External"/><Relationship Id="rId38" Type="http://schemas.openxmlformats.org/officeDocument/2006/relationships/hyperlink" Target="../Local%20Settings/Temporary%20Internet%20Files/Content.Outlook/1HYNL2Z8/akce_prehled.aspx%3fkodnuts=CZ0424" TargetMode="External"/><Relationship Id="rId46" Type="http://schemas.openxmlformats.org/officeDocument/2006/relationships/hyperlink" Target="../Local%20Settings/Temporary%20Internet%20Files/Content.Outlook/1HYNL2Z8/akce_prehled.aspx%3fkodnuts=CZ0525" TargetMode="External"/><Relationship Id="rId59" Type="http://schemas.openxmlformats.org/officeDocument/2006/relationships/hyperlink" Target="../Local%20Settings/Temporary%20Internet%20Files/Content.Outlook/1HYNL2Z8/akce_prehled.aspx%3fkodnuts=CZ0722" TargetMode="External"/><Relationship Id="rId67" Type="http://schemas.openxmlformats.org/officeDocument/2006/relationships/hyperlink" Target="../Local%20Settings/Temporary%20Internet%20Files/Content.Outlook/1HYNL2Z8/akce_prehled.aspx%3fkodnuts=CZ0711" TargetMode="External"/><Relationship Id="rId20" Type="http://schemas.openxmlformats.org/officeDocument/2006/relationships/hyperlink" Target="../Local%20Settings/Temporary%20Internet%20Files/Content.Outlook/1HYNL2Z8/akce_prehled.aspx%3fkodnuts=CZ0317" TargetMode="External"/><Relationship Id="rId41" Type="http://schemas.openxmlformats.org/officeDocument/2006/relationships/hyperlink" Target="../Local%20Settings/Temporary%20Internet%20Files/Content.Outlook/1HYNL2Z8/akce_prehled.aspx%3fkodnuts=CZ0427" TargetMode="External"/><Relationship Id="rId54" Type="http://schemas.openxmlformats.org/officeDocument/2006/relationships/hyperlink" Target="../Local%20Settings/Temporary%20Internet%20Files/Content.Outlook/1HYNL2Z8/akce_prehled.aspx%3fkodnuts=CZ0624" TargetMode="External"/><Relationship Id="rId62" Type="http://schemas.openxmlformats.org/officeDocument/2006/relationships/hyperlink" Target="../Local%20Settings/Temporary%20Internet%20Files/Content.Outlook/1HYNL2Z8/akce_prehled.aspx%3fkodnuts=CZ0611" TargetMode="External"/><Relationship Id="rId70" Type="http://schemas.openxmlformats.org/officeDocument/2006/relationships/hyperlink" Target="../Local%20Settings/Temporary%20Internet%20Files/Content.Outlook/1HYNL2Z8/akce_prehled.aspx%3fkodnuts=CZ0714" TargetMode="External"/><Relationship Id="rId75" Type="http://schemas.openxmlformats.org/officeDocument/2006/relationships/hyperlink" Target="../Local%20Settings/Temporary%20Internet%20Files/Content.Outlook/1HYNL2Z8/akce_prehled.aspx%3fkodnuts=CZ0804" TargetMode="External"/><Relationship Id="rId1" Type="http://schemas.openxmlformats.org/officeDocument/2006/relationships/hyperlink" Target="../Local%20Settings/Temporary%20Internet%20Files/Content.Outlook/1HYNL2Z8/akce_prehled.aspx%3fkodnuts=CZ0201" TargetMode="External"/><Relationship Id="rId6" Type="http://schemas.openxmlformats.org/officeDocument/2006/relationships/hyperlink" Target="../Local%20Settings/Temporary%20Internet%20Files/Content.Outlook/1HYNL2Z8/akce_prehled.aspx%3fkodnuts=CZ0205" TargetMode="External"/><Relationship Id="rId15" Type="http://schemas.openxmlformats.org/officeDocument/2006/relationships/hyperlink" Target="../Local%20Settings/Temporary%20Internet%20Files/Content.Outlook/1HYNL2Z8/akce_prehled.aspx%3fkodnuts=CZ0312" TargetMode="External"/><Relationship Id="rId23" Type="http://schemas.openxmlformats.org/officeDocument/2006/relationships/hyperlink" Target="../Local%20Settings/Temporary%20Internet%20Files/Content.Outlook/1HYNL2Z8/akce_prehled.aspx%3fkodnuts=CZ0413" TargetMode="External"/><Relationship Id="rId28" Type="http://schemas.openxmlformats.org/officeDocument/2006/relationships/hyperlink" Target="../Local%20Settings/Temporary%20Internet%20Files/Content.Outlook/1HYNL2Z8/akce_prehled.aspx%3fkodnuts=CZ0325" TargetMode="External"/><Relationship Id="rId36" Type="http://schemas.openxmlformats.org/officeDocument/2006/relationships/hyperlink" Target="../Local%20Settings/Temporary%20Internet%20Files/Content.Outlook/1HYNL2Z8/akce_prehled.aspx%3fkodnuts=CZ0422" TargetMode="External"/><Relationship Id="rId49" Type="http://schemas.openxmlformats.org/officeDocument/2006/relationships/hyperlink" Target="../Local%20Settings/Temporary%20Internet%20Files/Content.Outlook/1HYNL2Z8/akce_prehled.aspx%3fkodnuts=CZ0533" TargetMode="External"/><Relationship Id="rId57" Type="http://schemas.openxmlformats.org/officeDocument/2006/relationships/hyperlink" Target="../Local%20Settings/Temporary%20Internet%20Files/Content.Outlook/1HYNL2Z8/akce_prehled.aspx%3fkodnuts=CZ0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showGridLines="0" tabSelected="1" workbookViewId="0">
      <selection activeCell="A50" sqref="A50:B50"/>
    </sheetView>
  </sheetViews>
  <sheetFormatPr defaultRowHeight="15"/>
  <cols>
    <col min="1" max="1" width="22.28515625" customWidth="1"/>
    <col min="2" max="2" width="11.42578125" style="1" customWidth="1"/>
    <col min="3" max="3" width="11" style="1" customWidth="1"/>
    <col min="4" max="4" width="9.42578125" style="1" customWidth="1"/>
    <col min="5" max="5" width="8.85546875" style="1" customWidth="1"/>
    <col min="6" max="6" width="10.28515625" style="1" customWidth="1"/>
    <col min="7" max="7" width="13.28515625" style="1" customWidth="1"/>
    <col min="8" max="8" width="11.28515625" style="1" customWidth="1"/>
    <col min="9" max="9" width="13.28515625" style="1" customWidth="1"/>
    <col min="10" max="10" width="13.140625" style="1" customWidth="1"/>
    <col min="11" max="12" width="12.7109375" style="1" customWidth="1"/>
    <col min="13" max="13" width="11.42578125" style="1" customWidth="1"/>
    <col min="14" max="14" width="10.85546875" style="1" customWidth="1"/>
    <col min="15" max="15" width="11" style="1" customWidth="1"/>
    <col min="16" max="16" width="13" style="1" customWidth="1"/>
    <col min="17" max="17" width="12.42578125" style="1" customWidth="1"/>
    <col min="18" max="18" width="12.28515625" style="1" customWidth="1"/>
    <col min="19" max="19" width="11" style="1" customWidth="1"/>
    <col min="20" max="20" width="11.28515625" style="1" customWidth="1"/>
    <col min="21" max="21" width="12.42578125" style="1" customWidth="1"/>
    <col min="22" max="22" width="12.85546875" style="1" customWidth="1"/>
    <col min="23" max="23" width="12.42578125" style="1" customWidth="1"/>
    <col min="24" max="24" width="9.7109375" style="1" customWidth="1"/>
    <col min="25" max="25" width="10.7109375" style="1" customWidth="1"/>
    <col min="26" max="26" width="12.42578125" style="1" customWidth="1"/>
    <col min="27" max="27" width="13.5703125" style="1" customWidth="1"/>
    <col min="28" max="28" width="8.42578125" style="1" customWidth="1"/>
    <col min="29" max="29" width="12" style="1" customWidth="1"/>
    <col min="30" max="30" width="10.140625" style="1" customWidth="1"/>
  </cols>
  <sheetData>
    <row r="1" spans="1:30" ht="31.5">
      <c r="A1" s="2" t="s">
        <v>0</v>
      </c>
      <c r="B1" s="2"/>
      <c r="C1" s="2"/>
      <c r="D1" s="2"/>
      <c r="E1" s="2"/>
      <c r="F1" s="2"/>
      <c r="G1" s="14"/>
      <c r="H1" s="14"/>
    </row>
    <row r="2" spans="1:30">
      <c r="A2" s="3"/>
    </row>
    <row r="3" spans="1:30" ht="15" customHeight="1">
      <c r="A3" s="34" t="s">
        <v>1</v>
      </c>
      <c r="B3" s="31" t="s">
        <v>2</v>
      </c>
      <c r="C3" s="32"/>
      <c r="D3" s="33"/>
      <c r="E3" s="28" t="s">
        <v>3</v>
      </c>
      <c r="F3" s="28" t="s">
        <v>4</v>
      </c>
      <c r="G3" s="31" t="s">
        <v>5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7"/>
      <c r="V3" s="38" t="s">
        <v>6</v>
      </c>
      <c r="W3" s="28" t="s">
        <v>5</v>
      </c>
      <c r="X3" s="28" t="s">
        <v>7</v>
      </c>
      <c r="Y3" s="28" t="s">
        <v>8</v>
      </c>
      <c r="Z3" s="28" t="s">
        <v>9</v>
      </c>
      <c r="AA3" s="28" t="s">
        <v>10</v>
      </c>
      <c r="AB3" s="28" t="s">
        <v>11</v>
      </c>
      <c r="AC3" s="28" t="s">
        <v>12</v>
      </c>
      <c r="AD3" s="28" t="s">
        <v>13</v>
      </c>
    </row>
    <row r="4" spans="1:30" ht="15" customHeight="1">
      <c r="A4" s="35"/>
      <c r="B4" s="28" t="s">
        <v>14</v>
      </c>
      <c r="C4" s="28" t="s">
        <v>15</v>
      </c>
      <c r="D4" s="28" t="s">
        <v>16</v>
      </c>
      <c r="E4" s="29"/>
      <c r="F4" s="29"/>
      <c r="G4" s="28" t="s">
        <v>17</v>
      </c>
      <c r="H4" s="28" t="s">
        <v>18</v>
      </c>
      <c r="I4" s="28" t="s">
        <v>19</v>
      </c>
      <c r="J4" s="31" t="s">
        <v>20</v>
      </c>
      <c r="K4" s="32"/>
      <c r="L4" s="32"/>
      <c r="M4" s="32"/>
      <c r="N4" s="33"/>
      <c r="O4" s="28" t="s">
        <v>21</v>
      </c>
      <c r="P4" s="31" t="s">
        <v>22</v>
      </c>
      <c r="Q4" s="32"/>
      <c r="R4" s="32"/>
      <c r="S4" s="32"/>
      <c r="T4" s="32"/>
      <c r="U4" s="37"/>
      <c r="V4" s="39"/>
      <c r="W4" s="29"/>
      <c r="X4" s="29"/>
      <c r="Y4" s="29"/>
      <c r="Z4" s="29"/>
      <c r="AA4" s="29"/>
      <c r="AB4" s="29"/>
      <c r="AC4" s="29"/>
      <c r="AD4" s="29"/>
    </row>
    <row r="5" spans="1:30">
      <c r="A5" s="36"/>
      <c r="B5" s="30"/>
      <c r="C5" s="30"/>
      <c r="D5" s="30"/>
      <c r="E5" s="30"/>
      <c r="F5" s="30"/>
      <c r="G5" s="30"/>
      <c r="H5" s="30"/>
      <c r="I5" s="30"/>
      <c r="J5" s="9" t="s">
        <v>23</v>
      </c>
      <c r="K5" s="9" t="s">
        <v>24</v>
      </c>
      <c r="L5" s="9"/>
      <c r="M5" s="9" t="s">
        <v>25</v>
      </c>
      <c r="N5" s="9" t="s">
        <v>26</v>
      </c>
      <c r="O5" s="30"/>
      <c r="P5" s="9" t="s">
        <v>23</v>
      </c>
      <c r="Q5" s="9" t="s">
        <v>27</v>
      </c>
      <c r="R5" s="9" t="s">
        <v>28</v>
      </c>
      <c r="S5" s="9" t="s">
        <v>29</v>
      </c>
      <c r="T5" s="9" t="s">
        <v>30</v>
      </c>
      <c r="U5" s="9" t="s">
        <v>26</v>
      </c>
      <c r="V5" s="40"/>
      <c r="W5" s="30"/>
      <c r="X5" s="30"/>
      <c r="Y5" s="30"/>
      <c r="Z5" s="30"/>
      <c r="AA5" s="30"/>
      <c r="AB5" s="30"/>
      <c r="AC5" s="30"/>
      <c r="AD5" s="30"/>
    </row>
    <row r="6" spans="1:30" ht="15" customHeight="1">
      <c r="A6" s="23" t="s">
        <v>31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5"/>
    </row>
    <row r="7" spans="1:30">
      <c r="A7" s="4" t="s">
        <v>32</v>
      </c>
      <c r="B7" s="6">
        <f t="shared" ref="B7:B20" si="0">SUM(C7:F7)</f>
        <v>1666154</v>
      </c>
      <c r="C7" s="6">
        <v>1646841</v>
      </c>
      <c r="D7" s="6">
        <v>13320</v>
      </c>
      <c r="E7" s="6">
        <v>5993</v>
      </c>
      <c r="F7" s="6">
        <v>0</v>
      </c>
      <c r="G7" s="6">
        <f t="shared" ref="G7:G20" si="1">SUM(J7+P7)</f>
        <v>4003504</v>
      </c>
      <c r="H7" s="6">
        <v>0</v>
      </c>
      <c r="I7" s="6">
        <f t="shared" ref="I7:I20" si="2">SUM(G7-H7)</f>
        <v>4003504</v>
      </c>
      <c r="J7" s="6">
        <f t="shared" ref="J7:J20" si="3">SUM(K7:N7)</f>
        <v>3803584</v>
      </c>
      <c r="K7" s="6">
        <v>0</v>
      </c>
      <c r="L7" s="6">
        <v>3803584</v>
      </c>
      <c r="M7" s="6">
        <v>0</v>
      </c>
      <c r="N7" s="6">
        <v>0</v>
      </c>
      <c r="O7" s="6">
        <v>0</v>
      </c>
      <c r="P7" s="6">
        <v>199920</v>
      </c>
      <c r="Q7" s="6">
        <v>199920</v>
      </c>
      <c r="R7" s="6">
        <v>0</v>
      </c>
      <c r="S7" s="6">
        <v>0</v>
      </c>
      <c r="T7" s="6">
        <v>0</v>
      </c>
      <c r="U7" s="6">
        <v>0</v>
      </c>
      <c r="V7" s="6">
        <v>4669658</v>
      </c>
      <c r="W7" s="6">
        <v>4669658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</row>
    <row r="8" spans="1:30">
      <c r="A8" s="4" t="s">
        <v>33</v>
      </c>
      <c r="B8" s="6">
        <f t="shared" si="0"/>
        <v>4958890</v>
      </c>
      <c r="C8" s="6">
        <v>4392185</v>
      </c>
      <c r="D8" s="6">
        <v>33915</v>
      </c>
      <c r="E8" s="6">
        <v>0</v>
      </c>
      <c r="F8" s="6">
        <v>532790</v>
      </c>
      <c r="G8" s="6">
        <f t="shared" si="1"/>
        <v>3391110</v>
      </c>
      <c r="H8" s="6">
        <v>0</v>
      </c>
      <c r="I8" s="6">
        <f t="shared" si="2"/>
        <v>3391110</v>
      </c>
      <c r="J8" s="6">
        <f t="shared" si="3"/>
        <v>3391110</v>
      </c>
      <c r="K8" s="6">
        <v>386750</v>
      </c>
      <c r="L8" s="6">
        <v>1768740</v>
      </c>
      <c r="M8" s="6">
        <v>1235620</v>
      </c>
      <c r="N8" s="6">
        <v>0</v>
      </c>
      <c r="O8" s="6">
        <v>226100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4350000</v>
      </c>
      <c r="W8" s="6">
        <v>4350000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</row>
    <row r="9" spans="1:30">
      <c r="A9" s="4" t="s">
        <v>34</v>
      </c>
      <c r="B9" s="6">
        <f t="shared" si="0"/>
        <v>840533</v>
      </c>
      <c r="C9" s="6">
        <v>813618</v>
      </c>
      <c r="D9" s="6">
        <v>26915</v>
      </c>
      <c r="E9" s="6">
        <v>0</v>
      </c>
      <c r="F9" s="6">
        <v>0</v>
      </c>
      <c r="G9" s="6">
        <f t="shared" si="1"/>
        <v>995581</v>
      </c>
      <c r="H9" s="6">
        <v>480515</v>
      </c>
      <c r="I9" s="6">
        <f t="shared" si="2"/>
        <v>515066</v>
      </c>
      <c r="J9" s="6">
        <f t="shared" si="3"/>
        <v>551029</v>
      </c>
      <c r="K9" s="6">
        <v>0</v>
      </c>
      <c r="L9" s="6">
        <v>508880</v>
      </c>
      <c r="M9" s="6">
        <v>42149</v>
      </c>
      <c r="N9" s="6">
        <v>0</v>
      </c>
      <c r="O9" s="6">
        <v>35962</v>
      </c>
      <c r="P9" s="6">
        <v>444552</v>
      </c>
      <c r="Q9" s="6">
        <v>47552</v>
      </c>
      <c r="R9" s="6">
        <v>397000</v>
      </c>
      <c r="S9" s="6">
        <v>0</v>
      </c>
      <c r="T9" s="6">
        <v>0</v>
      </c>
      <c r="U9" s="6">
        <v>0</v>
      </c>
      <c r="V9" s="6">
        <v>1836114</v>
      </c>
      <c r="W9" s="6">
        <v>1439114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397000</v>
      </c>
      <c r="AD9" s="6">
        <v>0</v>
      </c>
    </row>
    <row r="10" spans="1:30">
      <c r="A10" s="4" t="s">
        <v>35</v>
      </c>
      <c r="B10" s="6">
        <f t="shared" si="0"/>
        <v>0</v>
      </c>
      <c r="C10" s="6">
        <v>0</v>
      </c>
      <c r="D10" s="6">
        <v>0</v>
      </c>
      <c r="E10" s="6">
        <v>0</v>
      </c>
      <c r="F10" s="6">
        <v>0</v>
      </c>
      <c r="G10" s="6">
        <f t="shared" si="1"/>
        <v>11019723</v>
      </c>
      <c r="H10" s="6">
        <v>0</v>
      </c>
      <c r="I10" s="6">
        <f t="shared" si="2"/>
        <v>11019723</v>
      </c>
      <c r="J10" s="6">
        <f t="shared" si="3"/>
        <v>7991551</v>
      </c>
      <c r="K10" s="6">
        <v>1408068</v>
      </c>
      <c r="L10" s="6">
        <v>2344633</v>
      </c>
      <c r="M10" s="6">
        <v>4238850</v>
      </c>
      <c r="N10" s="6">
        <v>0</v>
      </c>
      <c r="O10" s="6">
        <v>0</v>
      </c>
      <c r="P10" s="6">
        <v>3028172</v>
      </c>
      <c r="Q10" s="6">
        <v>2972922</v>
      </c>
      <c r="R10" s="6">
        <v>0</v>
      </c>
      <c r="S10" s="6">
        <v>0</v>
      </c>
      <c r="T10" s="6">
        <v>0</v>
      </c>
      <c r="U10" s="6">
        <v>55250</v>
      </c>
      <c r="V10" s="6">
        <v>8019722</v>
      </c>
      <c r="W10" s="6">
        <v>6236535</v>
      </c>
      <c r="X10" s="6">
        <v>0</v>
      </c>
      <c r="Y10" s="6">
        <v>0</v>
      </c>
      <c r="Z10" s="6">
        <v>1783187</v>
      </c>
      <c r="AA10" s="6">
        <v>0</v>
      </c>
      <c r="AB10" s="6">
        <v>0</v>
      </c>
      <c r="AC10" s="6">
        <v>0</v>
      </c>
      <c r="AD10" s="6">
        <v>0</v>
      </c>
    </row>
    <row r="11" spans="1:30">
      <c r="A11" s="4" t="s">
        <v>36</v>
      </c>
      <c r="B11" s="6">
        <f t="shared" si="0"/>
        <v>377922</v>
      </c>
      <c r="C11" s="6">
        <v>364427</v>
      </c>
      <c r="D11" s="6">
        <v>9925</v>
      </c>
      <c r="E11" s="6">
        <v>3570</v>
      </c>
      <c r="F11" s="6">
        <v>0</v>
      </c>
      <c r="G11" s="6">
        <f t="shared" si="1"/>
        <v>34157879</v>
      </c>
      <c r="H11" s="6">
        <v>1540706</v>
      </c>
      <c r="I11" s="6">
        <f t="shared" si="2"/>
        <v>32617173</v>
      </c>
      <c r="J11" s="6">
        <f t="shared" si="3"/>
        <v>9327648</v>
      </c>
      <c r="K11" s="6">
        <v>750277</v>
      </c>
      <c r="L11" s="6">
        <v>5534456</v>
      </c>
      <c r="M11" s="6">
        <v>3042915</v>
      </c>
      <c r="N11" s="6">
        <v>0</v>
      </c>
      <c r="O11" s="6">
        <v>4270379</v>
      </c>
      <c r="P11" s="6">
        <v>24830231</v>
      </c>
      <c r="Q11" s="6">
        <v>19880363</v>
      </c>
      <c r="R11" s="6">
        <v>4856941</v>
      </c>
      <c r="S11" s="6">
        <v>92927</v>
      </c>
      <c r="T11" s="6">
        <v>0</v>
      </c>
      <c r="U11" s="6">
        <v>0</v>
      </c>
      <c r="V11" s="6">
        <v>49030511</v>
      </c>
      <c r="W11" s="6">
        <v>12507551</v>
      </c>
      <c r="X11" s="6">
        <v>282004</v>
      </c>
      <c r="Y11" s="6">
        <v>0</v>
      </c>
      <c r="Z11" s="6">
        <v>0</v>
      </c>
      <c r="AA11" s="6">
        <v>0</v>
      </c>
      <c r="AB11" s="6">
        <v>0</v>
      </c>
      <c r="AC11" s="6">
        <v>35942742</v>
      </c>
      <c r="AD11" s="6">
        <v>298214</v>
      </c>
    </row>
    <row r="12" spans="1:30">
      <c r="A12" s="4" t="s">
        <v>37</v>
      </c>
      <c r="B12" s="6">
        <f t="shared" si="0"/>
        <v>3687349</v>
      </c>
      <c r="C12" s="6">
        <v>3687349</v>
      </c>
      <c r="D12" s="6">
        <v>0</v>
      </c>
      <c r="E12" s="6">
        <v>0</v>
      </c>
      <c r="F12" s="6">
        <v>0</v>
      </c>
      <c r="G12" s="6">
        <f t="shared" si="1"/>
        <v>20271968</v>
      </c>
      <c r="H12" s="6">
        <v>0</v>
      </c>
      <c r="I12" s="6">
        <f t="shared" si="2"/>
        <v>20271968</v>
      </c>
      <c r="J12" s="6">
        <f t="shared" si="3"/>
        <v>12528780</v>
      </c>
      <c r="K12" s="6">
        <v>107100</v>
      </c>
      <c r="L12" s="6">
        <v>9616521</v>
      </c>
      <c r="M12" s="6">
        <v>2805159</v>
      </c>
      <c r="N12" s="6">
        <v>0</v>
      </c>
      <c r="O12" s="6">
        <v>946071</v>
      </c>
      <c r="P12" s="6">
        <v>7743188</v>
      </c>
      <c r="Q12" s="6">
        <v>6700023</v>
      </c>
      <c r="R12" s="6">
        <v>124179</v>
      </c>
      <c r="S12" s="6">
        <v>0</v>
      </c>
      <c r="T12" s="6">
        <v>918986</v>
      </c>
      <c r="U12" s="6">
        <v>0</v>
      </c>
      <c r="V12" s="6">
        <v>21959316</v>
      </c>
      <c r="W12" s="6">
        <v>14358750</v>
      </c>
      <c r="X12" s="6">
        <v>0</v>
      </c>
      <c r="Y12" s="6">
        <v>0</v>
      </c>
      <c r="Z12" s="6">
        <v>6243966</v>
      </c>
      <c r="AA12" s="6">
        <v>1356600</v>
      </c>
      <c r="AB12" s="6">
        <v>0</v>
      </c>
      <c r="AC12" s="6">
        <v>0</v>
      </c>
      <c r="AD12" s="6">
        <v>0</v>
      </c>
    </row>
    <row r="13" spans="1:30">
      <c r="A13" s="4" t="s">
        <v>38</v>
      </c>
      <c r="B13" s="6">
        <f t="shared" si="0"/>
        <v>647216</v>
      </c>
      <c r="C13" s="6">
        <v>615208</v>
      </c>
      <c r="D13" s="6">
        <v>32008</v>
      </c>
      <c r="E13" s="6">
        <v>0</v>
      </c>
      <c r="F13" s="6">
        <v>0</v>
      </c>
      <c r="G13" s="6">
        <f t="shared" si="1"/>
        <v>13786643</v>
      </c>
      <c r="H13" s="6">
        <v>0</v>
      </c>
      <c r="I13" s="6">
        <f t="shared" si="2"/>
        <v>13786643</v>
      </c>
      <c r="J13" s="6">
        <f t="shared" si="3"/>
        <v>13143037</v>
      </c>
      <c r="K13" s="6">
        <v>521506</v>
      </c>
      <c r="L13" s="6">
        <v>8537190</v>
      </c>
      <c r="M13" s="6">
        <v>3565609</v>
      </c>
      <c r="N13" s="6">
        <v>518732</v>
      </c>
      <c r="O13" s="6">
        <v>1816547</v>
      </c>
      <c r="P13" s="6">
        <v>643606</v>
      </c>
      <c r="Q13" s="6">
        <v>0</v>
      </c>
      <c r="R13" s="6">
        <v>215352</v>
      </c>
      <c r="S13" s="6">
        <v>0</v>
      </c>
      <c r="T13" s="6">
        <v>0</v>
      </c>
      <c r="U13" s="6">
        <v>428254</v>
      </c>
      <c r="V13" s="6">
        <v>13915127</v>
      </c>
      <c r="W13" s="6">
        <v>11357585</v>
      </c>
      <c r="X13" s="6">
        <v>0</v>
      </c>
      <c r="Y13" s="6">
        <v>0</v>
      </c>
      <c r="Z13" s="6">
        <v>0</v>
      </c>
      <c r="AA13" s="6">
        <v>2545362</v>
      </c>
      <c r="AB13" s="6">
        <v>0</v>
      </c>
      <c r="AC13" s="6">
        <v>0</v>
      </c>
      <c r="AD13" s="6">
        <v>12180</v>
      </c>
    </row>
    <row r="14" spans="1:30">
      <c r="A14" s="4" t="s">
        <v>39</v>
      </c>
      <c r="B14" s="6">
        <f t="shared" si="0"/>
        <v>338880</v>
      </c>
      <c r="C14" s="6">
        <v>338880</v>
      </c>
      <c r="D14" s="6">
        <v>0</v>
      </c>
      <c r="E14" s="6">
        <v>0</v>
      </c>
      <c r="F14" s="6">
        <v>0</v>
      </c>
      <c r="G14" s="6">
        <f t="shared" si="1"/>
        <v>16202291</v>
      </c>
      <c r="H14" s="6">
        <v>6718716</v>
      </c>
      <c r="I14" s="6">
        <f t="shared" si="2"/>
        <v>9483575</v>
      </c>
      <c r="J14" s="6">
        <f t="shared" si="3"/>
        <v>7669309</v>
      </c>
      <c r="K14" s="6">
        <v>373271</v>
      </c>
      <c r="L14" s="6">
        <v>4875506</v>
      </c>
      <c r="M14" s="6">
        <v>2420532</v>
      </c>
      <c r="N14" s="6">
        <v>0</v>
      </c>
      <c r="O14" s="6">
        <v>2340883</v>
      </c>
      <c r="P14" s="6">
        <v>8532982</v>
      </c>
      <c r="Q14" s="6">
        <v>8532982</v>
      </c>
      <c r="R14" s="6">
        <v>0</v>
      </c>
      <c r="S14" s="6">
        <v>0</v>
      </c>
      <c r="T14" s="6">
        <v>0</v>
      </c>
      <c r="U14" s="6">
        <v>0</v>
      </c>
      <c r="V14" s="6">
        <v>16541170</v>
      </c>
      <c r="W14" s="6">
        <v>9898731</v>
      </c>
      <c r="X14" s="6">
        <v>0</v>
      </c>
      <c r="Y14" s="6">
        <v>0</v>
      </c>
      <c r="Z14" s="6">
        <v>4398723</v>
      </c>
      <c r="AA14" s="6">
        <v>2243716</v>
      </c>
      <c r="AB14" s="6">
        <v>0</v>
      </c>
      <c r="AC14" s="6">
        <v>0</v>
      </c>
      <c r="AD14" s="6">
        <v>0</v>
      </c>
    </row>
    <row r="15" spans="1:30">
      <c r="A15" s="4" t="s">
        <v>40</v>
      </c>
      <c r="B15" s="6">
        <f t="shared" si="0"/>
        <v>226103</v>
      </c>
      <c r="C15" s="6">
        <v>226103</v>
      </c>
      <c r="D15" s="6">
        <v>0</v>
      </c>
      <c r="E15" s="6">
        <v>0</v>
      </c>
      <c r="F15" s="6">
        <v>0</v>
      </c>
      <c r="G15" s="6">
        <f t="shared" si="1"/>
        <v>16771384</v>
      </c>
      <c r="H15" s="6">
        <v>0</v>
      </c>
      <c r="I15" s="6">
        <f t="shared" si="2"/>
        <v>16771384</v>
      </c>
      <c r="J15" s="6">
        <f t="shared" si="3"/>
        <v>1279345</v>
      </c>
      <c r="K15" s="6">
        <v>104958</v>
      </c>
      <c r="L15" s="6">
        <v>1020877</v>
      </c>
      <c r="M15" s="6">
        <v>153510</v>
      </c>
      <c r="N15" s="6">
        <v>0</v>
      </c>
      <c r="O15" s="6">
        <v>835237</v>
      </c>
      <c r="P15" s="6">
        <v>15492039</v>
      </c>
      <c r="Q15" s="6">
        <v>11051047</v>
      </c>
      <c r="R15" s="6">
        <v>3008612</v>
      </c>
      <c r="S15" s="6">
        <v>1424324</v>
      </c>
      <c r="T15" s="6">
        <v>0</v>
      </c>
      <c r="U15" s="6">
        <v>8056</v>
      </c>
      <c r="V15" s="6">
        <v>16997487</v>
      </c>
      <c r="W15" s="6">
        <v>7019107</v>
      </c>
      <c r="X15" s="6">
        <v>0</v>
      </c>
      <c r="Y15" s="6">
        <v>1430000</v>
      </c>
      <c r="Z15" s="6">
        <v>0</v>
      </c>
      <c r="AA15" s="6">
        <v>0</v>
      </c>
      <c r="AB15" s="6">
        <v>0</v>
      </c>
      <c r="AC15" s="6">
        <v>8548380</v>
      </c>
      <c r="AD15" s="6">
        <v>0</v>
      </c>
    </row>
    <row r="16" spans="1:30">
      <c r="A16" s="4" t="s">
        <v>41</v>
      </c>
      <c r="B16" s="6">
        <f t="shared" si="0"/>
        <v>133739</v>
      </c>
      <c r="C16" s="6">
        <v>133739</v>
      </c>
      <c r="D16" s="6">
        <v>0</v>
      </c>
      <c r="E16" s="6">
        <v>0</v>
      </c>
      <c r="F16" s="6">
        <v>0</v>
      </c>
      <c r="G16" s="6">
        <f t="shared" si="1"/>
        <v>4109821</v>
      </c>
      <c r="H16" s="6">
        <v>0</v>
      </c>
      <c r="I16" s="6">
        <f t="shared" si="2"/>
        <v>4109821</v>
      </c>
      <c r="J16" s="6">
        <f t="shared" si="3"/>
        <v>723301</v>
      </c>
      <c r="K16" s="6">
        <v>95679</v>
      </c>
      <c r="L16" s="6">
        <v>627622</v>
      </c>
      <c r="M16" s="6">
        <v>0</v>
      </c>
      <c r="N16" s="6">
        <v>0</v>
      </c>
      <c r="O16" s="6">
        <v>585210</v>
      </c>
      <c r="P16" s="6">
        <v>3386520</v>
      </c>
      <c r="Q16" s="6">
        <v>3386520</v>
      </c>
      <c r="R16" s="6">
        <v>0</v>
      </c>
      <c r="S16" s="6">
        <v>0</v>
      </c>
      <c r="T16" s="6">
        <v>0</v>
      </c>
      <c r="U16" s="6">
        <v>0</v>
      </c>
      <c r="V16" s="6">
        <v>4243560</v>
      </c>
      <c r="W16" s="6">
        <v>4243560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</row>
    <row r="17" spans="1:30">
      <c r="A17" s="4" t="s">
        <v>42</v>
      </c>
      <c r="B17" s="6">
        <f t="shared" si="0"/>
        <v>266662</v>
      </c>
      <c r="C17" s="6">
        <v>211362</v>
      </c>
      <c r="D17" s="6">
        <v>55300</v>
      </c>
      <c r="E17" s="6">
        <v>0</v>
      </c>
      <c r="F17" s="6">
        <v>0</v>
      </c>
      <c r="G17" s="6">
        <f t="shared" si="1"/>
        <v>14303592</v>
      </c>
      <c r="H17" s="6">
        <v>5057482</v>
      </c>
      <c r="I17" s="6">
        <f t="shared" si="2"/>
        <v>9246110</v>
      </c>
      <c r="J17" s="6">
        <f t="shared" si="3"/>
        <v>7382960</v>
      </c>
      <c r="K17" s="6">
        <v>226100</v>
      </c>
      <c r="L17" s="6">
        <v>4094031</v>
      </c>
      <c r="M17" s="6">
        <v>3062829</v>
      </c>
      <c r="N17" s="6">
        <v>0</v>
      </c>
      <c r="O17" s="6">
        <v>2241896</v>
      </c>
      <c r="P17" s="6">
        <v>6920632</v>
      </c>
      <c r="Q17" s="6">
        <v>6887312</v>
      </c>
      <c r="R17" s="6">
        <v>33320</v>
      </c>
      <c r="S17" s="6">
        <v>0</v>
      </c>
      <c r="T17" s="6">
        <v>0</v>
      </c>
      <c r="U17" s="6">
        <v>0</v>
      </c>
      <c r="V17" s="6">
        <v>17570254</v>
      </c>
      <c r="W17" s="6">
        <v>11142891</v>
      </c>
      <c r="X17" s="6">
        <v>0</v>
      </c>
      <c r="Y17" s="6">
        <v>0</v>
      </c>
      <c r="Z17" s="6">
        <v>6427363</v>
      </c>
      <c r="AA17" s="6">
        <v>0</v>
      </c>
      <c r="AB17" s="6">
        <v>0</v>
      </c>
      <c r="AC17" s="6">
        <v>0</v>
      </c>
      <c r="AD17" s="6">
        <v>0</v>
      </c>
    </row>
    <row r="18" spans="1:30">
      <c r="A18" s="4" t="s">
        <v>43</v>
      </c>
      <c r="B18" s="6">
        <f t="shared" si="0"/>
        <v>1333437</v>
      </c>
      <c r="C18" s="6">
        <v>1332652</v>
      </c>
      <c r="D18" s="6">
        <v>0</v>
      </c>
      <c r="E18" s="6">
        <v>0</v>
      </c>
      <c r="F18" s="6">
        <v>785</v>
      </c>
      <c r="G18" s="6">
        <f t="shared" si="1"/>
        <v>26681406</v>
      </c>
      <c r="H18" s="6">
        <v>0</v>
      </c>
      <c r="I18" s="6">
        <f t="shared" si="2"/>
        <v>26681406</v>
      </c>
      <c r="J18" s="6">
        <f t="shared" si="3"/>
        <v>13659374</v>
      </c>
      <c r="K18" s="6">
        <v>1266741</v>
      </c>
      <c r="L18" s="6">
        <v>8807734</v>
      </c>
      <c r="M18" s="6">
        <v>3584899</v>
      </c>
      <c r="N18" s="6">
        <v>0</v>
      </c>
      <c r="O18" s="6">
        <v>1273133</v>
      </c>
      <c r="P18" s="6">
        <v>13022032</v>
      </c>
      <c r="Q18" s="6">
        <v>11752009</v>
      </c>
      <c r="R18" s="6">
        <v>0</v>
      </c>
      <c r="S18" s="6">
        <v>0</v>
      </c>
      <c r="T18" s="6">
        <v>0</v>
      </c>
      <c r="U18" s="6">
        <v>1270023</v>
      </c>
      <c r="V18" s="6">
        <v>19351659</v>
      </c>
      <c r="W18" s="6">
        <v>8477120</v>
      </c>
      <c r="X18" s="6">
        <v>0</v>
      </c>
      <c r="Y18" s="6">
        <v>0</v>
      </c>
      <c r="Z18" s="6">
        <v>4881280</v>
      </c>
      <c r="AA18" s="6">
        <v>5993259</v>
      </c>
      <c r="AB18" s="6">
        <v>0</v>
      </c>
      <c r="AC18" s="6">
        <v>0</v>
      </c>
      <c r="AD18" s="6">
        <v>0</v>
      </c>
    </row>
    <row r="19" spans="1:30">
      <c r="A19" s="4" t="s">
        <v>44</v>
      </c>
      <c r="B19" s="6">
        <f t="shared" si="0"/>
        <v>764099</v>
      </c>
      <c r="C19" s="6">
        <v>764099</v>
      </c>
      <c r="D19" s="6">
        <v>0</v>
      </c>
      <c r="E19" s="6">
        <v>0</v>
      </c>
      <c r="F19" s="6">
        <v>0</v>
      </c>
      <c r="G19" s="6">
        <f t="shared" si="1"/>
        <v>15815179</v>
      </c>
      <c r="H19" s="6">
        <v>0</v>
      </c>
      <c r="I19" s="6">
        <f t="shared" si="2"/>
        <v>15815179</v>
      </c>
      <c r="J19" s="6">
        <f t="shared" si="3"/>
        <v>10217522</v>
      </c>
      <c r="K19" s="6">
        <v>431375</v>
      </c>
      <c r="L19" s="6">
        <v>3075765</v>
      </c>
      <c r="M19" s="6">
        <v>6653386</v>
      </c>
      <c r="N19" s="6">
        <v>56996</v>
      </c>
      <c r="O19" s="6">
        <v>780878</v>
      </c>
      <c r="P19" s="6">
        <v>5597657</v>
      </c>
      <c r="Q19" s="6">
        <v>5323470</v>
      </c>
      <c r="R19" s="6">
        <v>268832</v>
      </c>
      <c r="S19" s="6">
        <v>0</v>
      </c>
      <c r="T19" s="6">
        <v>0</v>
      </c>
      <c r="U19" s="6">
        <v>5355</v>
      </c>
      <c r="V19" s="6">
        <v>11522281</v>
      </c>
      <c r="W19" s="6">
        <v>11403032</v>
      </c>
      <c r="X19" s="6">
        <v>119249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</row>
    <row r="20" spans="1:30" s="13" customFormat="1">
      <c r="A20" s="7" t="s">
        <v>45</v>
      </c>
      <c r="B20" s="8">
        <f t="shared" si="0"/>
        <v>15240984</v>
      </c>
      <c r="C20" s="8">
        <f>SUM(C7:C19)</f>
        <v>14526463</v>
      </c>
      <c r="D20" s="8">
        <v>171383</v>
      </c>
      <c r="E20" s="8">
        <v>9563</v>
      </c>
      <c r="F20" s="8">
        <v>533575</v>
      </c>
      <c r="G20" s="8">
        <f t="shared" si="1"/>
        <v>181510081</v>
      </c>
      <c r="H20" s="8">
        <v>13797418</v>
      </c>
      <c r="I20" s="8">
        <f t="shared" si="2"/>
        <v>167712663</v>
      </c>
      <c r="J20" s="8">
        <f t="shared" si="3"/>
        <v>91668550</v>
      </c>
      <c r="K20" s="8">
        <v>5671825</v>
      </c>
      <c r="L20" s="8">
        <f>SUM(L7:L19)</f>
        <v>54615539</v>
      </c>
      <c r="M20" s="8">
        <f>SUM(M7:M19)</f>
        <v>30805458</v>
      </c>
      <c r="N20" s="8">
        <v>575728</v>
      </c>
      <c r="O20" s="8">
        <v>15352295</v>
      </c>
      <c r="P20" s="8">
        <v>89841531</v>
      </c>
      <c r="Q20" s="8">
        <v>76734120</v>
      </c>
      <c r="R20" s="8">
        <v>8904236</v>
      </c>
      <c r="S20" s="8">
        <v>1517251</v>
      </c>
      <c r="T20" s="8">
        <v>918986</v>
      </c>
      <c r="U20" s="8">
        <v>1766938</v>
      </c>
      <c r="V20" s="8">
        <v>190006859</v>
      </c>
      <c r="W20" s="8">
        <v>107103634</v>
      </c>
      <c r="X20" s="8">
        <v>401253</v>
      </c>
      <c r="Y20" s="8">
        <v>1430000</v>
      </c>
      <c r="Z20" s="8">
        <v>23734519</v>
      </c>
      <c r="AA20" s="8">
        <v>12138937</v>
      </c>
      <c r="AB20" s="8">
        <v>0</v>
      </c>
      <c r="AC20" s="8">
        <v>44888122</v>
      </c>
      <c r="AD20" s="8">
        <v>310394</v>
      </c>
    </row>
    <row r="21" spans="1:30" ht="15" customHeight="1">
      <c r="A21" s="26" t="s">
        <v>46</v>
      </c>
      <c r="B21" s="27"/>
      <c r="C21" s="12"/>
      <c r="D21" s="12"/>
      <c r="E21" s="12"/>
      <c r="F21" s="12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6"/>
    </row>
    <row r="22" spans="1:30">
      <c r="A22" s="4" t="s">
        <v>47</v>
      </c>
      <c r="B22" s="6">
        <f t="shared" ref="B22:B29" si="4">SUM(C22:F22)</f>
        <v>5897466</v>
      </c>
      <c r="C22" s="6">
        <v>5883501</v>
      </c>
      <c r="D22" s="6">
        <v>13965</v>
      </c>
      <c r="E22" s="6">
        <v>0</v>
      </c>
      <c r="F22" s="6">
        <v>0</v>
      </c>
      <c r="G22" s="6">
        <f t="shared" ref="G22:G29" si="5">SUM(J22+P22)</f>
        <v>37274774</v>
      </c>
      <c r="H22" s="6">
        <v>4722406</v>
      </c>
      <c r="I22" s="6">
        <f t="shared" ref="I22:I29" si="6">SUM(G22-H22)</f>
        <v>32552368</v>
      </c>
      <c r="J22" s="6">
        <f t="shared" ref="J22:J53" si="7">SUM(K22:N22)</f>
        <v>12219890</v>
      </c>
      <c r="K22" s="6">
        <v>82134</v>
      </c>
      <c r="L22" s="6">
        <v>7219883</v>
      </c>
      <c r="M22" s="6">
        <v>4917873</v>
      </c>
      <c r="N22" s="6">
        <v>0</v>
      </c>
      <c r="O22" s="6">
        <v>878836</v>
      </c>
      <c r="P22" s="6">
        <v>25054884</v>
      </c>
      <c r="Q22" s="6">
        <v>18448315</v>
      </c>
      <c r="R22" s="6">
        <v>0</v>
      </c>
      <c r="S22" s="6">
        <v>6232436</v>
      </c>
      <c r="T22" s="6">
        <v>0</v>
      </c>
      <c r="U22" s="6">
        <v>374133</v>
      </c>
      <c r="V22" s="6">
        <v>47172240</v>
      </c>
      <c r="W22" s="6">
        <v>15388444</v>
      </c>
      <c r="X22" s="6">
        <v>0</v>
      </c>
      <c r="Y22" s="6">
        <v>6232436</v>
      </c>
      <c r="Z22" s="6">
        <v>10039394</v>
      </c>
      <c r="AA22" s="6">
        <v>15007180</v>
      </c>
      <c r="AB22" s="6">
        <v>0</v>
      </c>
      <c r="AC22" s="6">
        <v>504786</v>
      </c>
      <c r="AD22" s="6">
        <v>0</v>
      </c>
    </row>
    <row r="23" spans="1:30">
      <c r="A23" s="4" t="s">
        <v>48</v>
      </c>
      <c r="B23" s="6">
        <f t="shared" si="4"/>
        <v>3304438</v>
      </c>
      <c r="C23" s="6">
        <v>3304438</v>
      </c>
      <c r="D23" s="6">
        <v>0</v>
      </c>
      <c r="E23" s="6">
        <v>0</v>
      </c>
      <c r="F23" s="6">
        <v>0</v>
      </c>
      <c r="G23" s="6">
        <f t="shared" si="5"/>
        <v>74565966</v>
      </c>
      <c r="H23" s="6">
        <v>13106874</v>
      </c>
      <c r="I23" s="6">
        <f t="shared" si="6"/>
        <v>61459092</v>
      </c>
      <c r="J23" s="6">
        <f t="shared" si="7"/>
        <v>36639938</v>
      </c>
      <c r="K23" s="6">
        <v>4345100</v>
      </c>
      <c r="L23" s="6">
        <v>18872671</v>
      </c>
      <c r="M23" s="6">
        <v>13422167</v>
      </c>
      <c r="N23" s="6">
        <v>0</v>
      </c>
      <c r="O23" s="6">
        <v>51290</v>
      </c>
      <c r="P23" s="6">
        <v>37926028</v>
      </c>
      <c r="Q23" s="6">
        <v>37144648</v>
      </c>
      <c r="R23" s="6">
        <v>687380</v>
      </c>
      <c r="S23" s="6">
        <v>0</v>
      </c>
      <c r="T23" s="6">
        <v>0</v>
      </c>
      <c r="U23" s="6">
        <v>94000</v>
      </c>
      <c r="V23" s="6">
        <v>75870404</v>
      </c>
      <c r="W23" s="6">
        <v>21283510</v>
      </c>
      <c r="X23" s="6">
        <v>0</v>
      </c>
      <c r="Y23" s="6">
        <v>94000</v>
      </c>
      <c r="Z23" s="6">
        <v>34769556</v>
      </c>
      <c r="AA23" s="6">
        <v>13708999</v>
      </c>
      <c r="AB23" s="6">
        <v>0</v>
      </c>
      <c r="AC23" s="6">
        <v>6014339</v>
      </c>
      <c r="AD23" s="6">
        <v>0</v>
      </c>
    </row>
    <row r="24" spans="1:30">
      <c r="A24" s="4" t="s">
        <v>49</v>
      </c>
      <c r="B24" s="6">
        <f t="shared" si="4"/>
        <v>5001749</v>
      </c>
      <c r="C24" s="6">
        <v>4981519</v>
      </c>
      <c r="D24" s="6">
        <v>0</v>
      </c>
      <c r="E24" s="6">
        <v>20230</v>
      </c>
      <c r="F24" s="6">
        <v>0</v>
      </c>
      <c r="G24" s="6">
        <f t="shared" si="5"/>
        <v>60259544</v>
      </c>
      <c r="H24" s="6">
        <v>50060694</v>
      </c>
      <c r="I24" s="6">
        <f t="shared" si="6"/>
        <v>10198850</v>
      </c>
      <c r="J24" s="6">
        <f t="shared" si="7"/>
        <v>41788445</v>
      </c>
      <c r="K24" s="6">
        <v>0</v>
      </c>
      <c r="L24" s="6">
        <v>29555391</v>
      </c>
      <c r="M24" s="6">
        <v>12031944</v>
      </c>
      <c r="N24" s="6">
        <v>201110</v>
      </c>
      <c r="O24" s="6">
        <v>3253494</v>
      </c>
      <c r="P24" s="6">
        <v>18471099</v>
      </c>
      <c r="Q24" s="6">
        <v>18373995</v>
      </c>
      <c r="R24" s="6">
        <v>0</v>
      </c>
      <c r="S24" s="6">
        <v>90440</v>
      </c>
      <c r="T24" s="6">
        <v>0</v>
      </c>
      <c r="U24" s="6">
        <v>6664</v>
      </c>
      <c r="V24" s="6">
        <v>63060182</v>
      </c>
      <c r="W24" s="6">
        <v>11425460</v>
      </c>
      <c r="X24" s="6">
        <v>0</v>
      </c>
      <c r="Y24" s="6">
        <v>90440</v>
      </c>
      <c r="Z24" s="6">
        <v>13455214</v>
      </c>
      <c r="AA24" s="6">
        <v>38089068</v>
      </c>
      <c r="AB24" s="6">
        <v>0</v>
      </c>
      <c r="AC24" s="6">
        <v>0</v>
      </c>
      <c r="AD24" s="6">
        <v>0</v>
      </c>
    </row>
    <row r="25" spans="1:30">
      <c r="A25" s="4" t="s">
        <v>50</v>
      </c>
      <c r="B25" s="6">
        <f t="shared" si="4"/>
        <v>1118107</v>
      </c>
      <c r="C25" s="6">
        <v>1105842</v>
      </c>
      <c r="D25" s="6">
        <v>1150</v>
      </c>
      <c r="E25" s="6">
        <v>4165</v>
      </c>
      <c r="F25" s="6">
        <v>6950</v>
      </c>
      <c r="G25" s="6">
        <f t="shared" si="5"/>
        <v>11075429</v>
      </c>
      <c r="H25" s="6">
        <v>0</v>
      </c>
      <c r="I25" s="6">
        <f t="shared" si="6"/>
        <v>11075429</v>
      </c>
      <c r="J25" s="6">
        <f t="shared" si="7"/>
        <v>3663853</v>
      </c>
      <c r="K25" s="6">
        <v>0</v>
      </c>
      <c r="L25" s="6">
        <v>3437872</v>
      </c>
      <c r="M25" s="6">
        <v>225981</v>
      </c>
      <c r="N25" s="6">
        <v>0</v>
      </c>
      <c r="O25" s="6">
        <v>0</v>
      </c>
      <c r="P25" s="6">
        <v>7411576</v>
      </c>
      <c r="Q25" s="6">
        <v>7396576</v>
      </c>
      <c r="R25" s="6">
        <v>15000</v>
      </c>
      <c r="S25" s="6">
        <v>0</v>
      </c>
      <c r="T25" s="6">
        <v>0</v>
      </c>
      <c r="U25" s="6">
        <v>0</v>
      </c>
      <c r="V25" s="6">
        <v>12193536</v>
      </c>
      <c r="W25" s="6">
        <v>10005039</v>
      </c>
      <c r="X25" s="6">
        <v>0</v>
      </c>
      <c r="Y25" s="6">
        <v>0</v>
      </c>
      <c r="Z25" s="6">
        <v>2188497</v>
      </c>
      <c r="AA25" s="6">
        <v>0</v>
      </c>
      <c r="AB25" s="6">
        <v>0</v>
      </c>
      <c r="AC25" s="6">
        <v>0</v>
      </c>
      <c r="AD25" s="6">
        <v>0</v>
      </c>
    </row>
    <row r="26" spans="1:30">
      <c r="A26" s="4" t="s">
        <v>51</v>
      </c>
      <c r="B26" s="6">
        <f t="shared" si="4"/>
        <v>1853911</v>
      </c>
      <c r="C26" s="6">
        <v>1853911</v>
      </c>
      <c r="D26" s="6">
        <v>0</v>
      </c>
      <c r="E26" s="6">
        <v>0</v>
      </c>
      <c r="F26" s="6">
        <v>0</v>
      </c>
      <c r="G26" s="6">
        <f t="shared" si="5"/>
        <v>25761019</v>
      </c>
      <c r="H26" s="6">
        <v>2477692</v>
      </c>
      <c r="I26" s="6">
        <f t="shared" si="6"/>
        <v>23283327</v>
      </c>
      <c r="J26" s="6">
        <f t="shared" si="7"/>
        <v>3836464</v>
      </c>
      <c r="K26" s="6">
        <v>1144485</v>
      </c>
      <c r="L26" s="6">
        <v>2302968</v>
      </c>
      <c r="M26" s="6">
        <v>388511</v>
      </c>
      <c r="N26" s="6">
        <v>500</v>
      </c>
      <c r="O26" s="6">
        <v>1851656</v>
      </c>
      <c r="P26" s="6">
        <v>21924555</v>
      </c>
      <c r="Q26" s="6">
        <v>21834582</v>
      </c>
      <c r="R26" s="6">
        <v>89973</v>
      </c>
      <c r="S26" s="6">
        <v>0</v>
      </c>
      <c r="T26" s="6">
        <v>0</v>
      </c>
      <c r="U26" s="6">
        <v>0</v>
      </c>
      <c r="V26" s="6">
        <v>26614430</v>
      </c>
      <c r="W26" s="6">
        <v>15062990</v>
      </c>
      <c r="X26" s="6">
        <v>0</v>
      </c>
      <c r="Y26" s="6">
        <v>0</v>
      </c>
      <c r="Z26" s="6">
        <v>10473928</v>
      </c>
      <c r="AA26" s="6">
        <v>1077512</v>
      </c>
      <c r="AB26" s="6">
        <v>0</v>
      </c>
      <c r="AC26" s="6">
        <v>0</v>
      </c>
      <c r="AD26" s="6">
        <v>0</v>
      </c>
    </row>
    <row r="27" spans="1:30">
      <c r="A27" s="4" t="s">
        <v>52</v>
      </c>
      <c r="B27" s="6">
        <f t="shared" si="4"/>
        <v>45815</v>
      </c>
      <c r="C27" s="6">
        <v>45815</v>
      </c>
      <c r="D27" s="6">
        <v>0</v>
      </c>
      <c r="E27" s="6">
        <v>0</v>
      </c>
      <c r="F27" s="6">
        <v>0</v>
      </c>
      <c r="G27" s="6">
        <f t="shared" si="5"/>
        <v>29382568</v>
      </c>
      <c r="H27" s="6">
        <v>0</v>
      </c>
      <c r="I27" s="6">
        <f t="shared" si="6"/>
        <v>29382568</v>
      </c>
      <c r="J27" s="6">
        <f t="shared" si="7"/>
        <v>17431374</v>
      </c>
      <c r="K27" s="6">
        <v>3555673</v>
      </c>
      <c r="L27" s="6">
        <v>7846300</v>
      </c>
      <c r="M27" s="6">
        <v>6029401</v>
      </c>
      <c r="N27" s="6">
        <v>0</v>
      </c>
      <c r="O27" s="6">
        <v>0</v>
      </c>
      <c r="P27" s="6">
        <v>11951194</v>
      </c>
      <c r="Q27" s="6">
        <v>8406008</v>
      </c>
      <c r="R27" s="6">
        <v>0</v>
      </c>
      <c r="S27" s="6">
        <v>3534714</v>
      </c>
      <c r="T27" s="6">
        <v>10472</v>
      </c>
      <c r="U27" s="6">
        <v>0</v>
      </c>
      <c r="V27" s="6">
        <v>26428382</v>
      </c>
      <c r="W27" s="6">
        <v>15425000</v>
      </c>
      <c r="X27" s="6">
        <v>0</v>
      </c>
      <c r="Y27" s="6">
        <v>0</v>
      </c>
      <c r="Z27" s="6">
        <v>11003382</v>
      </c>
      <c r="AA27" s="6">
        <v>0</v>
      </c>
      <c r="AB27" s="6">
        <v>0</v>
      </c>
      <c r="AC27" s="6">
        <v>0</v>
      </c>
      <c r="AD27" s="6">
        <v>0</v>
      </c>
    </row>
    <row r="28" spans="1:30">
      <c r="A28" s="4" t="s">
        <v>53</v>
      </c>
      <c r="B28" s="6">
        <f t="shared" si="4"/>
        <v>610597</v>
      </c>
      <c r="C28" s="6">
        <v>609047</v>
      </c>
      <c r="D28" s="6">
        <v>1550</v>
      </c>
      <c r="E28" s="6">
        <v>0</v>
      </c>
      <c r="F28" s="6">
        <v>0</v>
      </c>
      <c r="G28" s="6">
        <f t="shared" si="5"/>
        <v>26029485</v>
      </c>
      <c r="H28" s="6">
        <v>2965190</v>
      </c>
      <c r="I28" s="6">
        <f t="shared" si="6"/>
        <v>23064295</v>
      </c>
      <c r="J28" s="6">
        <f t="shared" si="7"/>
        <v>20505224</v>
      </c>
      <c r="K28" s="6">
        <v>6497002</v>
      </c>
      <c r="L28" s="6">
        <v>8922754</v>
      </c>
      <c r="M28" s="6">
        <v>5085468</v>
      </c>
      <c r="N28" s="6">
        <v>0</v>
      </c>
      <c r="O28" s="6">
        <v>6384203</v>
      </c>
      <c r="P28" s="6">
        <v>5524261</v>
      </c>
      <c r="Q28" s="6">
        <v>4083418</v>
      </c>
      <c r="R28" s="6">
        <v>1309645</v>
      </c>
      <c r="S28" s="6">
        <v>113050</v>
      </c>
      <c r="T28" s="6">
        <v>18148</v>
      </c>
      <c r="U28" s="6">
        <v>0</v>
      </c>
      <c r="V28" s="6">
        <v>40217657</v>
      </c>
      <c r="W28" s="6">
        <v>20545657</v>
      </c>
      <c r="X28" s="6">
        <v>0</v>
      </c>
      <c r="Y28" s="6">
        <v>0</v>
      </c>
      <c r="Z28" s="6">
        <v>0</v>
      </c>
      <c r="AA28" s="6">
        <v>2642000</v>
      </c>
      <c r="AB28" s="6">
        <v>0</v>
      </c>
      <c r="AC28" s="6">
        <v>16284000</v>
      </c>
      <c r="AD28" s="6">
        <v>746000</v>
      </c>
    </row>
    <row r="29" spans="1:30" s="20" customFormat="1">
      <c r="A29" s="19" t="s">
        <v>45</v>
      </c>
      <c r="B29" s="8">
        <f t="shared" si="4"/>
        <v>17832083</v>
      </c>
      <c r="C29" s="8">
        <f>SUM(C22:C28)</f>
        <v>17784073</v>
      </c>
      <c r="D29" s="8">
        <v>16665</v>
      </c>
      <c r="E29" s="8">
        <v>24395</v>
      </c>
      <c r="F29" s="8">
        <v>6950</v>
      </c>
      <c r="G29" s="8">
        <f t="shared" si="5"/>
        <v>264348785</v>
      </c>
      <c r="H29" s="8">
        <v>73332856</v>
      </c>
      <c r="I29" s="8">
        <f t="shared" si="6"/>
        <v>191015929</v>
      </c>
      <c r="J29" s="8">
        <f t="shared" si="7"/>
        <v>136085188</v>
      </c>
      <c r="K29" s="8">
        <v>15624394</v>
      </c>
      <c r="L29" s="8">
        <f>SUM(L22:L28)</f>
        <v>78157839</v>
      </c>
      <c r="M29" s="8">
        <f>SUM(M22:M28)</f>
        <v>42101345</v>
      </c>
      <c r="N29" s="8">
        <v>201610</v>
      </c>
      <c r="O29" s="8">
        <v>12419479</v>
      </c>
      <c r="P29" s="8">
        <v>128263597</v>
      </c>
      <c r="Q29" s="8">
        <v>115687542</v>
      </c>
      <c r="R29" s="8">
        <v>2101998</v>
      </c>
      <c r="S29" s="8">
        <v>9970640</v>
      </c>
      <c r="T29" s="8">
        <v>28620</v>
      </c>
      <c r="U29" s="8">
        <v>474797</v>
      </c>
      <c r="V29" s="8">
        <v>291556831</v>
      </c>
      <c r="W29" s="8">
        <v>109136100</v>
      </c>
      <c r="X29" s="8">
        <v>0</v>
      </c>
      <c r="Y29" s="8">
        <v>6416876</v>
      </c>
      <c r="Z29" s="8">
        <v>81929971</v>
      </c>
      <c r="AA29" s="8">
        <v>70524759</v>
      </c>
      <c r="AB29" s="8">
        <v>0</v>
      </c>
      <c r="AC29" s="8">
        <v>22803125</v>
      </c>
      <c r="AD29" s="8">
        <v>746000</v>
      </c>
    </row>
    <row r="30" spans="1:30" ht="15" customHeight="1">
      <c r="A30" s="21" t="s">
        <v>54</v>
      </c>
      <c r="B30" s="22"/>
      <c r="C30" s="11"/>
      <c r="D30" s="11"/>
      <c r="E30" s="11"/>
      <c r="F30" s="11"/>
      <c r="G30" s="17"/>
      <c r="H30" s="17"/>
      <c r="I30" s="17"/>
      <c r="J30" s="6">
        <f t="shared" si="7"/>
        <v>0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8"/>
    </row>
    <row r="31" spans="1:30">
      <c r="A31" s="4" t="s">
        <v>55</v>
      </c>
      <c r="B31" s="6">
        <f>SUM(C31:F31)</f>
        <v>57000</v>
      </c>
      <c r="C31" s="6">
        <v>57000</v>
      </c>
      <c r="D31" s="6">
        <v>0</v>
      </c>
      <c r="E31" s="6">
        <v>0</v>
      </c>
      <c r="F31" s="6">
        <v>0</v>
      </c>
      <c r="G31" s="6">
        <f>SUM(J31+P31)</f>
        <v>18167174</v>
      </c>
      <c r="H31" s="6">
        <v>19040</v>
      </c>
      <c r="I31" s="6">
        <f>SUM(G31-H31)</f>
        <v>18148134</v>
      </c>
      <c r="J31" s="6">
        <f t="shared" si="7"/>
        <v>5276084</v>
      </c>
      <c r="K31" s="6">
        <v>254325</v>
      </c>
      <c r="L31" s="6">
        <v>4315137</v>
      </c>
      <c r="M31" s="6">
        <v>706622</v>
      </c>
      <c r="N31" s="6">
        <v>0</v>
      </c>
      <c r="O31" s="6">
        <v>743875</v>
      </c>
      <c r="P31" s="6">
        <v>12891090</v>
      </c>
      <c r="Q31" s="6">
        <v>12891090</v>
      </c>
      <c r="R31" s="6">
        <v>0</v>
      </c>
      <c r="S31" s="6">
        <v>0</v>
      </c>
      <c r="T31" s="6">
        <v>0</v>
      </c>
      <c r="U31" s="6">
        <v>0</v>
      </c>
      <c r="V31" s="6">
        <v>18224174</v>
      </c>
      <c r="W31" s="6">
        <v>7365864</v>
      </c>
      <c r="X31" s="6">
        <v>0</v>
      </c>
      <c r="Y31" s="6">
        <v>0</v>
      </c>
      <c r="Z31" s="6">
        <v>10858310</v>
      </c>
      <c r="AA31" s="6">
        <v>0</v>
      </c>
      <c r="AB31" s="6">
        <v>0</v>
      </c>
      <c r="AC31" s="6">
        <v>0</v>
      </c>
      <c r="AD31" s="6">
        <v>0</v>
      </c>
    </row>
    <row r="32" spans="1:30">
      <c r="A32" s="4" t="s">
        <v>56</v>
      </c>
      <c r="B32" s="6">
        <f>SUM(C32:F32)</f>
        <v>383980</v>
      </c>
      <c r="C32" s="6">
        <v>375121</v>
      </c>
      <c r="D32" s="6">
        <v>8859</v>
      </c>
      <c r="E32" s="6">
        <v>0</v>
      </c>
      <c r="F32" s="6">
        <v>0</v>
      </c>
      <c r="G32" s="6">
        <f>SUM(J32+P32)</f>
        <v>8170143</v>
      </c>
      <c r="H32" s="6">
        <v>448962</v>
      </c>
      <c r="I32" s="6">
        <f>SUM(G32-H32)</f>
        <v>7721181</v>
      </c>
      <c r="J32" s="6">
        <f t="shared" si="7"/>
        <v>7601907</v>
      </c>
      <c r="K32" s="6">
        <v>19040</v>
      </c>
      <c r="L32" s="6">
        <v>3822531</v>
      </c>
      <c r="M32" s="6">
        <v>3760336</v>
      </c>
      <c r="N32" s="6">
        <v>0</v>
      </c>
      <c r="O32" s="6">
        <v>3822531</v>
      </c>
      <c r="P32" s="6">
        <v>568236</v>
      </c>
      <c r="Q32" s="6">
        <v>342136</v>
      </c>
      <c r="R32" s="6">
        <v>142800</v>
      </c>
      <c r="S32" s="6">
        <v>0</v>
      </c>
      <c r="T32" s="6">
        <v>83300</v>
      </c>
      <c r="U32" s="6">
        <v>0</v>
      </c>
      <c r="V32" s="6">
        <v>5554122</v>
      </c>
      <c r="W32" s="6">
        <v>5554122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</row>
    <row r="33" spans="1:30">
      <c r="A33" s="4" t="s">
        <v>57</v>
      </c>
      <c r="B33" s="6">
        <f>SUM(C33:F33)</f>
        <v>3000</v>
      </c>
      <c r="C33" s="6">
        <v>0</v>
      </c>
      <c r="D33" s="6">
        <v>3000</v>
      </c>
      <c r="E33" s="6">
        <v>0</v>
      </c>
      <c r="F33" s="6">
        <v>0</v>
      </c>
      <c r="G33" s="6">
        <f>SUM(J33+P33)</f>
        <v>11498939</v>
      </c>
      <c r="H33" s="6">
        <v>539403</v>
      </c>
      <c r="I33" s="6">
        <f>SUM(G33-H33)</f>
        <v>10959536</v>
      </c>
      <c r="J33" s="6">
        <f t="shared" si="7"/>
        <v>4194194</v>
      </c>
      <c r="K33" s="6">
        <v>201229</v>
      </c>
      <c r="L33" s="6">
        <v>3454490</v>
      </c>
      <c r="M33" s="6">
        <v>538475</v>
      </c>
      <c r="N33" s="6">
        <v>0</v>
      </c>
      <c r="O33" s="6">
        <v>3319187</v>
      </c>
      <c r="P33" s="6">
        <v>7304745</v>
      </c>
      <c r="Q33" s="6">
        <v>6946268</v>
      </c>
      <c r="R33" s="6">
        <v>25999</v>
      </c>
      <c r="S33" s="6">
        <v>327488</v>
      </c>
      <c r="T33" s="6">
        <v>0</v>
      </c>
      <c r="U33" s="6">
        <v>4990</v>
      </c>
      <c r="V33" s="6">
        <v>11501939</v>
      </c>
      <c r="W33" s="6">
        <v>7402818</v>
      </c>
      <c r="X33" s="6">
        <v>0</v>
      </c>
      <c r="Y33" s="6">
        <v>0</v>
      </c>
      <c r="Z33" s="6">
        <v>4099121</v>
      </c>
      <c r="AA33" s="6">
        <v>0</v>
      </c>
      <c r="AB33" s="6">
        <v>0</v>
      </c>
      <c r="AC33" s="6">
        <v>0</v>
      </c>
      <c r="AD33" s="6">
        <v>0</v>
      </c>
    </row>
    <row r="34" spans="1:30" s="13" customFormat="1">
      <c r="A34" s="7" t="s">
        <v>45</v>
      </c>
      <c r="B34" s="8">
        <f>SUM(C34:F34)</f>
        <v>443980</v>
      </c>
      <c r="C34" s="8">
        <f>SUM(C31:C33)</f>
        <v>432121</v>
      </c>
      <c r="D34" s="8">
        <v>11859</v>
      </c>
      <c r="E34" s="8">
        <v>0</v>
      </c>
      <c r="F34" s="8">
        <v>0</v>
      </c>
      <c r="G34" s="8">
        <f>SUM(J34+P34)</f>
        <v>37836256</v>
      </c>
      <c r="H34" s="8">
        <v>1007405</v>
      </c>
      <c r="I34" s="8">
        <f>SUM(G34-H34)</f>
        <v>36828851</v>
      </c>
      <c r="J34" s="8">
        <f t="shared" si="7"/>
        <v>17072185</v>
      </c>
      <c r="K34" s="8">
        <v>474594</v>
      </c>
      <c r="L34" s="8">
        <f>SUM(L31:L33)</f>
        <v>11592158</v>
      </c>
      <c r="M34" s="8">
        <f>SUM(M31:M33)</f>
        <v>5005433</v>
      </c>
      <c r="N34" s="8">
        <v>0</v>
      </c>
      <c r="O34" s="8">
        <v>7885593</v>
      </c>
      <c r="P34" s="8">
        <v>20764071</v>
      </c>
      <c r="Q34" s="8">
        <v>20179494</v>
      </c>
      <c r="R34" s="8">
        <v>168799</v>
      </c>
      <c r="S34" s="8">
        <v>327488</v>
      </c>
      <c r="T34" s="8">
        <v>83300</v>
      </c>
      <c r="U34" s="8">
        <v>4990</v>
      </c>
      <c r="V34" s="8">
        <v>35280235</v>
      </c>
      <c r="W34" s="8">
        <v>20322804</v>
      </c>
      <c r="X34" s="8">
        <v>0</v>
      </c>
      <c r="Y34" s="8">
        <v>0</v>
      </c>
      <c r="Z34" s="8">
        <v>14957431</v>
      </c>
      <c r="AA34" s="8">
        <v>0</v>
      </c>
      <c r="AB34" s="8">
        <v>0</v>
      </c>
      <c r="AC34" s="8">
        <v>0</v>
      </c>
      <c r="AD34" s="8">
        <v>0</v>
      </c>
    </row>
    <row r="35" spans="1:30" ht="15" customHeight="1">
      <c r="A35" s="10" t="s">
        <v>58</v>
      </c>
      <c r="B35" s="11"/>
      <c r="C35" s="11"/>
      <c r="D35" s="11"/>
      <c r="E35" s="11"/>
      <c r="F35" s="11"/>
      <c r="G35" s="17"/>
      <c r="H35" s="17"/>
      <c r="I35" s="17"/>
      <c r="J35" s="6">
        <f t="shared" si="7"/>
        <v>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8"/>
    </row>
    <row r="36" spans="1:30">
      <c r="A36" s="4" t="s">
        <v>59</v>
      </c>
      <c r="B36" s="6">
        <f t="shared" ref="B36:B43" si="8">SUM(C36:F36)</f>
        <v>3031687</v>
      </c>
      <c r="C36" s="6">
        <v>3031687</v>
      </c>
      <c r="D36" s="6">
        <v>0</v>
      </c>
      <c r="E36" s="6">
        <v>0</v>
      </c>
      <c r="F36" s="6">
        <v>0</v>
      </c>
      <c r="G36" s="6">
        <f t="shared" ref="G36:G58" si="9">SUM(J36+P36)</f>
        <v>35414940</v>
      </c>
      <c r="H36" s="6">
        <v>0</v>
      </c>
      <c r="I36" s="6">
        <f t="shared" ref="I36:I67" si="10">SUM(G36-H36)</f>
        <v>35414940</v>
      </c>
      <c r="J36" s="6">
        <f t="shared" si="7"/>
        <v>11464882</v>
      </c>
      <c r="K36" s="6">
        <v>2861720</v>
      </c>
      <c r="L36" s="6">
        <v>4470362</v>
      </c>
      <c r="M36" s="6">
        <v>4124023</v>
      </c>
      <c r="N36" s="6">
        <v>8777</v>
      </c>
      <c r="O36" s="6">
        <v>0</v>
      </c>
      <c r="P36" s="6">
        <v>23950058</v>
      </c>
      <c r="Q36" s="6">
        <v>20894304</v>
      </c>
      <c r="R36" s="6">
        <v>735206</v>
      </c>
      <c r="S36" s="6">
        <v>2274928</v>
      </c>
      <c r="T36" s="6">
        <v>45620</v>
      </c>
      <c r="U36" s="6">
        <v>0</v>
      </c>
      <c r="V36" s="6">
        <v>36437849</v>
      </c>
      <c r="W36" s="6">
        <v>19485668</v>
      </c>
      <c r="X36" s="6">
        <v>0</v>
      </c>
      <c r="Y36" s="6">
        <v>0</v>
      </c>
      <c r="Z36" s="6">
        <v>11435914</v>
      </c>
      <c r="AA36" s="6">
        <v>4886255</v>
      </c>
      <c r="AB36" s="6">
        <v>0</v>
      </c>
      <c r="AC36" s="6">
        <v>159536</v>
      </c>
      <c r="AD36" s="6">
        <v>470476</v>
      </c>
    </row>
    <row r="37" spans="1:30">
      <c r="A37" s="4" t="s">
        <v>60</v>
      </c>
      <c r="B37" s="6">
        <f t="shared" si="8"/>
        <v>6892552</v>
      </c>
      <c r="C37" s="6">
        <v>6495270</v>
      </c>
      <c r="D37" s="6">
        <v>397282</v>
      </c>
      <c r="E37" s="6">
        <v>0</v>
      </c>
      <c r="F37" s="6">
        <v>0</v>
      </c>
      <c r="G37" s="6">
        <f t="shared" si="9"/>
        <v>13024415</v>
      </c>
      <c r="H37" s="6">
        <v>77326</v>
      </c>
      <c r="I37" s="6">
        <f t="shared" si="10"/>
        <v>12947089</v>
      </c>
      <c r="J37" s="6">
        <f t="shared" si="7"/>
        <v>9691043</v>
      </c>
      <c r="K37" s="6">
        <v>1054852</v>
      </c>
      <c r="L37" s="6">
        <v>5383104</v>
      </c>
      <c r="M37" s="6">
        <v>3253087</v>
      </c>
      <c r="N37" s="6">
        <v>0</v>
      </c>
      <c r="O37" s="6">
        <v>921817</v>
      </c>
      <c r="P37" s="6">
        <v>3333372</v>
      </c>
      <c r="Q37" s="6">
        <v>2259507</v>
      </c>
      <c r="R37" s="6">
        <v>0</v>
      </c>
      <c r="S37" s="6">
        <v>30940</v>
      </c>
      <c r="T37" s="6">
        <v>0</v>
      </c>
      <c r="U37" s="6">
        <v>1042925</v>
      </c>
      <c r="V37" s="6">
        <v>17288849</v>
      </c>
      <c r="W37" s="6">
        <v>12945721</v>
      </c>
      <c r="X37" s="6">
        <v>0</v>
      </c>
      <c r="Y37" s="6">
        <v>865469</v>
      </c>
      <c r="Z37" s="6">
        <v>0</v>
      </c>
      <c r="AA37" s="6">
        <v>3459809</v>
      </c>
      <c r="AB37" s="6">
        <v>0</v>
      </c>
      <c r="AC37" s="6">
        <v>0</v>
      </c>
      <c r="AD37" s="6">
        <v>17850</v>
      </c>
    </row>
    <row r="38" spans="1:30">
      <c r="A38" s="4" t="s">
        <v>61</v>
      </c>
      <c r="B38" s="6">
        <f t="shared" si="8"/>
        <v>316409</v>
      </c>
      <c r="C38" s="6">
        <v>93058</v>
      </c>
      <c r="D38" s="6">
        <v>0</v>
      </c>
      <c r="E38" s="6">
        <v>223351</v>
      </c>
      <c r="F38" s="6">
        <v>0</v>
      </c>
      <c r="G38" s="6">
        <f t="shared" si="9"/>
        <v>17707515</v>
      </c>
      <c r="H38" s="6">
        <v>0</v>
      </c>
      <c r="I38" s="6">
        <f t="shared" si="10"/>
        <v>17707515</v>
      </c>
      <c r="J38" s="6">
        <f t="shared" si="7"/>
        <v>10270915</v>
      </c>
      <c r="K38" s="6">
        <v>1098770</v>
      </c>
      <c r="L38" s="6">
        <v>6237281</v>
      </c>
      <c r="M38" s="6">
        <v>2934864</v>
      </c>
      <c r="N38" s="6">
        <v>0</v>
      </c>
      <c r="O38" s="6">
        <v>1748110</v>
      </c>
      <c r="P38" s="6">
        <v>7436600</v>
      </c>
      <c r="Q38" s="6">
        <v>7220786</v>
      </c>
      <c r="R38" s="6">
        <v>0</v>
      </c>
      <c r="S38" s="6">
        <v>208010</v>
      </c>
      <c r="T38" s="6">
        <v>7804</v>
      </c>
      <c r="U38" s="6">
        <v>0</v>
      </c>
      <c r="V38" s="6">
        <v>14023923</v>
      </c>
      <c r="W38" s="6">
        <v>14023923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</row>
    <row r="39" spans="1:30">
      <c r="A39" s="4" t="s">
        <v>62</v>
      </c>
      <c r="B39" s="6">
        <f t="shared" si="8"/>
        <v>0</v>
      </c>
      <c r="C39" s="6">
        <v>0</v>
      </c>
      <c r="D39" s="6">
        <v>0</v>
      </c>
      <c r="E39" s="6">
        <v>0</v>
      </c>
      <c r="F39" s="6">
        <v>0</v>
      </c>
      <c r="G39" s="6">
        <f t="shared" si="9"/>
        <v>1586032</v>
      </c>
      <c r="H39" s="6">
        <v>0</v>
      </c>
      <c r="I39" s="6">
        <f t="shared" si="10"/>
        <v>1586032</v>
      </c>
      <c r="J39" s="6">
        <f t="shared" si="7"/>
        <v>1586032</v>
      </c>
      <c r="K39" s="6">
        <v>0</v>
      </c>
      <c r="L39" s="6">
        <v>1586032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1586032</v>
      </c>
      <c r="W39" s="6">
        <v>1586032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</row>
    <row r="40" spans="1:30">
      <c r="A40" s="4" t="s">
        <v>63</v>
      </c>
      <c r="B40" s="6">
        <f t="shared" si="8"/>
        <v>511396</v>
      </c>
      <c r="C40" s="6">
        <v>502696</v>
      </c>
      <c r="D40" s="6">
        <v>6500</v>
      </c>
      <c r="E40" s="6">
        <v>2200</v>
      </c>
      <c r="F40" s="6">
        <v>0</v>
      </c>
      <c r="G40" s="6">
        <f t="shared" si="9"/>
        <v>10812937</v>
      </c>
      <c r="H40" s="6">
        <v>0</v>
      </c>
      <c r="I40" s="6">
        <f t="shared" si="10"/>
        <v>10812937</v>
      </c>
      <c r="J40" s="6">
        <f t="shared" si="7"/>
        <v>10258255</v>
      </c>
      <c r="K40" s="6">
        <v>2190100</v>
      </c>
      <c r="L40" s="6">
        <v>7836819</v>
      </c>
      <c r="M40" s="6">
        <v>231336</v>
      </c>
      <c r="N40" s="6">
        <v>0</v>
      </c>
      <c r="O40" s="6">
        <v>542759</v>
      </c>
      <c r="P40" s="6">
        <v>554682</v>
      </c>
      <c r="Q40" s="6">
        <v>554682</v>
      </c>
      <c r="R40" s="6">
        <v>0</v>
      </c>
      <c r="S40" s="6">
        <v>0</v>
      </c>
      <c r="T40" s="6">
        <v>0</v>
      </c>
      <c r="U40" s="6">
        <v>0</v>
      </c>
      <c r="V40" s="6">
        <v>9324333</v>
      </c>
      <c r="W40" s="6">
        <v>9324333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</row>
    <row r="41" spans="1:30">
      <c r="A41" s="4" t="s">
        <v>64</v>
      </c>
      <c r="B41" s="6">
        <f t="shared" si="8"/>
        <v>12000</v>
      </c>
      <c r="C41" s="6">
        <v>0</v>
      </c>
      <c r="D41" s="6">
        <v>12000</v>
      </c>
      <c r="E41" s="6">
        <v>0</v>
      </c>
      <c r="F41" s="6">
        <v>0</v>
      </c>
      <c r="G41" s="6">
        <f t="shared" si="9"/>
        <v>22861530</v>
      </c>
      <c r="H41" s="6">
        <v>0</v>
      </c>
      <c r="I41" s="6">
        <f t="shared" si="10"/>
        <v>22861530</v>
      </c>
      <c r="J41" s="6">
        <f t="shared" si="7"/>
        <v>10183476</v>
      </c>
      <c r="K41" s="6">
        <v>963900</v>
      </c>
      <c r="L41" s="6">
        <v>6089076</v>
      </c>
      <c r="M41" s="6">
        <v>3094800</v>
      </c>
      <c r="N41" s="6">
        <v>35700</v>
      </c>
      <c r="O41" s="6">
        <v>2593581</v>
      </c>
      <c r="P41" s="6">
        <v>12678054</v>
      </c>
      <c r="Q41" s="6">
        <v>11520184</v>
      </c>
      <c r="R41" s="6">
        <v>0</v>
      </c>
      <c r="S41" s="6">
        <v>1157870</v>
      </c>
      <c r="T41" s="6">
        <v>0</v>
      </c>
      <c r="U41" s="6">
        <v>0</v>
      </c>
      <c r="V41" s="6">
        <v>18837830</v>
      </c>
      <c r="W41" s="6">
        <v>8205311</v>
      </c>
      <c r="X41" s="6">
        <v>0</v>
      </c>
      <c r="Y41" s="6">
        <v>0</v>
      </c>
      <c r="Z41" s="6">
        <v>10632519</v>
      </c>
      <c r="AA41" s="6">
        <v>0</v>
      </c>
      <c r="AB41" s="6">
        <v>0</v>
      </c>
      <c r="AC41" s="6">
        <v>0</v>
      </c>
      <c r="AD41" s="6">
        <v>0</v>
      </c>
    </row>
    <row r="42" spans="1:30">
      <c r="A42" s="4" t="s">
        <v>65</v>
      </c>
      <c r="B42" s="6">
        <f t="shared" si="8"/>
        <v>923252</v>
      </c>
      <c r="C42" s="6">
        <v>923252</v>
      </c>
      <c r="D42" s="6">
        <v>0</v>
      </c>
      <c r="E42" s="6">
        <v>0</v>
      </c>
      <c r="F42" s="6">
        <v>0</v>
      </c>
      <c r="G42" s="6">
        <f t="shared" si="9"/>
        <v>22359806</v>
      </c>
      <c r="H42" s="6">
        <v>7995240</v>
      </c>
      <c r="I42" s="6">
        <f t="shared" si="10"/>
        <v>14364566</v>
      </c>
      <c r="J42" s="6">
        <f t="shared" si="7"/>
        <v>15073075</v>
      </c>
      <c r="K42" s="6">
        <v>2127125</v>
      </c>
      <c r="L42" s="6">
        <v>7749890</v>
      </c>
      <c r="M42" s="6">
        <v>5192480</v>
      </c>
      <c r="N42" s="6">
        <v>3580</v>
      </c>
      <c r="O42" s="6">
        <v>1783464</v>
      </c>
      <c r="P42" s="6">
        <v>7286731</v>
      </c>
      <c r="Q42" s="6">
        <v>7286731</v>
      </c>
      <c r="R42" s="6">
        <v>0</v>
      </c>
      <c r="S42" s="6">
        <v>0</v>
      </c>
      <c r="T42" s="6">
        <v>0</v>
      </c>
      <c r="U42" s="6">
        <v>0</v>
      </c>
      <c r="V42" s="6">
        <v>23279478</v>
      </c>
      <c r="W42" s="6">
        <v>11684480</v>
      </c>
      <c r="X42" s="6">
        <v>0</v>
      </c>
      <c r="Y42" s="6">
        <v>0</v>
      </c>
      <c r="Z42" s="6">
        <v>4532176</v>
      </c>
      <c r="AA42" s="6">
        <v>7021412</v>
      </c>
      <c r="AB42" s="6">
        <v>0</v>
      </c>
      <c r="AC42" s="6">
        <v>41410</v>
      </c>
      <c r="AD42" s="6">
        <v>0</v>
      </c>
    </row>
    <row r="43" spans="1:30" s="13" customFormat="1">
      <c r="A43" s="7" t="s">
        <v>45</v>
      </c>
      <c r="B43" s="8">
        <f t="shared" si="8"/>
        <v>11687296</v>
      </c>
      <c r="C43" s="8">
        <f>SUM(C36:C42)</f>
        <v>11045963</v>
      </c>
      <c r="D43" s="8">
        <v>415782</v>
      </c>
      <c r="E43" s="8">
        <v>225551</v>
      </c>
      <c r="F43" s="8">
        <v>0</v>
      </c>
      <c r="G43" s="8">
        <f t="shared" si="9"/>
        <v>123767175</v>
      </c>
      <c r="H43" s="8">
        <v>8072566</v>
      </c>
      <c r="I43" s="8">
        <f t="shared" si="10"/>
        <v>115694609</v>
      </c>
      <c r="J43" s="8">
        <f t="shared" si="7"/>
        <v>68527678</v>
      </c>
      <c r="K43" s="8">
        <v>10296467</v>
      </c>
      <c r="L43" s="8">
        <f>SUM(L36:L42)</f>
        <v>39352564</v>
      </c>
      <c r="M43" s="8">
        <f>SUM(M36:M42)</f>
        <v>18830590</v>
      </c>
      <c r="N43" s="8">
        <v>48057</v>
      </c>
      <c r="O43" s="8">
        <v>7589731</v>
      </c>
      <c r="P43" s="8">
        <v>55239497</v>
      </c>
      <c r="Q43" s="8">
        <v>49736194</v>
      </c>
      <c r="R43" s="8">
        <v>735206</v>
      </c>
      <c r="S43" s="8">
        <v>3671748</v>
      </c>
      <c r="T43" s="8">
        <v>53424</v>
      </c>
      <c r="U43" s="8">
        <v>1042925</v>
      </c>
      <c r="V43" s="8">
        <v>120778294</v>
      </c>
      <c r="W43" s="8">
        <v>77255468</v>
      </c>
      <c r="X43" s="8">
        <v>0</v>
      </c>
      <c r="Y43" s="8">
        <v>865469</v>
      </c>
      <c r="Z43" s="8">
        <v>26600609</v>
      </c>
      <c r="AA43" s="8">
        <v>15367476</v>
      </c>
      <c r="AB43" s="8">
        <v>0</v>
      </c>
      <c r="AC43" s="8">
        <v>200946</v>
      </c>
      <c r="AD43" s="8">
        <v>488326</v>
      </c>
    </row>
    <row r="44" spans="1:30" ht="15" customHeight="1">
      <c r="A44" s="21" t="s">
        <v>66</v>
      </c>
      <c r="B44" s="22"/>
      <c r="C44" s="12"/>
      <c r="D44" s="12"/>
      <c r="E44" s="12"/>
      <c r="F44" s="12"/>
      <c r="G44" s="6">
        <f t="shared" si="9"/>
        <v>0</v>
      </c>
      <c r="H44" s="15"/>
      <c r="I44" s="6">
        <f t="shared" si="10"/>
        <v>0</v>
      </c>
      <c r="J44" s="6">
        <f t="shared" si="7"/>
        <v>0</v>
      </c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6"/>
    </row>
    <row r="45" spans="1:30">
      <c r="A45" s="4" t="s">
        <v>67</v>
      </c>
      <c r="B45" s="6">
        <f>SUM(C45:F45)</f>
        <v>4545008</v>
      </c>
      <c r="C45" s="6">
        <v>4545008</v>
      </c>
      <c r="D45" s="6">
        <v>0</v>
      </c>
      <c r="E45" s="6">
        <v>0</v>
      </c>
      <c r="F45" s="6">
        <v>0</v>
      </c>
      <c r="G45" s="6">
        <f t="shared" si="9"/>
        <v>2230999</v>
      </c>
      <c r="H45" s="6">
        <v>18922</v>
      </c>
      <c r="I45" s="6">
        <f t="shared" si="10"/>
        <v>2212077</v>
      </c>
      <c r="J45" s="6">
        <f t="shared" si="7"/>
        <v>2071992</v>
      </c>
      <c r="K45" s="6">
        <v>95432</v>
      </c>
      <c r="L45" s="6">
        <v>1976560</v>
      </c>
      <c r="M45" s="6">
        <v>0</v>
      </c>
      <c r="N45" s="6">
        <v>0</v>
      </c>
      <c r="O45" s="6">
        <v>0</v>
      </c>
      <c r="P45" s="6">
        <v>159007</v>
      </c>
      <c r="Q45" s="6">
        <v>159007</v>
      </c>
      <c r="R45" s="6">
        <v>0</v>
      </c>
      <c r="S45" s="6">
        <v>0</v>
      </c>
      <c r="T45" s="6">
        <v>0</v>
      </c>
      <c r="U45" s="6">
        <v>0</v>
      </c>
      <c r="V45" s="6">
        <v>5776007</v>
      </c>
      <c r="W45" s="6">
        <v>5776007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</row>
    <row r="46" spans="1:30">
      <c r="A46" s="4" t="s">
        <v>68</v>
      </c>
      <c r="B46" s="6">
        <f>SUM(C46:F46)</f>
        <v>2191632</v>
      </c>
      <c r="C46" s="6">
        <v>2191632</v>
      </c>
      <c r="D46" s="6">
        <v>0</v>
      </c>
      <c r="E46" s="6">
        <v>0</v>
      </c>
      <c r="F46" s="6">
        <v>0</v>
      </c>
      <c r="G46" s="6">
        <f t="shared" si="9"/>
        <v>6039816</v>
      </c>
      <c r="H46" s="6">
        <v>0</v>
      </c>
      <c r="I46" s="6">
        <f t="shared" si="10"/>
        <v>6039816</v>
      </c>
      <c r="J46" s="6">
        <f t="shared" si="7"/>
        <v>923307</v>
      </c>
      <c r="K46" s="6">
        <v>172431</v>
      </c>
      <c r="L46" s="6">
        <v>477238</v>
      </c>
      <c r="M46" s="6">
        <v>273638</v>
      </c>
      <c r="N46" s="6">
        <v>0</v>
      </c>
      <c r="O46" s="6">
        <v>451534</v>
      </c>
      <c r="P46" s="6">
        <v>5116509</v>
      </c>
      <c r="Q46" s="6">
        <v>5116509</v>
      </c>
      <c r="R46" s="6">
        <v>0</v>
      </c>
      <c r="S46" s="6">
        <v>0</v>
      </c>
      <c r="T46" s="6">
        <v>0</v>
      </c>
      <c r="U46" s="6">
        <v>0</v>
      </c>
      <c r="V46" s="6">
        <v>7231448</v>
      </c>
      <c r="W46" s="6">
        <v>2806642</v>
      </c>
      <c r="X46" s="6">
        <v>0</v>
      </c>
      <c r="Y46" s="6">
        <v>0</v>
      </c>
      <c r="Z46" s="6">
        <v>4424806</v>
      </c>
      <c r="AA46" s="6">
        <v>0</v>
      </c>
      <c r="AB46" s="6">
        <v>0</v>
      </c>
      <c r="AC46" s="6">
        <v>0</v>
      </c>
      <c r="AD46" s="6">
        <v>0</v>
      </c>
    </row>
    <row r="47" spans="1:30">
      <c r="A47" s="4" t="s">
        <v>69</v>
      </c>
      <c r="B47" s="6">
        <f>SUM(C47:F47)</f>
        <v>197707</v>
      </c>
      <c r="C47" s="6">
        <v>197707</v>
      </c>
      <c r="D47" s="6">
        <v>0</v>
      </c>
      <c r="E47" s="6">
        <v>0</v>
      </c>
      <c r="F47" s="6">
        <v>0</v>
      </c>
      <c r="G47" s="6">
        <f t="shared" si="9"/>
        <v>10138631</v>
      </c>
      <c r="H47" s="6">
        <v>8044</v>
      </c>
      <c r="I47" s="6">
        <f t="shared" si="10"/>
        <v>10130587</v>
      </c>
      <c r="J47" s="6">
        <f t="shared" si="7"/>
        <v>7401523</v>
      </c>
      <c r="K47" s="6">
        <v>1224629</v>
      </c>
      <c r="L47" s="6">
        <v>2736382</v>
      </c>
      <c r="M47" s="6">
        <v>3440512</v>
      </c>
      <c r="N47" s="6">
        <v>0</v>
      </c>
      <c r="O47" s="6">
        <v>936738</v>
      </c>
      <c r="P47" s="6">
        <v>2737108</v>
      </c>
      <c r="Q47" s="6">
        <v>2737108</v>
      </c>
      <c r="R47" s="6">
        <v>0</v>
      </c>
      <c r="S47" s="6">
        <v>0</v>
      </c>
      <c r="T47" s="6">
        <v>0</v>
      </c>
      <c r="U47" s="6">
        <v>0</v>
      </c>
      <c r="V47" s="6">
        <v>9336337</v>
      </c>
      <c r="W47" s="6">
        <v>6613450</v>
      </c>
      <c r="X47" s="6">
        <v>0</v>
      </c>
      <c r="Y47" s="6">
        <v>0</v>
      </c>
      <c r="Z47" s="6">
        <v>2722887</v>
      </c>
      <c r="AA47" s="6">
        <v>0</v>
      </c>
      <c r="AB47" s="6">
        <v>0</v>
      </c>
      <c r="AC47" s="6">
        <v>0</v>
      </c>
      <c r="AD47" s="6">
        <v>0</v>
      </c>
    </row>
    <row r="48" spans="1:30">
      <c r="A48" s="4" t="s">
        <v>70</v>
      </c>
      <c r="B48" s="6">
        <f>SUM(C48:F48)</f>
        <v>884160</v>
      </c>
      <c r="C48" s="6">
        <v>724664</v>
      </c>
      <c r="D48" s="6">
        <v>2749</v>
      </c>
      <c r="E48" s="6">
        <v>0</v>
      </c>
      <c r="F48" s="6">
        <v>156747</v>
      </c>
      <c r="G48" s="6">
        <f t="shared" si="9"/>
        <v>9841953</v>
      </c>
      <c r="H48" s="6">
        <v>39151</v>
      </c>
      <c r="I48" s="6">
        <f t="shared" si="10"/>
        <v>9802802</v>
      </c>
      <c r="J48" s="6">
        <f t="shared" si="7"/>
        <v>2705234</v>
      </c>
      <c r="K48" s="6">
        <v>132346</v>
      </c>
      <c r="L48" s="6">
        <v>815736</v>
      </c>
      <c r="M48" s="6">
        <v>1757152</v>
      </c>
      <c r="N48" s="6">
        <v>0</v>
      </c>
      <c r="O48" s="6">
        <v>300575</v>
      </c>
      <c r="P48" s="6">
        <v>7136719</v>
      </c>
      <c r="Q48" s="6">
        <v>6783227</v>
      </c>
      <c r="R48" s="6">
        <v>114050</v>
      </c>
      <c r="S48" s="6">
        <v>0</v>
      </c>
      <c r="T48" s="6">
        <v>0</v>
      </c>
      <c r="U48" s="6">
        <v>239442</v>
      </c>
      <c r="V48" s="6">
        <v>9726113</v>
      </c>
      <c r="W48" s="6">
        <v>9726113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</row>
    <row r="49" spans="1:30" s="3" customFormat="1">
      <c r="A49" s="7" t="s">
        <v>45</v>
      </c>
      <c r="B49" s="6">
        <f>SUM(C49:F49)</f>
        <v>7818507</v>
      </c>
      <c r="C49" s="6">
        <f>SUM(C45:C48)</f>
        <v>7659011</v>
      </c>
      <c r="D49" s="6">
        <v>2749</v>
      </c>
      <c r="E49" s="6">
        <v>0</v>
      </c>
      <c r="F49" s="6">
        <v>156747</v>
      </c>
      <c r="G49" s="6">
        <f t="shared" si="9"/>
        <v>28251399</v>
      </c>
      <c r="H49" s="6">
        <v>66117</v>
      </c>
      <c r="I49" s="6">
        <f t="shared" si="10"/>
        <v>28185282</v>
      </c>
      <c r="J49" s="6">
        <f t="shared" si="7"/>
        <v>13102056</v>
      </c>
      <c r="K49" s="6">
        <v>1624838</v>
      </c>
      <c r="L49" s="6">
        <f>SUM(L45:L48)</f>
        <v>6005916</v>
      </c>
      <c r="M49" s="6">
        <f>SUM(M45:M48)</f>
        <v>5471302</v>
      </c>
      <c r="N49" s="6">
        <v>0</v>
      </c>
      <c r="O49" s="6">
        <v>1688846</v>
      </c>
      <c r="P49" s="6">
        <v>15149343</v>
      </c>
      <c r="Q49" s="6">
        <v>14795851</v>
      </c>
      <c r="R49" s="6">
        <v>114050</v>
      </c>
      <c r="S49" s="6">
        <v>0</v>
      </c>
      <c r="T49" s="6">
        <v>0</v>
      </c>
      <c r="U49" s="6">
        <v>239442</v>
      </c>
      <c r="V49" s="6">
        <v>32069905</v>
      </c>
      <c r="W49" s="6">
        <v>24922212</v>
      </c>
      <c r="X49" s="6">
        <v>0</v>
      </c>
      <c r="Y49" s="6">
        <v>0</v>
      </c>
      <c r="Z49" s="6">
        <v>7147693</v>
      </c>
      <c r="AA49" s="6">
        <v>0</v>
      </c>
      <c r="AB49" s="6">
        <v>0</v>
      </c>
      <c r="AC49" s="6">
        <v>0</v>
      </c>
      <c r="AD49" s="6">
        <v>0</v>
      </c>
    </row>
    <row r="50" spans="1:30" ht="15" customHeight="1">
      <c r="A50" s="21" t="s">
        <v>71</v>
      </c>
      <c r="B50" s="22"/>
      <c r="C50" s="12"/>
      <c r="D50" s="12"/>
      <c r="E50" s="12"/>
      <c r="F50" s="12"/>
      <c r="G50" s="6">
        <f t="shared" si="9"/>
        <v>0</v>
      </c>
      <c r="H50" s="15"/>
      <c r="I50" s="6">
        <f t="shared" si="10"/>
        <v>0</v>
      </c>
      <c r="J50" s="6">
        <f t="shared" si="7"/>
        <v>0</v>
      </c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6"/>
    </row>
    <row r="51" spans="1:30">
      <c r="A51" s="4" t="s">
        <v>72</v>
      </c>
      <c r="B51" s="6">
        <f t="shared" ref="B51:B58" si="11">SUM(C51:F51)</f>
        <v>751077</v>
      </c>
      <c r="C51" s="6">
        <v>751077</v>
      </c>
      <c r="D51" s="6">
        <v>0</v>
      </c>
      <c r="E51" s="6">
        <v>0</v>
      </c>
      <c r="F51" s="6">
        <v>0</v>
      </c>
      <c r="G51" s="6">
        <f t="shared" si="9"/>
        <v>0</v>
      </c>
      <c r="H51" s="6">
        <v>0</v>
      </c>
      <c r="I51" s="6">
        <f t="shared" si="10"/>
        <v>0</v>
      </c>
      <c r="J51" s="6">
        <f t="shared" si="7"/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751077</v>
      </c>
      <c r="W51" s="6">
        <v>751077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</row>
    <row r="52" spans="1:30">
      <c r="A52" s="4" t="s">
        <v>73</v>
      </c>
      <c r="B52" s="6">
        <f t="shared" si="11"/>
        <v>113050</v>
      </c>
      <c r="C52" s="6">
        <v>113050</v>
      </c>
      <c r="D52" s="6">
        <v>0</v>
      </c>
      <c r="E52" s="6">
        <v>0</v>
      </c>
      <c r="F52" s="6">
        <v>0</v>
      </c>
      <c r="G52" s="6">
        <f t="shared" si="9"/>
        <v>2676567</v>
      </c>
      <c r="H52" s="6">
        <v>0</v>
      </c>
      <c r="I52" s="6">
        <f t="shared" si="10"/>
        <v>2676567</v>
      </c>
      <c r="J52" s="6">
        <f t="shared" si="7"/>
        <v>2676567</v>
      </c>
      <c r="K52" s="6">
        <v>1167504</v>
      </c>
      <c r="L52" s="6">
        <v>1509063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2789617</v>
      </c>
      <c r="W52" s="6">
        <v>2789617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</row>
    <row r="53" spans="1:30">
      <c r="A53" s="4" t="s">
        <v>74</v>
      </c>
      <c r="B53" s="6">
        <f t="shared" si="11"/>
        <v>2635433</v>
      </c>
      <c r="C53" s="6">
        <v>2635433</v>
      </c>
      <c r="D53" s="6">
        <v>0</v>
      </c>
      <c r="E53" s="6">
        <v>0</v>
      </c>
      <c r="F53" s="6">
        <v>0</v>
      </c>
      <c r="G53" s="6">
        <f t="shared" si="9"/>
        <v>13616708</v>
      </c>
      <c r="H53" s="6">
        <v>578149</v>
      </c>
      <c r="I53" s="6">
        <f t="shared" si="10"/>
        <v>13038559</v>
      </c>
      <c r="J53" s="6">
        <f t="shared" si="7"/>
        <v>13616708</v>
      </c>
      <c r="K53" s="6">
        <v>0</v>
      </c>
      <c r="L53" s="6">
        <v>8367294</v>
      </c>
      <c r="M53" s="6">
        <v>5249414</v>
      </c>
      <c r="N53" s="6">
        <v>0</v>
      </c>
      <c r="O53" s="6">
        <v>4769520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14252141</v>
      </c>
      <c r="W53" s="6">
        <v>13673992</v>
      </c>
      <c r="X53" s="6">
        <v>0</v>
      </c>
      <c r="Y53" s="6">
        <v>0</v>
      </c>
      <c r="Z53" s="6">
        <v>0</v>
      </c>
      <c r="AA53" s="6">
        <v>578149</v>
      </c>
      <c r="AB53" s="6">
        <v>0</v>
      </c>
      <c r="AC53" s="6">
        <v>0</v>
      </c>
      <c r="AD53" s="6">
        <v>0</v>
      </c>
    </row>
    <row r="54" spans="1:30">
      <c r="A54" s="4" t="s">
        <v>75</v>
      </c>
      <c r="B54" s="6">
        <f t="shared" si="11"/>
        <v>2724489</v>
      </c>
      <c r="C54" s="6">
        <v>2724489</v>
      </c>
      <c r="D54" s="6">
        <v>0</v>
      </c>
      <c r="E54" s="6">
        <v>0</v>
      </c>
      <c r="F54" s="6">
        <v>0</v>
      </c>
      <c r="G54" s="6">
        <f t="shared" si="9"/>
        <v>27206009</v>
      </c>
      <c r="H54" s="6">
        <v>10211541</v>
      </c>
      <c r="I54" s="6">
        <f t="shared" si="10"/>
        <v>16994468</v>
      </c>
      <c r="J54" s="6">
        <f t="shared" ref="J54:J85" si="12">SUM(K54:N54)</f>
        <v>18918598</v>
      </c>
      <c r="K54" s="6">
        <v>1074511</v>
      </c>
      <c r="L54" s="6">
        <v>13031387</v>
      </c>
      <c r="M54" s="6">
        <v>4811700</v>
      </c>
      <c r="N54" s="6">
        <v>1000</v>
      </c>
      <c r="O54" s="6">
        <v>5285077</v>
      </c>
      <c r="P54" s="6">
        <v>8287411</v>
      </c>
      <c r="Q54" s="6">
        <v>6615168</v>
      </c>
      <c r="R54" s="6">
        <v>1008283</v>
      </c>
      <c r="S54" s="6">
        <v>0</v>
      </c>
      <c r="T54" s="6">
        <v>0</v>
      </c>
      <c r="U54" s="6">
        <v>663960</v>
      </c>
      <c r="V54" s="6">
        <v>29929498</v>
      </c>
      <c r="W54" s="6">
        <v>16804830</v>
      </c>
      <c r="X54" s="6">
        <v>0</v>
      </c>
      <c r="Y54" s="6">
        <v>0</v>
      </c>
      <c r="Z54" s="6">
        <v>0</v>
      </c>
      <c r="AA54" s="6">
        <v>11200902</v>
      </c>
      <c r="AB54" s="6">
        <v>0</v>
      </c>
      <c r="AC54" s="6">
        <v>1612323</v>
      </c>
      <c r="AD54" s="6">
        <v>311443</v>
      </c>
    </row>
    <row r="55" spans="1:30">
      <c r="A55" s="4" t="s">
        <v>76</v>
      </c>
      <c r="B55" s="6">
        <f t="shared" si="11"/>
        <v>8668</v>
      </c>
      <c r="C55" s="6">
        <v>0</v>
      </c>
      <c r="D55" s="6">
        <v>8668</v>
      </c>
      <c r="E55" s="6">
        <v>0</v>
      </c>
      <c r="F55" s="6">
        <v>0</v>
      </c>
      <c r="G55" s="6">
        <f t="shared" si="9"/>
        <v>572838</v>
      </c>
      <c r="H55" s="6">
        <v>0</v>
      </c>
      <c r="I55" s="6">
        <f t="shared" si="10"/>
        <v>572838</v>
      </c>
      <c r="J55" s="6">
        <f t="shared" si="12"/>
        <v>435838</v>
      </c>
      <c r="K55" s="6">
        <v>0</v>
      </c>
      <c r="L55" s="6">
        <v>0</v>
      </c>
      <c r="M55" s="6">
        <v>435838</v>
      </c>
      <c r="N55" s="6">
        <v>0</v>
      </c>
      <c r="O55" s="6">
        <v>0</v>
      </c>
      <c r="P55" s="6">
        <v>137000</v>
      </c>
      <c r="Q55" s="6">
        <v>137000</v>
      </c>
      <c r="R55" s="6">
        <v>0</v>
      </c>
      <c r="S55" s="6">
        <v>0</v>
      </c>
      <c r="T55" s="6">
        <v>0</v>
      </c>
      <c r="U55" s="6">
        <v>0</v>
      </c>
      <c r="V55" s="6">
        <v>581506</v>
      </c>
      <c r="W55" s="6">
        <v>581506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</row>
    <row r="56" spans="1:30">
      <c r="A56" s="4" t="s">
        <v>77</v>
      </c>
      <c r="B56" s="6">
        <f t="shared" si="11"/>
        <v>4165</v>
      </c>
      <c r="C56" s="6">
        <v>4165</v>
      </c>
      <c r="D56" s="6">
        <v>0</v>
      </c>
      <c r="E56" s="6">
        <v>0</v>
      </c>
      <c r="F56" s="6">
        <v>0</v>
      </c>
      <c r="G56" s="6">
        <f t="shared" si="9"/>
        <v>7498360</v>
      </c>
      <c r="H56" s="6">
        <v>0</v>
      </c>
      <c r="I56" s="6">
        <f t="shared" si="10"/>
        <v>7498360</v>
      </c>
      <c r="J56" s="6">
        <f t="shared" si="12"/>
        <v>2628710</v>
      </c>
      <c r="K56" s="6">
        <v>373898</v>
      </c>
      <c r="L56" s="6">
        <v>1934821</v>
      </c>
      <c r="M56" s="6">
        <v>319991</v>
      </c>
      <c r="N56" s="6">
        <v>0</v>
      </c>
      <c r="O56" s="6">
        <v>285600</v>
      </c>
      <c r="P56" s="6">
        <v>4869650</v>
      </c>
      <c r="Q56" s="6">
        <v>4861748</v>
      </c>
      <c r="R56" s="6">
        <v>7902</v>
      </c>
      <c r="S56" s="6">
        <v>0</v>
      </c>
      <c r="T56" s="6">
        <v>0</v>
      </c>
      <c r="U56" s="6">
        <v>0</v>
      </c>
      <c r="V56" s="6">
        <v>7502525</v>
      </c>
      <c r="W56" s="6">
        <v>3380124</v>
      </c>
      <c r="X56" s="6">
        <v>0</v>
      </c>
      <c r="Y56" s="6">
        <v>0</v>
      </c>
      <c r="Z56" s="6">
        <v>4122401</v>
      </c>
      <c r="AA56" s="6">
        <v>0</v>
      </c>
      <c r="AB56" s="6">
        <v>0</v>
      </c>
      <c r="AC56" s="6">
        <v>0</v>
      </c>
      <c r="AD56" s="6">
        <v>0</v>
      </c>
    </row>
    <row r="57" spans="1:30">
      <c r="A57" s="4" t="s">
        <v>78</v>
      </c>
      <c r="B57" s="6">
        <f t="shared" si="11"/>
        <v>41055</v>
      </c>
      <c r="C57" s="6">
        <v>41055</v>
      </c>
      <c r="D57" s="6">
        <v>0</v>
      </c>
      <c r="E57" s="6">
        <v>0</v>
      </c>
      <c r="F57" s="6">
        <v>0</v>
      </c>
      <c r="G57" s="6">
        <f t="shared" si="9"/>
        <v>4593623</v>
      </c>
      <c r="H57" s="6">
        <v>41359</v>
      </c>
      <c r="I57" s="6">
        <f t="shared" si="10"/>
        <v>4552264</v>
      </c>
      <c r="J57" s="6">
        <f t="shared" si="12"/>
        <v>4503831</v>
      </c>
      <c r="K57" s="6">
        <v>273105</v>
      </c>
      <c r="L57" s="6">
        <v>1164867</v>
      </c>
      <c r="M57" s="6">
        <v>3065859</v>
      </c>
      <c r="N57" s="6">
        <v>0</v>
      </c>
      <c r="O57" s="6">
        <v>0</v>
      </c>
      <c r="P57" s="6">
        <v>89792</v>
      </c>
      <c r="Q57" s="6">
        <v>48433</v>
      </c>
      <c r="R57" s="6">
        <v>0</v>
      </c>
      <c r="S57" s="6">
        <v>0</v>
      </c>
      <c r="T57" s="6">
        <v>41359</v>
      </c>
      <c r="U57" s="6">
        <v>0</v>
      </c>
      <c r="V57" s="6">
        <v>2634679</v>
      </c>
      <c r="W57" s="6">
        <v>2634679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</row>
    <row r="58" spans="1:30" s="13" customFormat="1">
      <c r="A58" s="7" t="s">
        <v>45</v>
      </c>
      <c r="B58" s="8">
        <f t="shared" si="11"/>
        <v>6277937</v>
      </c>
      <c r="C58" s="8">
        <f>SUM(C51:C57)</f>
        <v>6269269</v>
      </c>
      <c r="D58" s="8">
        <v>8668</v>
      </c>
      <c r="E58" s="8">
        <v>0</v>
      </c>
      <c r="F58" s="8">
        <v>0</v>
      </c>
      <c r="G58" s="8">
        <f t="shared" si="9"/>
        <v>56164105</v>
      </c>
      <c r="H58" s="8">
        <v>10831049</v>
      </c>
      <c r="I58" s="8">
        <f t="shared" si="10"/>
        <v>45333056</v>
      </c>
      <c r="J58" s="8">
        <f t="shared" si="12"/>
        <v>42780252</v>
      </c>
      <c r="K58" s="8">
        <v>2889018</v>
      </c>
      <c r="L58" s="8">
        <f>SUM(L51:L57)</f>
        <v>26007432</v>
      </c>
      <c r="M58" s="8">
        <f>SUM(M51:M57)</f>
        <v>13882802</v>
      </c>
      <c r="N58" s="8">
        <v>1000</v>
      </c>
      <c r="O58" s="8">
        <v>10340197</v>
      </c>
      <c r="P58" s="8">
        <v>13383853</v>
      </c>
      <c r="Q58" s="8">
        <v>11662349</v>
      </c>
      <c r="R58" s="8">
        <v>1016185</v>
      </c>
      <c r="S58" s="8">
        <v>0</v>
      </c>
      <c r="T58" s="8">
        <v>41359</v>
      </c>
      <c r="U58" s="8">
        <v>663960</v>
      </c>
      <c r="V58" s="8">
        <v>58441043</v>
      </c>
      <c r="W58" s="8">
        <v>40615825</v>
      </c>
      <c r="X58" s="8">
        <v>0</v>
      </c>
      <c r="Y58" s="8">
        <v>0</v>
      </c>
      <c r="Z58" s="8">
        <v>4122401</v>
      </c>
      <c r="AA58" s="8">
        <v>11779051</v>
      </c>
      <c r="AB58" s="8">
        <v>0</v>
      </c>
      <c r="AC58" s="8">
        <v>1612323</v>
      </c>
      <c r="AD58" s="8">
        <v>311443</v>
      </c>
    </row>
    <row r="59" spans="1:30" ht="15" customHeight="1">
      <c r="A59" s="21" t="s">
        <v>79</v>
      </c>
      <c r="B59" s="22"/>
      <c r="C59" s="12"/>
      <c r="D59" s="12"/>
      <c r="E59" s="12"/>
      <c r="F59" s="12"/>
      <c r="G59" s="15"/>
      <c r="H59" s="15"/>
      <c r="I59" s="6">
        <f t="shared" si="10"/>
        <v>0</v>
      </c>
      <c r="J59" s="6">
        <f t="shared" si="12"/>
        <v>0</v>
      </c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6"/>
    </row>
    <row r="60" spans="1:30">
      <c r="A60" s="4" t="s">
        <v>80</v>
      </c>
      <c r="B60" s="6">
        <f t="shared" ref="B60:B65" si="13">SUM(C60:F60)</f>
        <v>17446</v>
      </c>
      <c r="C60" s="6">
        <v>9401</v>
      </c>
      <c r="D60" s="6">
        <v>8045</v>
      </c>
      <c r="E60" s="6">
        <v>0</v>
      </c>
      <c r="F60" s="6">
        <v>0</v>
      </c>
      <c r="G60" s="6">
        <f t="shared" ref="G60:G65" si="14">SUM(J60+P60)</f>
        <v>14917630</v>
      </c>
      <c r="H60" s="6">
        <v>1735019</v>
      </c>
      <c r="I60" s="6">
        <f t="shared" si="10"/>
        <v>13182611</v>
      </c>
      <c r="J60" s="6">
        <f t="shared" si="12"/>
        <v>8251438</v>
      </c>
      <c r="K60" s="6">
        <v>149374</v>
      </c>
      <c r="L60" s="6">
        <v>4783787</v>
      </c>
      <c r="M60" s="6">
        <v>3318277</v>
      </c>
      <c r="N60" s="6">
        <v>0</v>
      </c>
      <c r="O60" s="6">
        <v>4783787</v>
      </c>
      <c r="P60" s="6">
        <v>6666192</v>
      </c>
      <c r="Q60" s="6">
        <v>3280835</v>
      </c>
      <c r="R60" s="6">
        <v>1362907</v>
      </c>
      <c r="S60" s="6">
        <v>1774935</v>
      </c>
      <c r="T60" s="6">
        <v>0</v>
      </c>
      <c r="U60" s="6">
        <v>247515</v>
      </c>
      <c r="V60" s="6">
        <v>14935075</v>
      </c>
      <c r="W60" s="6">
        <v>9649586</v>
      </c>
      <c r="X60" s="6">
        <v>0</v>
      </c>
      <c r="Y60" s="6">
        <v>0</v>
      </c>
      <c r="Z60" s="6">
        <v>2369633</v>
      </c>
      <c r="AA60" s="6">
        <v>0</v>
      </c>
      <c r="AB60" s="6">
        <v>0</v>
      </c>
      <c r="AC60" s="6">
        <v>2915856</v>
      </c>
      <c r="AD60" s="6">
        <v>0</v>
      </c>
    </row>
    <row r="61" spans="1:30">
      <c r="A61" s="4" t="s">
        <v>81</v>
      </c>
      <c r="B61" s="6">
        <f t="shared" si="13"/>
        <v>494374</v>
      </c>
      <c r="C61" s="6">
        <v>445607</v>
      </c>
      <c r="D61" s="6">
        <v>0</v>
      </c>
      <c r="E61" s="6">
        <v>0</v>
      </c>
      <c r="F61" s="6">
        <v>48767</v>
      </c>
      <c r="G61" s="6">
        <f t="shared" si="14"/>
        <v>25412256</v>
      </c>
      <c r="H61" s="6">
        <v>230860</v>
      </c>
      <c r="I61" s="6">
        <f t="shared" si="10"/>
        <v>25181396</v>
      </c>
      <c r="J61" s="6">
        <f t="shared" si="12"/>
        <v>5273274</v>
      </c>
      <c r="K61" s="6">
        <v>1154122</v>
      </c>
      <c r="L61" s="6">
        <v>2504897</v>
      </c>
      <c r="M61" s="6">
        <v>1614255</v>
      </c>
      <c r="N61" s="6">
        <v>0</v>
      </c>
      <c r="O61" s="6">
        <v>0</v>
      </c>
      <c r="P61" s="6">
        <v>20138982</v>
      </c>
      <c r="Q61" s="6">
        <v>20005731</v>
      </c>
      <c r="R61" s="6">
        <v>59500</v>
      </c>
      <c r="S61" s="6">
        <v>0</v>
      </c>
      <c r="T61" s="6">
        <v>0</v>
      </c>
      <c r="U61" s="6">
        <v>73751</v>
      </c>
      <c r="V61" s="6">
        <v>24906630</v>
      </c>
      <c r="W61" s="6">
        <v>13947896</v>
      </c>
      <c r="X61" s="6">
        <v>0</v>
      </c>
      <c r="Y61" s="6">
        <v>0</v>
      </c>
      <c r="Z61" s="6">
        <v>10958734</v>
      </c>
      <c r="AA61" s="6">
        <v>0</v>
      </c>
      <c r="AB61" s="6">
        <v>0</v>
      </c>
      <c r="AC61" s="6">
        <v>0</v>
      </c>
      <c r="AD61" s="6">
        <v>0</v>
      </c>
    </row>
    <row r="62" spans="1:30">
      <c r="A62" s="4" t="s">
        <v>82</v>
      </c>
      <c r="B62" s="6">
        <f t="shared" si="13"/>
        <v>175230</v>
      </c>
      <c r="C62" s="6">
        <v>175230</v>
      </c>
      <c r="D62" s="6">
        <v>0</v>
      </c>
      <c r="E62" s="6">
        <v>0</v>
      </c>
      <c r="F62" s="6">
        <v>0</v>
      </c>
      <c r="G62" s="6">
        <f t="shared" si="14"/>
        <v>6050149</v>
      </c>
      <c r="H62" s="6">
        <v>0</v>
      </c>
      <c r="I62" s="6">
        <f t="shared" si="10"/>
        <v>6050149</v>
      </c>
      <c r="J62" s="6">
        <f t="shared" si="12"/>
        <v>4779583</v>
      </c>
      <c r="K62" s="6">
        <v>242998</v>
      </c>
      <c r="L62" s="6">
        <v>3818623</v>
      </c>
      <c r="M62" s="6">
        <v>705462</v>
      </c>
      <c r="N62" s="6">
        <v>12500</v>
      </c>
      <c r="O62" s="6">
        <v>303521</v>
      </c>
      <c r="P62" s="6">
        <v>1270566</v>
      </c>
      <c r="Q62" s="6">
        <v>1265449</v>
      </c>
      <c r="R62" s="6">
        <v>0</v>
      </c>
      <c r="S62" s="6">
        <v>0</v>
      </c>
      <c r="T62" s="6">
        <v>0</v>
      </c>
      <c r="U62" s="6">
        <v>5117</v>
      </c>
      <c r="V62" s="6">
        <v>4212879</v>
      </c>
      <c r="W62" s="6">
        <v>2956000</v>
      </c>
      <c r="X62" s="6">
        <v>0</v>
      </c>
      <c r="Y62" s="6">
        <v>0</v>
      </c>
      <c r="Z62" s="6">
        <v>1256879</v>
      </c>
      <c r="AA62" s="6">
        <v>0</v>
      </c>
      <c r="AB62" s="6">
        <v>0</v>
      </c>
      <c r="AC62" s="6">
        <v>0</v>
      </c>
      <c r="AD62" s="6">
        <v>0</v>
      </c>
    </row>
    <row r="63" spans="1:30">
      <c r="A63" s="4" t="s">
        <v>83</v>
      </c>
      <c r="B63" s="6">
        <f t="shared" si="13"/>
        <v>189057</v>
      </c>
      <c r="C63" s="6">
        <v>185927</v>
      </c>
      <c r="D63" s="6">
        <v>3130</v>
      </c>
      <c r="E63" s="6">
        <v>0</v>
      </c>
      <c r="F63" s="6">
        <v>0</v>
      </c>
      <c r="G63" s="6">
        <f t="shared" si="14"/>
        <v>30985759</v>
      </c>
      <c r="H63" s="6">
        <v>7712136</v>
      </c>
      <c r="I63" s="6">
        <f t="shared" si="10"/>
        <v>23273623</v>
      </c>
      <c r="J63" s="6">
        <f t="shared" si="12"/>
        <v>19103616</v>
      </c>
      <c r="K63" s="6">
        <v>9999930</v>
      </c>
      <c r="L63" s="6">
        <v>3704254</v>
      </c>
      <c r="M63" s="6">
        <v>5366112</v>
      </c>
      <c r="N63" s="6">
        <v>33320</v>
      </c>
      <c r="O63" s="6">
        <v>1673912</v>
      </c>
      <c r="P63" s="6">
        <v>11882143</v>
      </c>
      <c r="Q63" s="6">
        <v>10636234</v>
      </c>
      <c r="R63" s="6">
        <v>0</v>
      </c>
      <c r="S63" s="6">
        <v>350000</v>
      </c>
      <c r="T63" s="6">
        <v>110200</v>
      </c>
      <c r="U63" s="6">
        <v>785709</v>
      </c>
      <c r="V63" s="6">
        <v>31141497</v>
      </c>
      <c r="W63" s="6">
        <v>21000000</v>
      </c>
      <c r="X63" s="6">
        <v>0</v>
      </c>
      <c r="Y63" s="6">
        <v>0</v>
      </c>
      <c r="Z63" s="6">
        <v>3768497</v>
      </c>
      <c r="AA63" s="6">
        <v>6373000</v>
      </c>
      <c r="AB63" s="6">
        <v>0</v>
      </c>
      <c r="AC63" s="6">
        <v>0</v>
      </c>
      <c r="AD63" s="6">
        <v>0</v>
      </c>
    </row>
    <row r="64" spans="1:30">
      <c r="A64" s="4" t="s">
        <v>84</v>
      </c>
      <c r="B64" s="6">
        <f t="shared" si="13"/>
        <v>1705580</v>
      </c>
      <c r="C64" s="6">
        <v>1705580</v>
      </c>
      <c r="D64" s="6">
        <v>0</v>
      </c>
      <c r="E64" s="6">
        <v>0</v>
      </c>
      <c r="F64" s="6">
        <v>0</v>
      </c>
      <c r="G64" s="6">
        <f t="shared" si="14"/>
        <v>48251817</v>
      </c>
      <c r="H64" s="6">
        <v>10058292</v>
      </c>
      <c r="I64" s="6">
        <f t="shared" si="10"/>
        <v>38193525</v>
      </c>
      <c r="J64" s="6">
        <f t="shared" si="12"/>
        <v>15755561</v>
      </c>
      <c r="K64" s="6">
        <v>1570742</v>
      </c>
      <c r="L64" s="6">
        <v>13308387</v>
      </c>
      <c r="M64" s="6">
        <v>876432</v>
      </c>
      <c r="N64" s="6">
        <v>0</v>
      </c>
      <c r="O64" s="6">
        <v>1082732</v>
      </c>
      <c r="P64" s="6">
        <v>32496256</v>
      </c>
      <c r="Q64" s="6">
        <v>26992732</v>
      </c>
      <c r="R64" s="6">
        <v>99375</v>
      </c>
      <c r="S64" s="6">
        <v>4541731</v>
      </c>
      <c r="T64" s="6">
        <v>862418</v>
      </c>
      <c r="U64" s="6">
        <v>0</v>
      </c>
      <c r="V64" s="6">
        <v>46957396</v>
      </c>
      <c r="W64" s="6">
        <v>7171697</v>
      </c>
      <c r="X64" s="6">
        <v>0</v>
      </c>
      <c r="Y64" s="6">
        <v>3899744</v>
      </c>
      <c r="Z64" s="6">
        <v>24141791</v>
      </c>
      <c r="AA64" s="6">
        <v>11744164</v>
      </c>
      <c r="AB64" s="6">
        <v>0</v>
      </c>
      <c r="AC64" s="6">
        <v>0</v>
      </c>
      <c r="AD64" s="6">
        <v>0</v>
      </c>
    </row>
    <row r="65" spans="1:30" s="13" customFormat="1">
      <c r="A65" s="7" t="s">
        <v>45</v>
      </c>
      <c r="B65" s="8">
        <f t="shared" si="13"/>
        <v>2581687</v>
      </c>
      <c r="C65" s="8">
        <f>SUM(C60:C64)</f>
        <v>2521745</v>
      </c>
      <c r="D65" s="8">
        <v>11175</v>
      </c>
      <c r="E65" s="8">
        <v>0</v>
      </c>
      <c r="F65" s="8">
        <v>48767</v>
      </c>
      <c r="G65" s="8">
        <f t="shared" si="14"/>
        <v>125617611</v>
      </c>
      <c r="H65" s="8">
        <v>19736307</v>
      </c>
      <c r="I65" s="8">
        <f t="shared" si="10"/>
        <v>105881304</v>
      </c>
      <c r="J65" s="8">
        <f t="shared" si="12"/>
        <v>53163472</v>
      </c>
      <c r="K65" s="8">
        <v>13117166</v>
      </c>
      <c r="L65" s="8">
        <f>SUM(L60:L64)</f>
        <v>28119948</v>
      </c>
      <c r="M65" s="8">
        <f>SUM(M60:M64)</f>
        <v>11880538</v>
      </c>
      <c r="N65" s="8">
        <v>45820</v>
      </c>
      <c r="O65" s="8">
        <v>7843953</v>
      </c>
      <c r="P65" s="8">
        <v>72454139</v>
      </c>
      <c r="Q65" s="8">
        <v>62180981</v>
      </c>
      <c r="R65" s="8">
        <v>1521782</v>
      </c>
      <c r="S65" s="8">
        <v>6666666</v>
      </c>
      <c r="T65" s="8">
        <v>972618</v>
      </c>
      <c r="U65" s="8">
        <v>1112092</v>
      </c>
      <c r="V65" s="8">
        <v>122153477</v>
      </c>
      <c r="W65" s="8">
        <v>54725179</v>
      </c>
      <c r="X65" s="8">
        <v>0</v>
      </c>
      <c r="Y65" s="8">
        <v>3899744</v>
      </c>
      <c r="Z65" s="8">
        <v>42495534</v>
      </c>
      <c r="AA65" s="8">
        <v>18117164</v>
      </c>
      <c r="AB65" s="8">
        <v>0</v>
      </c>
      <c r="AC65" s="8">
        <v>2915856</v>
      </c>
      <c r="AD65" s="8">
        <v>0</v>
      </c>
    </row>
    <row r="66" spans="1:30" ht="15" customHeight="1">
      <c r="A66" s="21" t="s">
        <v>85</v>
      </c>
      <c r="B66" s="22"/>
      <c r="C66" s="12"/>
      <c r="D66" s="12"/>
      <c r="E66" s="12"/>
      <c r="F66" s="12"/>
      <c r="G66" s="15"/>
      <c r="H66" s="15"/>
      <c r="I66" s="6">
        <f t="shared" si="10"/>
        <v>0</v>
      </c>
      <c r="J66" s="6">
        <f t="shared" si="12"/>
        <v>0</v>
      </c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6"/>
    </row>
    <row r="67" spans="1:30">
      <c r="A67" s="4" t="s">
        <v>86</v>
      </c>
      <c r="B67" s="6">
        <f>SUM(C67:F67)</f>
        <v>1174163</v>
      </c>
      <c r="C67" s="6">
        <v>567744</v>
      </c>
      <c r="D67" s="6">
        <v>0</v>
      </c>
      <c r="E67" s="6">
        <v>606419</v>
      </c>
      <c r="F67" s="6">
        <v>0</v>
      </c>
      <c r="G67" s="6">
        <f>SUM(J67+P67)</f>
        <v>18689813</v>
      </c>
      <c r="H67" s="6">
        <v>0</v>
      </c>
      <c r="I67" s="6">
        <f t="shared" si="10"/>
        <v>18689813</v>
      </c>
      <c r="J67" s="6">
        <f t="shared" si="12"/>
        <v>4003229</v>
      </c>
      <c r="K67" s="6">
        <v>846626</v>
      </c>
      <c r="L67" s="6">
        <v>2242213</v>
      </c>
      <c r="M67" s="6">
        <v>914390</v>
      </c>
      <c r="N67" s="6">
        <v>0</v>
      </c>
      <c r="O67" s="6">
        <v>200384</v>
      </c>
      <c r="P67" s="6">
        <v>14686584</v>
      </c>
      <c r="Q67" s="6">
        <v>14686584</v>
      </c>
      <c r="R67" s="6">
        <v>0</v>
      </c>
      <c r="S67" s="6">
        <v>0</v>
      </c>
      <c r="T67" s="6">
        <v>0</v>
      </c>
      <c r="U67" s="6">
        <v>0</v>
      </c>
      <c r="V67" s="6">
        <v>19863977</v>
      </c>
      <c r="W67" s="6">
        <v>10055000</v>
      </c>
      <c r="X67" s="6">
        <v>0</v>
      </c>
      <c r="Y67" s="6">
        <v>0</v>
      </c>
      <c r="Z67" s="6">
        <v>9808977</v>
      </c>
      <c r="AA67" s="6">
        <v>0</v>
      </c>
      <c r="AB67" s="6">
        <v>0</v>
      </c>
      <c r="AC67" s="6">
        <v>0</v>
      </c>
      <c r="AD67" s="6">
        <v>0</v>
      </c>
    </row>
    <row r="68" spans="1:30">
      <c r="A68" s="4" t="s">
        <v>87</v>
      </c>
      <c r="B68" s="6">
        <f>SUM(C68:F68)</f>
        <v>470599</v>
      </c>
      <c r="C68" s="6">
        <v>445483</v>
      </c>
      <c r="D68" s="6">
        <v>25116</v>
      </c>
      <c r="E68" s="6">
        <v>0</v>
      </c>
      <c r="F68" s="6">
        <v>0</v>
      </c>
      <c r="G68" s="6">
        <f>SUM(J68+P68)</f>
        <v>18619618</v>
      </c>
      <c r="H68" s="6">
        <v>367155</v>
      </c>
      <c r="I68" s="6">
        <f t="shared" ref="I68:I93" si="15">SUM(G68-H68)</f>
        <v>18252463</v>
      </c>
      <c r="J68" s="6">
        <f t="shared" si="12"/>
        <v>11964671</v>
      </c>
      <c r="K68" s="6">
        <v>1344951</v>
      </c>
      <c r="L68" s="6">
        <v>6313221</v>
      </c>
      <c r="M68" s="6">
        <v>3451942</v>
      </c>
      <c r="N68" s="6">
        <v>854557</v>
      </c>
      <c r="O68" s="6">
        <v>1744470</v>
      </c>
      <c r="P68" s="6">
        <v>6654947</v>
      </c>
      <c r="Q68" s="6">
        <v>5583468</v>
      </c>
      <c r="R68" s="6">
        <v>1071479</v>
      </c>
      <c r="S68" s="6">
        <v>0</v>
      </c>
      <c r="T68" s="6">
        <v>0</v>
      </c>
      <c r="U68" s="6">
        <v>0</v>
      </c>
      <c r="V68" s="6">
        <v>17235659</v>
      </c>
      <c r="W68" s="6">
        <v>10069000</v>
      </c>
      <c r="X68" s="6">
        <v>0</v>
      </c>
      <c r="Y68" s="6">
        <v>0</v>
      </c>
      <c r="Z68" s="6">
        <v>4296698</v>
      </c>
      <c r="AA68" s="6">
        <v>0</v>
      </c>
      <c r="AB68" s="6">
        <v>12342</v>
      </c>
      <c r="AC68" s="6">
        <v>2857619</v>
      </c>
      <c r="AD68" s="6">
        <v>0</v>
      </c>
    </row>
    <row r="69" spans="1:30">
      <c r="A69" s="4" t="s">
        <v>88</v>
      </c>
      <c r="B69" s="6">
        <f>SUM(C69:F69)</f>
        <v>2085084</v>
      </c>
      <c r="C69" s="6">
        <v>2085084</v>
      </c>
      <c r="D69" s="6">
        <v>0</v>
      </c>
      <c r="E69" s="6">
        <v>0</v>
      </c>
      <c r="F69" s="6">
        <v>0</v>
      </c>
      <c r="G69" s="6">
        <f>SUM(J69+P69)</f>
        <v>55587170</v>
      </c>
      <c r="H69" s="6">
        <v>21053363</v>
      </c>
      <c r="I69" s="6">
        <f t="shared" si="15"/>
        <v>34533807</v>
      </c>
      <c r="J69" s="6">
        <f t="shared" si="12"/>
        <v>42611942</v>
      </c>
      <c r="K69" s="6">
        <v>10334832</v>
      </c>
      <c r="L69" s="6">
        <v>21190045</v>
      </c>
      <c r="M69" s="6">
        <v>11087065</v>
      </c>
      <c r="N69" s="6">
        <v>0</v>
      </c>
      <c r="O69" s="6">
        <v>0</v>
      </c>
      <c r="P69" s="6">
        <v>12975228</v>
      </c>
      <c r="Q69" s="6">
        <v>6041056</v>
      </c>
      <c r="R69" s="6">
        <v>0</v>
      </c>
      <c r="S69" s="6">
        <v>0</v>
      </c>
      <c r="T69" s="6">
        <v>6934172</v>
      </c>
      <c r="U69" s="6">
        <v>0</v>
      </c>
      <c r="V69" s="6">
        <v>49534038</v>
      </c>
      <c r="W69" s="6">
        <v>6483016</v>
      </c>
      <c r="X69" s="6">
        <v>4213552</v>
      </c>
      <c r="Y69" s="6">
        <v>7795955</v>
      </c>
      <c r="Z69" s="6">
        <v>6041056</v>
      </c>
      <c r="AA69" s="6">
        <v>25000459</v>
      </c>
      <c r="AB69" s="6">
        <v>0</v>
      </c>
      <c r="AC69" s="6">
        <v>0</v>
      </c>
      <c r="AD69" s="6">
        <v>0</v>
      </c>
    </row>
    <row r="70" spans="1:30">
      <c r="A70" s="4" t="s">
        <v>89</v>
      </c>
      <c r="B70" s="6">
        <f>SUM(C70:F70)</f>
        <v>1378471</v>
      </c>
      <c r="C70" s="6">
        <v>1377554</v>
      </c>
      <c r="D70" s="6">
        <v>917</v>
      </c>
      <c r="E70" s="6">
        <v>0</v>
      </c>
      <c r="F70" s="6">
        <v>0</v>
      </c>
      <c r="G70" s="6">
        <f>SUM(J70+P70)</f>
        <v>37496197</v>
      </c>
      <c r="H70" s="6">
        <v>212928</v>
      </c>
      <c r="I70" s="6">
        <f t="shared" si="15"/>
        <v>37283269</v>
      </c>
      <c r="J70" s="6">
        <f t="shared" si="12"/>
        <v>12238250</v>
      </c>
      <c r="K70" s="6">
        <v>1130818</v>
      </c>
      <c r="L70" s="6">
        <v>5872868</v>
      </c>
      <c r="M70" s="6">
        <v>5234564</v>
      </c>
      <c r="N70" s="6">
        <v>0</v>
      </c>
      <c r="O70" s="6">
        <v>741009</v>
      </c>
      <c r="P70" s="6">
        <v>25257947</v>
      </c>
      <c r="Q70" s="6">
        <v>17480860</v>
      </c>
      <c r="R70" s="6">
        <v>157639</v>
      </c>
      <c r="S70" s="6">
        <v>6598552</v>
      </c>
      <c r="T70" s="6">
        <v>0</v>
      </c>
      <c r="U70" s="6">
        <v>1020896</v>
      </c>
      <c r="V70" s="6">
        <v>39874669</v>
      </c>
      <c r="W70" s="6">
        <v>25328806</v>
      </c>
      <c r="X70" s="6">
        <v>719222</v>
      </c>
      <c r="Y70" s="6">
        <v>5999922</v>
      </c>
      <c r="Z70" s="6">
        <v>2872479</v>
      </c>
      <c r="AA70" s="6">
        <v>4954240</v>
      </c>
      <c r="AB70" s="6">
        <v>0</v>
      </c>
      <c r="AC70" s="6">
        <v>0</v>
      </c>
      <c r="AD70" s="6">
        <v>0</v>
      </c>
    </row>
    <row r="71" spans="1:30" s="13" customFormat="1">
      <c r="A71" s="7" t="s">
        <v>45</v>
      </c>
      <c r="B71" s="8">
        <f>SUM(C71:F71)</f>
        <v>5108317</v>
      </c>
      <c r="C71" s="8">
        <f>SUM(C67:C70)</f>
        <v>4475865</v>
      </c>
      <c r="D71" s="8">
        <v>26033</v>
      </c>
      <c r="E71" s="8">
        <v>606419</v>
      </c>
      <c r="F71" s="8">
        <v>0</v>
      </c>
      <c r="G71" s="8">
        <f>SUM(J71+P71)</f>
        <v>130392798</v>
      </c>
      <c r="H71" s="8">
        <v>21633445</v>
      </c>
      <c r="I71" s="8">
        <f t="shared" si="15"/>
        <v>108759353</v>
      </c>
      <c r="J71" s="8">
        <f t="shared" si="12"/>
        <v>70818092</v>
      </c>
      <c r="K71" s="8">
        <v>13657227</v>
      </c>
      <c r="L71" s="8">
        <f>SUM(L67:L70)</f>
        <v>35618347</v>
      </c>
      <c r="M71" s="8">
        <f>SUM(M67:M70)</f>
        <v>20687961</v>
      </c>
      <c r="N71" s="8">
        <v>854557</v>
      </c>
      <c r="O71" s="8">
        <v>2685863</v>
      </c>
      <c r="P71" s="8">
        <v>59574706</v>
      </c>
      <c r="Q71" s="8">
        <v>43791968</v>
      </c>
      <c r="R71" s="8">
        <v>1229118</v>
      </c>
      <c r="S71" s="8">
        <v>6598552</v>
      </c>
      <c r="T71" s="8">
        <v>6934172</v>
      </c>
      <c r="U71" s="8">
        <v>1020896</v>
      </c>
      <c r="V71" s="8">
        <v>126508343</v>
      </c>
      <c r="W71" s="8">
        <v>51935822</v>
      </c>
      <c r="X71" s="8">
        <v>4932774</v>
      </c>
      <c r="Y71" s="8">
        <v>13795877</v>
      </c>
      <c r="Z71" s="8">
        <v>23019210</v>
      </c>
      <c r="AA71" s="8">
        <v>29954699</v>
      </c>
      <c r="AB71" s="8">
        <v>12342</v>
      </c>
      <c r="AC71" s="8">
        <v>2857619</v>
      </c>
      <c r="AD71" s="8">
        <v>0</v>
      </c>
    </row>
    <row r="72" spans="1:30" ht="15" customHeight="1">
      <c r="A72" s="10" t="s">
        <v>90</v>
      </c>
      <c r="B72" s="11"/>
      <c r="C72" s="11"/>
      <c r="D72" s="11"/>
      <c r="E72" s="11"/>
      <c r="F72" s="11"/>
      <c r="G72" s="17"/>
      <c r="H72" s="17"/>
      <c r="I72" s="6">
        <f t="shared" si="15"/>
        <v>0</v>
      </c>
      <c r="J72" s="6">
        <f t="shared" si="12"/>
        <v>0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8"/>
    </row>
    <row r="73" spans="1:30">
      <c r="A73" s="4" t="s">
        <v>91</v>
      </c>
      <c r="B73" s="6">
        <f t="shared" ref="B73:B80" si="16">SUM(C73:F73)</f>
        <v>4092613</v>
      </c>
      <c r="C73" s="6">
        <v>4087463</v>
      </c>
      <c r="D73" s="6">
        <v>5150</v>
      </c>
      <c r="E73" s="6">
        <v>0</v>
      </c>
      <c r="F73" s="6">
        <v>0</v>
      </c>
      <c r="G73" s="6">
        <f t="shared" ref="G73:G80" si="17">SUM(J73+P73)</f>
        <v>32147849</v>
      </c>
      <c r="H73" s="6">
        <v>1286537</v>
      </c>
      <c r="I73" s="6">
        <f t="shared" si="15"/>
        <v>30861312</v>
      </c>
      <c r="J73" s="6">
        <f t="shared" si="12"/>
        <v>12003497</v>
      </c>
      <c r="K73" s="6">
        <v>2789842</v>
      </c>
      <c r="L73" s="6">
        <v>8480006</v>
      </c>
      <c r="M73" s="6">
        <v>727899</v>
      </c>
      <c r="N73" s="6">
        <v>5750</v>
      </c>
      <c r="O73" s="6">
        <v>416885</v>
      </c>
      <c r="P73" s="6">
        <v>20144352</v>
      </c>
      <c r="Q73" s="6">
        <v>18434122</v>
      </c>
      <c r="R73" s="6">
        <v>0</v>
      </c>
      <c r="S73" s="6">
        <v>0</v>
      </c>
      <c r="T73" s="6">
        <v>100000</v>
      </c>
      <c r="U73" s="6">
        <v>1610230</v>
      </c>
      <c r="V73" s="6">
        <v>35234712</v>
      </c>
      <c r="W73" s="6">
        <v>15824344</v>
      </c>
      <c r="X73" s="6">
        <v>0</v>
      </c>
      <c r="Y73" s="6">
        <v>0</v>
      </c>
      <c r="Z73" s="6">
        <v>12841490</v>
      </c>
      <c r="AA73" s="6">
        <v>6568878</v>
      </c>
      <c r="AB73" s="6">
        <v>0</v>
      </c>
      <c r="AC73" s="6">
        <v>0</v>
      </c>
      <c r="AD73" s="6">
        <v>0</v>
      </c>
    </row>
    <row r="74" spans="1:30">
      <c r="A74" s="4" t="s">
        <v>92</v>
      </c>
      <c r="B74" s="6">
        <f t="shared" si="16"/>
        <v>2099873</v>
      </c>
      <c r="C74" s="6">
        <v>2099873</v>
      </c>
      <c r="D74" s="6">
        <v>0</v>
      </c>
      <c r="E74" s="6">
        <v>0</v>
      </c>
      <c r="F74" s="6">
        <v>0</v>
      </c>
      <c r="G74" s="6">
        <f t="shared" si="17"/>
        <v>20322532</v>
      </c>
      <c r="H74" s="6">
        <v>0</v>
      </c>
      <c r="I74" s="6">
        <f t="shared" si="15"/>
        <v>20322532</v>
      </c>
      <c r="J74" s="6">
        <f t="shared" si="12"/>
        <v>3080435</v>
      </c>
      <c r="K74" s="6">
        <v>0</v>
      </c>
      <c r="L74" s="6">
        <v>1503982</v>
      </c>
      <c r="M74" s="6">
        <v>1576453</v>
      </c>
      <c r="N74" s="6">
        <v>0</v>
      </c>
      <c r="O74" s="6">
        <v>1367608</v>
      </c>
      <c r="P74" s="6">
        <v>17242097</v>
      </c>
      <c r="Q74" s="6">
        <v>17242097</v>
      </c>
      <c r="R74" s="6">
        <v>0</v>
      </c>
      <c r="S74" s="6">
        <v>0</v>
      </c>
      <c r="T74" s="6">
        <v>0</v>
      </c>
      <c r="U74" s="6">
        <v>0</v>
      </c>
      <c r="V74" s="6">
        <v>22422405</v>
      </c>
      <c r="W74" s="6">
        <v>4380424</v>
      </c>
      <c r="X74" s="6">
        <v>0</v>
      </c>
      <c r="Y74" s="6">
        <v>0</v>
      </c>
      <c r="Z74" s="6">
        <v>18041981</v>
      </c>
      <c r="AA74" s="6">
        <v>0</v>
      </c>
      <c r="AB74" s="6">
        <v>0</v>
      </c>
      <c r="AC74" s="6">
        <v>0</v>
      </c>
      <c r="AD74" s="6">
        <v>0</v>
      </c>
    </row>
    <row r="75" spans="1:30">
      <c r="A75" s="4" t="s">
        <v>93</v>
      </c>
      <c r="B75" s="6">
        <f t="shared" si="16"/>
        <v>657605</v>
      </c>
      <c r="C75" s="6">
        <v>657605</v>
      </c>
      <c r="D75" s="6">
        <v>0</v>
      </c>
      <c r="E75" s="6">
        <v>0</v>
      </c>
      <c r="F75" s="6">
        <v>0</v>
      </c>
      <c r="G75" s="6">
        <f t="shared" si="17"/>
        <v>41381996</v>
      </c>
      <c r="H75" s="6">
        <v>1903983</v>
      </c>
      <c r="I75" s="6">
        <f t="shared" si="15"/>
        <v>39478013</v>
      </c>
      <c r="J75" s="6">
        <f t="shared" si="12"/>
        <v>8141006</v>
      </c>
      <c r="K75" s="6">
        <v>376313</v>
      </c>
      <c r="L75" s="6">
        <v>6758676</v>
      </c>
      <c r="M75" s="6">
        <v>982387</v>
      </c>
      <c r="N75" s="6">
        <v>23630</v>
      </c>
      <c r="O75" s="6">
        <v>400113</v>
      </c>
      <c r="P75" s="6">
        <v>33240990</v>
      </c>
      <c r="Q75" s="6">
        <v>30401271</v>
      </c>
      <c r="R75" s="6">
        <v>80569</v>
      </c>
      <c r="S75" s="6">
        <v>0</v>
      </c>
      <c r="T75" s="6">
        <v>1560668</v>
      </c>
      <c r="U75" s="6">
        <v>1198482</v>
      </c>
      <c r="V75" s="6">
        <v>41015971</v>
      </c>
      <c r="W75" s="6">
        <v>16500000</v>
      </c>
      <c r="X75" s="6">
        <v>0</v>
      </c>
      <c r="Y75" s="6">
        <v>0</v>
      </c>
      <c r="Z75" s="6">
        <v>21241583</v>
      </c>
      <c r="AA75" s="6">
        <v>3274388</v>
      </c>
      <c r="AB75" s="6">
        <v>0</v>
      </c>
      <c r="AC75" s="6">
        <v>0</v>
      </c>
      <c r="AD75" s="6">
        <v>0</v>
      </c>
    </row>
    <row r="76" spans="1:30">
      <c r="A76" s="4" t="s">
        <v>94</v>
      </c>
      <c r="B76" s="6">
        <f t="shared" si="16"/>
        <v>1970850</v>
      </c>
      <c r="C76" s="6">
        <v>1825420</v>
      </c>
      <c r="D76" s="6">
        <v>38707</v>
      </c>
      <c r="E76" s="6">
        <v>46176</v>
      </c>
      <c r="F76" s="6">
        <v>60547</v>
      </c>
      <c r="G76" s="6">
        <f t="shared" si="17"/>
        <v>81979907</v>
      </c>
      <c r="H76" s="6">
        <v>18534412</v>
      </c>
      <c r="I76" s="6">
        <f t="shared" si="15"/>
        <v>63445495</v>
      </c>
      <c r="J76" s="6">
        <f t="shared" si="12"/>
        <v>49209611</v>
      </c>
      <c r="K76" s="6">
        <v>6653588</v>
      </c>
      <c r="L76" s="6">
        <v>14911585</v>
      </c>
      <c r="M76" s="6">
        <v>27639809</v>
      </c>
      <c r="N76" s="6">
        <v>4629</v>
      </c>
      <c r="O76" s="6">
        <v>7307220</v>
      </c>
      <c r="P76" s="6">
        <v>32770296</v>
      </c>
      <c r="Q76" s="6">
        <v>32396341</v>
      </c>
      <c r="R76" s="6">
        <v>220031</v>
      </c>
      <c r="S76" s="6">
        <v>13244</v>
      </c>
      <c r="T76" s="6">
        <v>0</v>
      </c>
      <c r="U76" s="6">
        <v>140680</v>
      </c>
      <c r="V76" s="6">
        <v>84946128</v>
      </c>
      <c r="W76" s="6">
        <v>29157973</v>
      </c>
      <c r="X76" s="6">
        <v>0</v>
      </c>
      <c r="Y76" s="6">
        <v>13244</v>
      </c>
      <c r="Z76" s="6">
        <v>17035495</v>
      </c>
      <c r="AA76" s="6">
        <v>38739416</v>
      </c>
      <c r="AB76" s="6">
        <v>0</v>
      </c>
      <c r="AC76" s="6">
        <v>0</v>
      </c>
      <c r="AD76" s="6">
        <v>0</v>
      </c>
    </row>
    <row r="77" spans="1:30">
      <c r="A77" s="4" t="s">
        <v>95</v>
      </c>
      <c r="B77" s="6">
        <f t="shared" si="16"/>
        <v>3504922</v>
      </c>
      <c r="C77" s="6">
        <v>3504922</v>
      </c>
      <c r="D77" s="6">
        <v>0</v>
      </c>
      <c r="E77" s="6">
        <v>0</v>
      </c>
      <c r="F77" s="6">
        <v>0</v>
      </c>
      <c r="G77" s="6">
        <f t="shared" si="17"/>
        <v>46156825</v>
      </c>
      <c r="H77" s="6">
        <v>10161085</v>
      </c>
      <c r="I77" s="6">
        <f t="shared" si="15"/>
        <v>35995740</v>
      </c>
      <c r="J77" s="6">
        <f t="shared" si="12"/>
        <v>14899295</v>
      </c>
      <c r="K77" s="6">
        <v>958812</v>
      </c>
      <c r="L77" s="6">
        <v>12189612</v>
      </c>
      <c r="M77" s="6">
        <v>1750014</v>
      </c>
      <c r="N77" s="6">
        <v>857</v>
      </c>
      <c r="O77" s="6">
        <v>2144976</v>
      </c>
      <c r="P77" s="6">
        <v>31257530</v>
      </c>
      <c r="Q77" s="6">
        <v>17863222</v>
      </c>
      <c r="R77" s="6">
        <v>55986</v>
      </c>
      <c r="S77" s="6">
        <v>10580745</v>
      </c>
      <c r="T77" s="6">
        <v>2407753</v>
      </c>
      <c r="U77" s="6">
        <v>349824</v>
      </c>
      <c r="V77" s="6">
        <v>47660890</v>
      </c>
      <c r="W77" s="6">
        <v>29127805</v>
      </c>
      <c r="X77" s="6">
        <v>0</v>
      </c>
      <c r="Y77" s="6">
        <v>11855854</v>
      </c>
      <c r="Z77" s="6">
        <v>6014520</v>
      </c>
      <c r="AA77" s="6">
        <v>556920</v>
      </c>
      <c r="AB77" s="6">
        <v>0</v>
      </c>
      <c r="AC77" s="6">
        <v>105791</v>
      </c>
      <c r="AD77" s="6">
        <v>0</v>
      </c>
    </row>
    <row r="78" spans="1:30">
      <c r="A78" s="4" t="s">
        <v>96</v>
      </c>
      <c r="B78" s="6">
        <f t="shared" si="16"/>
        <v>845239</v>
      </c>
      <c r="C78" s="6">
        <v>824739</v>
      </c>
      <c r="D78" s="6">
        <v>20500</v>
      </c>
      <c r="E78" s="6">
        <v>0</v>
      </c>
      <c r="F78" s="6">
        <v>0</v>
      </c>
      <c r="G78" s="6">
        <f t="shared" si="17"/>
        <v>35963566</v>
      </c>
      <c r="H78" s="6">
        <v>107338</v>
      </c>
      <c r="I78" s="6">
        <f t="shared" si="15"/>
        <v>35856228</v>
      </c>
      <c r="J78" s="6">
        <f t="shared" si="12"/>
        <v>14713173</v>
      </c>
      <c r="K78" s="6">
        <v>3757425</v>
      </c>
      <c r="L78" s="6">
        <v>9544527</v>
      </c>
      <c r="M78" s="6">
        <v>880005</v>
      </c>
      <c r="N78" s="6">
        <v>531216</v>
      </c>
      <c r="O78" s="6">
        <v>101103</v>
      </c>
      <c r="P78" s="6">
        <v>21250393</v>
      </c>
      <c r="Q78" s="6">
        <v>15281089</v>
      </c>
      <c r="R78" s="6">
        <v>2206583</v>
      </c>
      <c r="S78" s="6">
        <v>67330</v>
      </c>
      <c r="T78" s="6">
        <v>3515162</v>
      </c>
      <c r="U78" s="6">
        <v>180229</v>
      </c>
      <c r="V78" s="6">
        <v>36277589</v>
      </c>
      <c r="W78" s="6">
        <v>17639827</v>
      </c>
      <c r="X78" s="6">
        <v>0</v>
      </c>
      <c r="Y78" s="6">
        <v>0</v>
      </c>
      <c r="Z78" s="6">
        <v>18637762</v>
      </c>
      <c r="AA78" s="6">
        <v>0</v>
      </c>
      <c r="AB78" s="6">
        <v>0</v>
      </c>
      <c r="AC78" s="6">
        <v>0</v>
      </c>
      <c r="AD78" s="6">
        <v>0</v>
      </c>
    </row>
    <row r="79" spans="1:30">
      <c r="A79" s="4" t="s">
        <v>97</v>
      </c>
      <c r="B79" s="6">
        <f t="shared" si="16"/>
        <v>1291543</v>
      </c>
      <c r="C79" s="6">
        <v>1291543</v>
      </c>
      <c r="D79" s="6">
        <v>0</v>
      </c>
      <c r="E79" s="6">
        <v>0</v>
      </c>
      <c r="F79" s="6">
        <v>0</v>
      </c>
      <c r="G79" s="6">
        <f t="shared" si="17"/>
        <v>17052428</v>
      </c>
      <c r="H79" s="6">
        <v>8204919</v>
      </c>
      <c r="I79" s="6">
        <f t="shared" si="15"/>
        <v>8847509</v>
      </c>
      <c r="J79" s="6">
        <f t="shared" si="12"/>
        <v>10379435</v>
      </c>
      <c r="K79" s="6">
        <v>0</v>
      </c>
      <c r="L79" s="6">
        <v>5552338</v>
      </c>
      <c r="M79" s="6">
        <v>4827097</v>
      </c>
      <c r="N79" s="6">
        <v>0</v>
      </c>
      <c r="O79" s="6">
        <v>5552338</v>
      </c>
      <c r="P79" s="6">
        <v>6672993</v>
      </c>
      <c r="Q79" s="6">
        <v>6672993</v>
      </c>
      <c r="R79" s="6">
        <v>0</v>
      </c>
      <c r="S79" s="6">
        <v>0</v>
      </c>
      <c r="T79" s="6">
        <v>0</v>
      </c>
      <c r="U79" s="6">
        <v>0</v>
      </c>
      <c r="V79" s="6">
        <v>19343970</v>
      </c>
      <c r="W79" s="6">
        <v>6226108</v>
      </c>
      <c r="X79" s="6">
        <v>0</v>
      </c>
      <c r="Y79" s="6">
        <v>0</v>
      </c>
      <c r="Z79" s="6">
        <v>3912943</v>
      </c>
      <c r="AA79" s="6">
        <v>9204919</v>
      </c>
      <c r="AB79" s="6">
        <v>0</v>
      </c>
      <c r="AC79" s="6">
        <v>0</v>
      </c>
      <c r="AD79" s="6">
        <v>0</v>
      </c>
    </row>
    <row r="80" spans="1:30" s="13" customFormat="1">
      <c r="A80" s="7" t="s">
        <v>45</v>
      </c>
      <c r="B80" s="8">
        <f t="shared" si="16"/>
        <v>14462645</v>
      </c>
      <c r="C80" s="8">
        <f>SUM(C73:C79)</f>
        <v>14291565</v>
      </c>
      <c r="D80" s="8">
        <v>64357</v>
      </c>
      <c r="E80" s="8">
        <v>46176</v>
      </c>
      <c r="F80" s="8">
        <v>60547</v>
      </c>
      <c r="G80" s="8">
        <f t="shared" si="17"/>
        <v>275005103</v>
      </c>
      <c r="H80" s="8">
        <v>40198275</v>
      </c>
      <c r="I80" s="8">
        <f t="shared" si="15"/>
        <v>234806828</v>
      </c>
      <c r="J80" s="8">
        <f t="shared" si="12"/>
        <v>112426452</v>
      </c>
      <c r="K80" s="8">
        <v>14535980</v>
      </c>
      <c r="L80" s="8">
        <f>SUM(L73:L79)</f>
        <v>58940726</v>
      </c>
      <c r="M80" s="8">
        <f>SUM(M73:M79)</f>
        <v>38383664</v>
      </c>
      <c r="N80" s="8">
        <v>566082</v>
      </c>
      <c r="O80" s="8">
        <v>17290243</v>
      </c>
      <c r="P80" s="8">
        <v>162578651</v>
      </c>
      <c r="Q80" s="8">
        <v>138291135</v>
      </c>
      <c r="R80" s="8">
        <v>2563169</v>
      </c>
      <c r="S80" s="8">
        <v>10661319</v>
      </c>
      <c r="T80" s="8">
        <v>7583583</v>
      </c>
      <c r="U80" s="8">
        <v>3479445</v>
      </c>
      <c r="V80" s="8">
        <v>286901665</v>
      </c>
      <c r="W80" s="8">
        <v>118856481</v>
      </c>
      <c r="X80" s="8">
        <v>0</v>
      </c>
      <c r="Y80" s="8">
        <v>11869098</v>
      </c>
      <c r="Z80" s="8">
        <v>97725774</v>
      </c>
      <c r="AA80" s="8">
        <v>58344521</v>
      </c>
      <c r="AB80" s="8">
        <v>0</v>
      </c>
      <c r="AC80" s="8">
        <v>105791</v>
      </c>
      <c r="AD80" s="8">
        <v>0</v>
      </c>
    </row>
    <row r="81" spans="1:30" ht="15" customHeight="1">
      <c r="A81" s="10" t="s">
        <v>98</v>
      </c>
      <c r="B81" s="11"/>
      <c r="C81" s="11"/>
      <c r="D81" s="11"/>
      <c r="E81" s="11"/>
      <c r="F81" s="11"/>
      <c r="G81" s="17"/>
      <c r="H81" s="17"/>
      <c r="I81" s="6">
        <f t="shared" si="15"/>
        <v>0</v>
      </c>
      <c r="J81" s="6">
        <f t="shared" si="12"/>
        <v>0</v>
      </c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8"/>
    </row>
    <row r="82" spans="1:30">
      <c r="A82" s="4" t="s">
        <v>99</v>
      </c>
      <c r="B82" s="6">
        <f>SUM(C82:F82)</f>
        <v>1162461</v>
      </c>
      <c r="C82" s="6">
        <v>1132738</v>
      </c>
      <c r="D82" s="6">
        <v>225</v>
      </c>
      <c r="E82" s="6">
        <v>5498</v>
      </c>
      <c r="F82" s="6">
        <v>24000</v>
      </c>
      <c r="G82" s="6">
        <f>SUM(J82+P82)</f>
        <v>20218665</v>
      </c>
      <c r="H82" s="6">
        <v>1324074</v>
      </c>
      <c r="I82" s="6">
        <f t="shared" si="15"/>
        <v>18894591</v>
      </c>
      <c r="J82" s="6">
        <f t="shared" si="12"/>
        <v>9375657</v>
      </c>
      <c r="K82" s="6">
        <v>3342378</v>
      </c>
      <c r="L82" s="6">
        <v>3026879</v>
      </c>
      <c r="M82" s="6">
        <v>2955818</v>
      </c>
      <c r="N82" s="6">
        <v>50582</v>
      </c>
      <c r="O82" s="6">
        <v>1296969</v>
      </c>
      <c r="P82" s="6">
        <v>10843008</v>
      </c>
      <c r="Q82" s="6">
        <v>7589203</v>
      </c>
      <c r="R82" s="6">
        <v>575390</v>
      </c>
      <c r="S82" s="6">
        <v>329250</v>
      </c>
      <c r="T82" s="6">
        <v>861069</v>
      </c>
      <c r="U82" s="6">
        <v>1488096</v>
      </c>
      <c r="V82" s="6">
        <v>31330543</v>
      </c>
      <c r="W82" s="6">
        <v>11250466</v>
      </c>
      <c r="X82" s="6">
        <v>0</v>
      </c>
      <c r="Y82" s="6">
        <v>0</v>
      </c>
      <c r="Z82" s="6">
        <v>0</v>
      </c>
      <c r="AA82" s="6">
        <v>3196165</v>
      </c>
      <c r="AB82" s="6">
        <v>0</v>
      </c>
      <c r="AC82" s="6">
        <v>16883912</v>
      </c>
      <c r="AD82" s="6">
        <v>0</v>
      </c>
    </row>
    <row r="83" spans="1:30">
      <c r="A83" s="4" t="s">
        <v>100</v>
      </c>
      <c r="B83" s="6">
        <f>SUM(C83:F83)</f>
        <v>3240854</v>
      </c>
      <c r="C83" s="6">
        <v>3221219</v>
      </c>
      <c r="D83" s="6">
        <v>0</v>
      </c>
      <c r="E83" s="6">
        <v>0</v>
      </c>
      <c r="F83" s="6">
        <v>19635</v>
      </c>
      <c r="G83" s="6">
        <f>SUM(J83+P83)</f>
        <v>23942922</v>
      </c>
      <c r="H83" s="6">
        <v>10756290</v>
      </c>
      <c r="I83" s="6">
        <f t="shared" si="15"/>
        <v>13186632</v>
      </c>
      <c r="J83" s="6">
        <f t="shared" si="12"/>
        <v>12414853</v>
      </c>
      <c r="K83" s="6">
        <v>1678138</v>
      </c>
      <c r="L83" s="6">
        <v>4876235</v>
      </c>
      <c r="M83" s="6">
        <v>5844776</v>
      </c>
      <c r="N83" s="6">
        <v>15704</v>
      </c>
      <c r="O83" s="6">
        <v>1191761</v>
      </c>
      <c r="P83" s="6">
        <v>11528069</v>
      </c>
      <c r="Q83" s="6">
        <v>2812730</v>
      </c>
      <c r="R83" s="6">
        <v>2890816</v>
      </c>
      <c r="S83" s="6">
        <v>2587756</v>
      </c>
      <c r="T83" s="6">
        <v>1891350</v>
      </c>
      <c r="U83" s="6">
        <v>1345417</v>
      </c>
      <c r="V83" s="6">
        <v>29168072</v>
      </c>
      <c r="W83" s="6">
        <v>12929248</v>
      </c>
      <c r="X83" s="6">
        <v>0</v>
      </c>
      <c r="Y83" s="6">
        <v>0</v>
      </c>
      <c r="Z83" s="6">
        <v>2093954</v>
      </c>
      <c r="AA83" s="6">
        <v>2719077</v>
      </c>
      <c r="AB83" s="6">
        <v>0</v>
      </c>
      <c r="AC83" s="6">
        <v>11425793</v>
      </c>
      <c r="AD83" s="6">
        <v>0</v>
      </c>
    </row>
    <row r="84" spans="1:30">
      <c r="A84" s="4" t="s">
        <v>101</v>
      </c>
      <c r="B84" s="6">
        <f>SUM(C84:F84)</f>
        <v>4492429</v>
      </c>
      <c r="C84" s="6">
        <v>4492429</v>
      </c>
      <c r="D84" s="6">
        <v>0</v>
      </c>
      <c r="E84" s="6">
        <v>0</v>
      </c>
      <c r="F84" s="6">
        <v>0</v>
      </c>
      <c r="G84" s="6">
        <f>SUM(J84+P84)</f>
        <v>1334645</v>
      </c>
      <c r="H84" s="6">
        <v>208012</v>
      </c>
      <c r="I84" s="6">
        <f t="shared" si="15"/>
        <v>1126633</v>
      </c>
      <c r="J84" s="6">
        <f t="shared" si="12"/>
        <v>1334645</v>
      </c>
      <c r="K84" s="6">
        <v>15232</v>
      </c>
      <c r="L84" s="6">
        <v>0</v>
      </c>
      <c r="M84" s="6">
        <v>1319413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5827073</v>
      </c>
      <c r="W84" s="6">
        <v>5827073</v>
      </c>
      <c r="X84" s="6">
        <v>0</v>
      </c>
      <c r="Y84" s="6">
        <v>0</v>
      </c>
      <c r="Z84" s="6">
        <v>2568680</v>
      </c>
      <c r="AA84" s="6">
        <v>0</v>
      </c>
      <c r="AB84" s="6">
        <v>0</v>
      </c>
      <c r="AC84" s="6">
        <v>0</v>
      </c>
      <c r="AD84" s="6">
        <v>0</v>
      </c>
    </row>
    <row r="85" spans="1:30">
      <c r="A85" s="4" t="s">
        <v>102</v>
      </c>
      <c r="B85" s="6">
        <f>SUM(C85:F85)</f>
        <v>5849345</v>
      </c>
      <c r="C85" s="6">
        <v>5655137</v>
      </c>
      <c r="D85" s="6">
        <v>0</v>
      </c>
      <c r="E85" s="6">
        <v>0</v>
      </c>
      <c r="F85" s="6">
        <v>194208</v>
      </c>
      <c r="G85" s="6">
        <f>SUM(J85+P85)</f>
        <v>9621886</v>
      </c>
      <c r="H85" s="6">
        <v>2206426</v>
      </c>
      <c r="I85" s="6">
        <f t="shared" si="15"/>
        <v>7415460</v>
      </c>
      <c r="J85" s="6">
        <f t="shared" si="12"/>
        <v>7679634</v>
      </c>
      <c r="K85" s="6">
        <v>2390287</v>
      </c>
      <c r="L85" s="6">
        <v>4027872</v>
      </c>
      <c r="M85" s="6">
        <v>912611</v>
      </c>
      <c r="N85" s="6">
        <v>348864</v>
      </c>
      <c r="O85" s="6">
        <v>1217635</v>
      </c>
      <c r="P85" s="6">
        <v>1942252</v>
      </c>
      <c r="Q85" s="6">
        <v>229964</v>
      </c>
      <c r="R85" s="6">
        <v>0</v>
      </c>
      <c r="S85" s="6">
        <v>0</v>
      </c>
      <c r="T85" s="6">
        <v>1594834</v>
      </c>
      <c r="U85" s="6">
        <v>117454</v>
      </c>
      <c r="V85" s="6">
        <v>14122367</v>
      </c>
      <c r="W85" s="6">
        <v>13395000</v>
      </c>
      <c r="X85" s="6">
        <v>0</v>
      </c>
      <c r="Y85" s="6">
        <v>0</v>
      </c>
      <c r="Z85" s="6">
        <v>493802</v>
      </c>
      <c r="AA85" s="6">
        <v>0</v>
      </c>
      <c r="AB85" s="6">
        <v>0</v>
      </c>
      <c r="AC85" s="6">
        <v>233565</v>
      </c>
      <c r="AD85" s="6">
        <v>0</v>
      </c>
    </row>
    <row r="86" spans="1:30" s="13" customFormat="1">
      <c r="A86" s="7" t="s">
        <v>45</v>
      </c>
      <c r="B86" s="8">
        <f>SUM(C86:F86)</f>
        <v>14745089</v>
      </c>
      <c r="C86" s="8">
        <f>SUM(C82:C85)</f>
        <v>14501523</v>
      </c>
      <c r="D86" s="8">
        <v>225</v>
      </c>
      <c r="E86" s="8">
        <v>5498</v>
      </c>
      <c r="F86" s="8">
        <v>237843</v>
      </c>
      <c r="G86" s="8">
        <f>SUM(J86+P86)</f>
        <v>55118118</v>
      </c>
      <c r="H86" s="8">
        <v>14494802</v>
      </c>
      <c r="I86" s="8">
        <f t="shared" si="15"/>
        <v>40623316</v>
      </c>
      <c r="J86" s="8">
        <f t="shared" ref="J86:J100" si="18">SUM(K86:N86)</f>
        <v>30804789</v>
      </c>
      <c r="K86" s="8">
        <v>7426035</v>
      </c>
      <c r="L86" s="8">
        <f>SUM(L82:L85)</f>
        <v>11930986</v>
      </c>
      <c r="M86" s="8">
        <f>SUM(M82:M85)</f>
        <v>11032618</v>
      </c>
      <c r="N86" s="8">
        <v>415150</v>
      </c>
      <c r="O86" s="8">
        <v>3706365</v>
      </c>
      <c r="P86" s="8">
        <v>24313329</v>
      </c>
      <c r="Q86" s="8">
        <v>10631897</v>
      </c>
      <c r="R86" s="8">
        <v>3466206</v>
      </c>
      <c r="S86" s="8">
        <v>2917006</v>
      </c>
      <c r="T86" s="8">
        <v>4347253</v>
      </c>
      <c r="U86" s="8">
        <v>2950967</v>
      </c>
      <c r="V86" s="8">
        <v>80448055</v>
      </c>
      <c r="W86" s="8">
        <v>43401787</v>
      </c>
      <c r="X86" s="8">
        <v>0</v>
      </c>
      <c r="Y86" s="8">
        <v>0</v>
      </c>
      <c r="Z86" s="8">
        <f>SUM(Z82:Z85)</f>
        <v>5156436</v>
      </c>
      <c r="AA86" s="8">
        <v>5915242</v>
      </c>
      <c r="AB86" s="8">
        <v>0</v>
      </c>
      <c r="AC86" s="8">
        <v>28543270</v>
      </c>
      <c r="AD86" s="8">
        <v>0</v>
      </c>
    </row>
    <row r="87" spans="1:30" ht="15" customHeight="1">
      <c r="A87" s="21" t="s">
        <v>103</v>
      </c>
      <c r="B87" s="22"/>
      <c r="C87" s="11"/>
      <c r="D87" s="11"/>
      <c r="E87" s="11"/>
      <c r="F87" s="11"/>
      <c r="G87" s="17"/>
      <c r="H87" s="17"/>
      <c r="I87" s="6">
        <f t="shared" si="15"/>
        <v>0</v>
      </c>
      <c r="J87" s="6">
        <f t="shared" si="18"/>
        <v>0</v>
      </c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8"/>
    </row>
    <row r="88" spans="1:30">
      <c r="A88" s="4" t="s">
        <v>104</v>
      </c>
      <c r="B88" s="6">
        <f t="shared" ref="B88:B93" si="19">SUM(C88:F88)</f>
        <v>300873</v>
      </c>
      <c r="C88" s="6">
        <v>297573</v>
      </c>
      <c r="D88" s="6">
        <v>3300</v>
      </c>
      <c r="E88" s="6">
        <v>0</v>
      </c>
      <c r="F88" s="6">
        <v>0</v>
      </c>
      <c r="G88" s="6">
        <f t="shared" ref="G88:G93" si="20">SUM(J88+P88)</f>
        <v>13422220</v>
      </c>
      <c r="H88" s="6">
        <v>0</v>
      </c>
      <c r="I88" s="6">
        <f t="shared" si="15"/>
        <v>13422220</v>
      </c>
      <c r="J88" s="6">
        <f t="shared" si="18"/>
        <v>4678199</v>
      </c>
      <c r="K88" s="6">
        <v>155081</v>
      </c>
      <c r="L88" s="6">
        <v>2580158</v>
      </c>
      <c r="M88" s="6">
        <v>1942960</v>
      </c>
      <c r="N88" s="6">
        <v>0</v>
      </c>
      <c r="O88" s="6">
        <v>1234279</v>
      </c>
      <c r="P88" s="6">
        <v>8744021</v>
      </c>
      <c r="Q88" s="6">
        <v>8744021</v>
      </c>
      <c r="R88" s="6">
        <v>0</v>
      </c>
      <c r="S88" s="6">
        <v>0</v>
      </c>
      <c r="T88" s="6">
        <v>0</v>
      </c>
      <c r="U88" s="6">
        <v>0</v>
      </c>
      <c r="V88" s="6">
        <v>13723093</v>
      </c>
      <c r="W88" s="6">
        <v>12802224</v>
      </c>
      <c r="X88" s="6">
        <v>0</v>
      </c>
      <c r="Y88" s="6">
        <v>0</v>
      </c>
      <c r="Z88" s="6">
        <v>920869</v>
      </c>
      <c r="AA88" s="6">
        <v>0</v>
      </c>
      <c r="AB88" s="6">
        <v>0</v>
      </c>
      <c r="AC88" s="6">
        <v>0</v>
      </c>
      <c r="AD88" s="6">
        <v>0</v>
      </c>
    </row>
    <row r="89" spans="1:30">
      <c r="A89" s="4" t="s">
        <v>105</v>
      </c>
      <c r="B89" s="6">
        <f t="shared" si="19"/>
        <v>24419</v>
      </c>
      <c r="C89" s="6">
        <v>23419</v>
      </c>
      <c r="D89" s="6">
        <v>0</v>
      </c>
      <c r="E89" s="6">
        <v>1000</v>
      </c>
      <c r="F89" s="6">
        <v>0</v>
      </c>
      <c r="G89" s="6">
        <f t="shared" si="20"/>
        <v>12758118</v>
      </c>
      <c r="H89" s="6">
        <v>496243</v>
      </c>
      <c r="I89" s="6">
        <f t="shared" si="15"/>
        <v>12261875</v>
      </c>
      <c r="J89" s="6">
        <f t="shared" si="18"/>
        <v>8756392</v>
      </c>
      <c r="K89" s="6">
        <v>1096908</v>
      </c>
      <c r="L89" s="6">
        <v>4911155</v>
      </c>
      <c r="M89" s="6">
        <v>2708821</v>
      </c>
      <c r="N89" s="6">
        <v>39508</v>
      </c>
      <c r="O89" s="6">
        <v>1410614</v>
      </c>
      <c r="P89" s="6">
        <v>4001726</v>
      </c>
      <c r="Q89" s="6">
        <v>3639856</v>
      </c>
      <c r="R89" s="6">
        <v>0</v>
      </c>
      <c r="S89" s="6">
        <v>361870</v>
      </c>
      <c r="T89" s="6">
        <v>0</v>
      </c>
      <c r="U89" s="6">
        <v>0</v>
      </c>
      <c r="V89" s="6">
        <v>12743030</v>
      </c>
      <c r="W89" s="6">
        <v>9289494</v>
      </c>
      <c r="X89" s="6">
        <v>0</v>
      </c>
      <c r="Y89" s="6">
        <v>0</v>
      </c>
      <c r="Z89" s="6">
        <v>0</v>
      </c>
      <c r="AA89" s="6">
        <v>3453536</v>
      </c>
      <c r="AB89" s="6">
        <v>0</v>
      </c>
      <c r="AC89" s="6">
        <v>0</v>
      </c>
      <c r="AD89" s="6">
        <v>0</v>
      </c>
    </row>
    <row r="90" spans="1:30">
      <c r="A90" s="4" t="s">
        <v>106</v>
      </c>
      <c r="B90" s="6">
        <f t="shared" si="19"/>
        <v>179467</v>
      </c>
      <c r="C90" s="6">
        <v>88953</v>
      </c>
      <c r="D90" s="6">
        <v>3075</v>
      </c>
      <c r="E90" s="6">
        <v>87439</v>
      </c>
      <c r="F90" s="6">
        <v>0</v>
      </c>
      <c r="G90" s="6">
        <f t="shared" si="20"/>
        <v>8848008</v>
      </c>
      <c r="H90" s="6">
        <v>0</v>
      </c>
      <c r="I90" s="6">
        <f t="shared" si="15"/>
        <v>8848008</v>
      </c>
      <c r="J90" s="6">
        <f t="shared" si="18"/>
        <v>4491789</v>
      </c>
      <c r="K90" s="6">
        <v>408410</v>
      </c>
      <c r="L90" s="6">
        <v>3054598</v>
      </c>
      <c r="M90" s="6">
        <v>930190</v>
      </c>
      <c r="N90" s="6">
        <v>98591</v>
      </c>
      <c r="O90" s="6">
        <v>905590</v>
      </c>
      <c r="P90" s="6">
        <v>4356219</v>
      </c>
      <c r="Q90" s="6">
        <v>3777888</v>
      </c>
      <c r="R90" s="6">
        <v>0</v>
      </c>
      <c r="S90" s="6">
        <v>0</v>
      </c>
      <c r="T90" s="6">
        <v>337642</v>
      </c>
      <c r="U90" s="6">
        <v>240689</v>
      </c>
      <c r="V90" s="6">
        <v>8928883</v>
      </c>
      <c r="W90" s="6">
        <v>8591241</v>
      </c>
      <c r="X90" s="6">
        <v>0</v>
      </c>
      <c r="Y90" s="6">
        <v>337642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</row>
    <row r="91" spans="1:30">
      <c r="A91" s="4" t="s">
        <v>107</v>
      </c>
      <c r="B91" s="6">
        <f t="shared" si="19"/>
        <v>6835119</v>
      </c>
      <c r="C91" s="6">
        <v>6780821</v>
      </c>
      <c r="D91" s="6">
        <v>30498</v>
      </c>
      <c r="E91" s="6">
        <v>0</v>
      </c>
      <c r="F91" s="6">
        <v>23800</v>
      </c>
      <c r="G91" s="6">
        <f t="shared" si="20"/>
        <v>23547572</v>
      </c>
      <c r="H91" s="6">
        <v>0</v>
      </c>
      <c r="I91" s="6">
        <f t="shared" si="15"/>
        <v>23547572</v>
      </c>
      <c r="J91" s="6">
        <f t="shared" si="18"/>
        <v>11966131</v>
      </c>
      <c r="K91" s="6">
        <v>4608718</v>
      </c>
      <c r="L91" s="6">
        <v>4047904</v>
      </c>
      <c r="M91" s="6">
        <v>3309509</v>
      </c>
      <c r="N91" s="6">
        <v>0</v>
      </c>
      <c r="O91" s="6">
        <v>0</v>
      </c>
      <c r="P91" s="6">
        <v>11581441</v>
      </c>
      <c r="Q91" s="6">
        <v>10439989</v>
      </c>
      <c r="R91" s="6">
        <v>0</v>
      </c>
      <c r="S91" s="6">
        <v>452200</v>
      </c>
      <c r="T91" s="6">
        <v>0</v>
      </c>
      <c r="U91" s="6">
        <v>689252</v>
      </c>
      <c r="V91" s="6">
        <v>33282691</v>
      </c>
      <c r="W91" s="6">
        <v>19033725</v>
      </c>
      <c r="X91" s="6">
        <v>0</v>
      </c>
      <c r="Y91" s="6">
        <v>0</v>
      </c>
      <c r="Z91" s="6">
        <v>14248966</v>
      </c>
      <c r="AA91" s="6">
        <v>0</v>
      </c>
      <c r="AB91" s="6">
        <v>0</v>
      </c>
      <c r="AC91" s="6">
        <v>0</v>
      </c>
      <c r="AD91" s="6">
        <v>0</v>
      </c>
    </row>
    <row r="92" spans="1:30">
      <c r="A92" s="4" t="s">
        <v>108</v>
      </c>
      <c r="B92" s="6">
        <f t="shared" si="19"/>
        <v>2350127</v>
      </c>
      <c r="C92" s="6">
        <v>2327648</v>
      </c>
      <c r="D92" s="6">
        <v>5480</v>
      </c>
      <c r="E92" s="6">
        <v>16999</v>
      </c>
      <c r="F92" s="6">
        <v>0</v>
      </c>
      <c r="G92" s="6">
        <f t="shared" si="20"/>
        <v>11274767</v>
      </c>
      <c r="H92" s="6">
        <v>6174195</v>
      </c>
      <c r="I92" s="6">
        <f t="shared" si="15"/>
        <v>5100572</v>
      </c>
      <c r="J92" s="6">
        <f t="shared" si="18"/>
        <v>5539480</v>
      </c>
      <c r="K92" s="6">
        <v>971754</v>
      </c>
      <c r="L92" s="6">
        <v>2121467</v>
      </c>
      <c r="M92" s="6">
        <v>2446259</v>
      </c>
      <c r="N92" s="6">
        <v>0</v>
      </c>
      <c r="O92" s="6">
        <v>0</v>
      </c>
      <c r="P92" s="6">
        <v>5735287</v>
      </c>
      <c r="Q92" s="6">
        <v>560770</v>
      </c>
      <c r="R92" s="6">
        <v>0</v>
      </c>
      <c r="S92" s="6">
        <v>4982927</v>
      </c>
      <c r="T92" s="6">
        <v>0</v>
      </c>
      <c r="U92" s="6">
        <v>191590</v>
      </c>
      <c r="V92" s="6">
        <v>12594894</v>
      </c>
      <c r="W92" s="6">
        <v>12594894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</row>
    <row r="93" spans="1:30" s="13" customFormat="1">
      <c r="A93" s="7" t="s">
        <v>45</v>
      </c>
      <c r="B93" s="8">
        <f t="shared" si="19"/>
        <v>9690005</v>
      </c>
      <c r="C93" s="8">
        <f>SUM(C88:C92)</f>
        <v>9518414</v>
      </c>
      <c r="D93" s="8">
        <v>42353</v>
      </c>
      <c r="E93" s="8">
        <v>105438</v>
      </c>
      <c r="F93" s="8">
        <v>23800</v>
      </c>
      <c r="G93" s="8">
        <f t="shared" si="20"/>
        <v>69850686</v>
      </c>
      <c r="H93" s="8">
        <v>6670438</v>
      </c>
      <c r="I93" s="8">
        <f t="shared" si="15"/>
        <v>63180248</v>
      </c>
      <c r="J93" s="8">
        <f t="shared" si="18"/>
        <v>35431991</v>
      </c>
      <c r="K93" s="8">
        <v>7240871</v>
      </c>
      <c r="L93" s="8">
        <f>SUM(L88:L92)</f>
        <v>16715282</v>
      </c>
      <c r="M93" s="8">
        <f>SUM(M88:M92)</f>
        <v>11337739</v>
      </c>
      <c r="N93" s="8">
        <v>138099</v>
      </c>
      <c r="O93" s="8">
        <v>3550483</v>
      </c>
      <c r="P93" s="8">
        <v>34418695</v>
      </c>
      <c r="Q93" s="8">
        <v>27162524</v>
      </c>
      <c r="R93" s="8">
        <v>0</v>
      </c>
      <c r="S93" s="8">
        <v>5796998</v>
      </c>
      <c r="T93" s="8">
        <v>337642</v>
      </c>
      <c r="U93" s="8">
        <v>1121531</v>
      </c>
      <c r="V93" s="8">
        <v>81272591</v>
      </c>
      <c r="W93" s="8">
        <v>62311578</v>
      </c>
      <c r="X93" s="8">
        <v>0</v>
      </c>
      <c r="Y93" s="8">
        <v>337642</v>
      </c>
      <c r="Z93" s="8">
        <v>15169835</v>
      </c>
      <c r="AA93" s="8">
        <v>3453536</v>
      </c>
      <c r="AB93" s="8">
        <v>0</v>
      </c>
      <c r="AC93" s="8">
        <v>0</v>
      </c>
      <c r="AD93" s="8">
        <v>0</v>
      </c>
    </row>
    <row r="94" spans="1:30" ht="15" customHeight="1">
      <c r="A94" s="21" t="s">
        <v>109</v>
      </c>
      <c r="B94" s="22"/>
      <c r="C94" s="12"/>
      <c r="D94" s="12"/>
      <c r="E94" s="12"/>
      <c r="F94" s="12"/>
      <c r="G94" s="15"/>
      <c r="H94" s="15"/>
      <c r="I94" s="15"/>
      <c r="J94" s="6">
        <f t="shared" si="18"/>
        <v>0</v>
      </c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6"/>
    </row>
    <row r="95" spans="1:30">
      <c r="A95" s="4" t="s">
        <v>110</v>
      </c>
      <c r="B95" s="6">
        <f t="shared" ref="B95:B100" si="21">SUM(C95:F95)</f>
        <v>931740</v>
      </c>
      <c r="C95" s="6">
        <v>912488</v>
      </c>
      <c r="D95" s="6">
        <v>1450</v>
      </c>
      <c r="E95" s="6">
        <v>0</v>
      </c>
      <c r="F95" s="6">
        <v>17802</v>
      </c>
      <c r="G95" s="6">
        <f t="shared" ref="G95:G100" si="22">SUM(J95+P95)</f>
        <v>10048676</v>
      </c>
      <c r="H95" s="6">
        <v>233787</v>
      </c>
      <c r="I95" s="6">
        <f t="shared" ref="I95:I109" si="23">SUM(G95-H95)</f>
        <v>9814889</v>
      </c>
      <c r="J95" s="6">
        <f t="shared" si="18"/>
        <v>3645280</v>
      </c>
      <c r="K95" s="6">
        <v>688534</v>
      </c>
      <c r="L95" s="6">
        <v>1928551</v>
      </c>
      <c r="M95" s="6">
        <v>1028195</v>
      </c>
      <c r="N95" s="6">
        <v>0</v>
      </c>
      <c r="O95" s="6">
        <v>47600</v>
      </c>
      <c r="P95" s="6">
        <v>6403396</v>
      </c>
      <c r="Q95" s="6">
        <v>5466064</v>
      </c>
      <c r="R95" s="6">
        <v>0</v>
      </c>
      <c r="S95" s="6">
        <v>1912</v>
      </c>
      <c r="T95" s="6">
        <v>932628</v>
      </c>
      <c r="U95" s="6">
        <v>2792</v>
      </c>
      <c r="V95" s="6">
        <v>25479438</v>
      </c>
      <c r="W95" s="6">
        <v>6566234</v>
      </c>
      <c r="X95" s="6">
        <v>0</v>
      </c>
      <c r="Y95" s="6">
        <v>0</v>
      </c>
      <c r="Z95" s="6">
        <v>16931188</v>
      </c>
      <c r="AA95" s="6">
        <v>1982016</v>
      </c>
      <c r="AB95" s="6">
        <v>0</v>
      </c>
      <c r="AC95" s="6">
        <v>0</v>
      </c>
      <c r="AD95" s="6">
        <v>0</v>
      </c>
    </row>
    <row r="96" spans="1:30">
      <c r="A96" s="4" t="s">
        <v>111</v>
      </c>
      <c r="B96" s="6">
        <f t="shared" si="21"/>
        <v>673572</v>
      </c>
      <c r="C96" s="6">
        <v>673572</v>
      </c>
      <c r="D96" s="6">
        <v>0</v>
      </c>
      <c r="E96" s="6">
        <v>0</v>
      </c>
      <c r="F96" s="6">
        <v>0</v>
      </c>
      <c r="G96" s="6">
        <f t="shared" si="22"/>
        <v>17278617</v>
      </c>
      <c r="H96" s="6">
        <v>0</v>
      </c>
      <c r="I96" s="6">
        <f t="shared" si="23"/>
        <v>17278617</v>
      </c>
      <c r="J96" s="6">
        <f t="shared" si="18"/>
        <v>8271824</v>
      </c>
      <c r="K96" s="6">
        <v>508200</v>
      </c>
      <c r="L96" s="6">
        <v>6388331</v>
      </c>
      <c r="M96" s="6">
        <v>958698</v>
      </c>
      <c r="N96" s="6">
        <v>416595</v>
      </c>
      <c r="O96" s="6">
        <v>325906</v>
      </c>
      <c r="P96" s="6">
        <v>9006793</v>
      </c>
      <c r="Q96" s="6">
        <v>8061337</v>
      </c>
      <c r="R96" s="6">
        <v>83788</v>
      </c>
      <c r="S96" s="6">
        <v>0</v>
      </c>
      <c r="T96" s="6">
        <v>861668</v>
      </c>
      <c r="U96" s="6">
        <v>0</v>
      </c>
      <c r="V96" s="6">
        <v>16398594</v>
      </c>
      <c r="W96" s="6">
        <v>9826097</v>
      </c>
      <c r="X96" s="6">
        <v>0</v>
      </c>
      <c r="Y96" s="6">
        <v>0</v>
      </c>
      <c r="Z96" s="6">
        <v>2717360</v>
      </c>
      <c r="AA96" s="6">
        <v>3855137</v>
      </c>
      <c r="AB96" s="6">
        <v>0</v>
      </c>
      <c r="AC96" s="6">
        <v>0</v>
      </c>
      <c r="AD96" s="6">
        <v>0</v>
      </c>
    </row>
    <row r="97" spans="1:30">
      <c r="A97" s="4" t="s">
        <v>112</v>
      </c>
      <c r="B97" s="6">
        <f t="shared" si="21"/>
        <v>150416</v>
      </c>
      <c r="C97" s="6">
        <v>111860</v>
      </c>
      <c r="D97" s="6">
        <v>0</v>
      </c>
      <c r="E97" s="6">
        <v>38556</v>
      </c>
      <c r="F97" s="6">
        <v>0</v>
      </c>
      <c r="G97" s="6">
        <f t="shared" si="22"/>
        <v>41463028</v>
      </c>
      <c r="H97" s="6">
        <v>0</v>
      </c>
      <c r="I97" s="6">
        <f t="shared" si="23"/>
        <v>41463028</v>
      </c>
      <c r="J97" s="6">
        <f t="shared" si="18"/>
        <v>9885348</v>
      </c>
      <c r="K97" s="6">
        <v>851742</v>
      </c>
      <c r="L97" s="6">
        <v>5032959</v>
      </c>
      <c r="M97" s="6">
        <v>3748348</v>
      </c>
      <c r="N97" s="6">
        <v>252299</v>
      </c>
      <c r="O97" s="6">
        <v>0</v>
      </c>
      <c r="P97" s="6">
        <v>31577680</v>
      </c>
      <c r="Q97" s="6">
        <v>19591625</v>
      </c>
      <c r="R97" s="6">
        <v>0</v>
      </c>
      <c r="S97" s="6">
        <v>1888516</v>
      </c>
      <c r="T97" s="6">
        <v>5885747</v>
      </c>
      <c r="U97" s="6">
        <v>4211792</v>
      </c>
      <c r="V97" s="6">
        <v>48961144</v>
      </c>
      <c r="W97" s="6">
        <v>16019454</v>
      </c>
      <c r="X97" s="6">
        <v>0</v>
      </c>
      <c r="Y97" s="6">
        <v>6010554</v>
      </c>
      <c r="Z97" s="6">
        <v>9686008</v>
      </c>
      <c r="AA97" s="6">
        <v>0</v>
      </c>
      <c r="AB97" s="6">
        <v>0</v>
      </c>
      <c r="AC97" s="6">
        <v>17245128</v>
      </c>
      <c r="AD97" s="6">
        <v>0</v>
      </c>
    </row>
    <row r="98" spans="1:30">
      <c r="A98" s="4" t="s">
        <v>113</v>
      </c>
      <c r="B98" s="6">
        <f t="shared" si="21"/>
        <v>711167</v>
      </c>
      <c r="C98" s="6">
        <v>0</v>
      </c>
      <c r="D98" s="6">
        <v>0</v>
      </c>
      <c r="E98" s="6">
        <v>0</v>
      </c>
      <c r="F98" s="6">
        <v>711167</v>
      </c>
      <c r="G98" s="6">
        <f t="shared" si="22"/>
        <v>15086054</v>
      </c>
      <c r="H98" s="6">
        <v>1364397</v>
      </c>
      <c r="I98" s="6">
        <f t="shared" si="23"/>
        <v>13721657</v>
      </c>
      <c r="J98" s="6">
        <f t="shared" si="18"/>
        <v>8280880</v>
      </c>
      <c r="K98" s="6">
        <v>1753729</v>
      </c>
      <c r="L98" s="6">
        <v>3593086</v>
      </c>
      <c r="M98" s="6">
        <v>2881716</v>
      </c>
      <c r="N98" s="6">
        <v>52349</v>
      </c>
      <c r="O98" s="6">
        <v>1221999</v>
      </c>
      <c r="P98" s="6">
        <v>6805174</v>
      </c>
      <c r="Q98" s="6">
        <v>6738674</v>
      </c>
      <c r="R98" s="6">
        <v>66500</v>
      </c>
      <c r="S98" s="6">
        <v>0</v>
      </c>
      <c r="T98" s="6">
        <v>0</v>
      </c>
      <c r="U98" s="6">
        <v>0</v>
      </c>
      <c r="V98" s="6">
        <v>25754872</v>
      </c>
      <c r="W98" s="6">
        <v>10373965</v>
      </c>
      <c r="X98" s="6">
        <v>0</v>
      </c>
      <c r="Y98" s="6">
        <v>0</v>
      </c>
      <c r="Z98" s="6">
        <v>8991358</v>
      </c>
      <c r="AA98" s="6">
        <v>4267066</v>
      </c>
      <c r="AB98" s="6">
        <v>0</v>
      </c>
      <c r="AC98" s="6">
        <v>2122483</v>
      </c>
      <c r="AD98" s="6">
        <v>0</v>
      </c>
    </row>
    <row r="99" spans="1:30">
      <c r="A99" s="4" t="s">
        <v>114</v>
      </c>
      <c r="B99" s="6">
        <f t="shared" si="21"/>
        <v>741152</v>
      </c>
      <c r="C99" s="6">
        <v>738652</v>
      </c>
      <c r="D99" s="6">
        <v>2500</v>
      </c>
      <c r="E99" s="6">
        <v>0</v>
      </c>
      <c r="F99" s="6">
        <v>0</v>
      </c>
      <c r="G99" s="6">
        <f t="shared" si="22"/>
        <v>16834465</v>
      </c>
      <c r="H99" s="6">
        <v>5831</v>
      </c>
      <c r="I99" s="6">
        <f t="shared" si="23"/>
        <v>16828634</v>
      </c>
      <c r="J99" s="6">
        <f t="shared" si="18"/>
        <v>5732184</v>
      </c>
      <c r="K99" s="6">
        <v>978895</v>
      </c>
      <c r="L99" s="6">
        <v>883423</v>
      </c>
      <c r="M99" s="6">
        <v>3869866</v>
      </c>
      <c r="N99" s="6">
        <v>0</v>
      </c>
      <c r="O99" s="6">
        <v>99048</v>
      </c>
      <c r="P99" s="6">
        <v>11102281</v>
      </c>
      <c r="Q99" s="6">
        <v>9995031</v>
      </c>
      <c r="R99" s="6">
        <v>1092256</v>
      </c>
      <c r="S99" s="6">
        <v>0</v>
      </c>
      <c r="T99" s="6">
        <v>0</v>
      </c>
      <c r="U99" s="6">
        <v>14994</v>
      </c>
      <c r="V99" s="6">
        <v>20925617</v>
      </c>
      <c r="W99" s="6">
        <v>4788897</v>
      </c>
      <c r="X99" s="6">
        <v>0</v>
      </c>
      <c r="Y99" s="6">
        <v>0</v>
      </c>
      <c r="Z99" s="6">
        <v>14751054</v>
      </c>
      <c r="AA99" s="6">
        <v>866915</v>
      </c>
      <c r="AB99" s="6">
        <v>0</v>
      </c>
      <c r="AC99" s="6">
        <v>518751</v>
      </c>
      <c r="AD99" s="6">
        <v>0</v>
      </c>
    </row>
    <row r="100" spans="1:30" s="13" customFormat="1">
      <c r="A100" s="7" t="s">
        <v>45</v>
      </c>
      <c r="B100" s="8">
        <f t="shared" si="21"/>
        <v>3208047</v>
      </c>
      <c r="C100" s="8">
        <f>SUM(C95:C99)</f>
        <v>2436572</v>
      </c>
      <c r="D100" s="8">
        <v>3950</v>
      </c>
      <c r="E100" s="8">
        <v>38556</v>
      </c>
      <c r="F100" s="8">
        <v>728969</v>
      </c>
      <c r="G100" s="8">
        <f t="shared" si="22"/>
        <v>100710840</v>
      </c>
      <c r="H100" s="8">
        <v>1604015</v>
      </c>
      <c r="I100" s="8">
        <f t="shared" si="23"/>
        <v>99106825</v>
      </c>
      <c r="J100" s="8">
        <f t="shared" si="18"/>
        <v>35815516</v>
      </c>
      <c r="K100" s="8">
        <v>4781100</v>
      </c>
      <c r="L100" s="8">
        <f>SUM(L95:L99)</f>
        <v>17826350</v>
      </c>
      <c r="M100" s="8">
        <f>SUM(M95:M99)</f>
        <v>12486823</v>
      </c>
      <c r="N100" s="8">
        <v>721243</v>
      </c>
      <c r="O100" s="8">
        <v>1694552</v>
      </c>
      <c r="P100" s="8">
        <v>64895324</v>
      </c>
      <c r="Q100" s="8">
        <v>49852731</v>
      </c>
      <c r="R100" s="8">
        <v>1242544</v>
      </c>
      <c r="S100" s="8">
        <v>1890427</v>
      </c>
      <c r="T100" s="8">
        <v>7680043</v>
      </c>
      <c r="U100" s="8">
        <v>4229578</v>
      </c>
      <c r="V100" s="8">
        <v>137519665</v>
      </c>
      <c r="W100" s="8">
        <v>47574647</v>
      </c>
      <c r="X100" s="8">
        <v>0</v>
      </c>
      <c r="Y100" s="8">
        <v>6010554</v>
      </c>
      <c r="Z100" s="8">
        <v>53076968</v>
      </c>
      <c r="AA100" s="8">
        <v>10971134</v>
      </c>
      <c r="AB100" s="8">
        <v>0</v>
      </c>
      <c r="AC100" s="8">
        <v>19886362</v>
      </c>
      <c r="AD100" s="8">
        <v>0</v>
      </c>
    </row>
    <row r="101" spans="1:30" ht="15" customHeight="1">
      <c r="A101" s="10" t="s">
        <v>115</v>
      </c>
      <c r="B101" s="11"/>
      <c r="C101" s="11"/>
      <c r="D101" s="11"/>
      <c r="E101" s="11"/>
      <c r="F101" s="11"/>
      <c r="G101" s="17"/>
      <c r="H101" s="17"/>
      <c r="I101" s="6">
        <f t="shared" si="23"/>
        <v>0</v>
      </c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8"/>
    </row>
    <row r="102" spans="1:30">
      <c r="A102" s="4" t="s">
        <v>116</v>
      </c>
      <c r="B102" s="6">
        <f t="shared" ref="B102:B109" si="24">SUM(C102:F102)</f>
        <v>148155</v>
      </c>
      <c r="C102" s="6">
        <v>148155</v>
      </c>
      <c r="D102" s="6">
        <v>0</v>
      </c>
      <c r="E102" s="6">
        <v>0</v>
      </c>
      <c r="F102" s="6">
        <v>0</v>
      </c>
      <c r="G102" s="6">
        <f t="shared" ref="G102:G109" si="25">SUM(J102+P102)</f>
        <v>10352843</v>
      </c>
      <c r="H102" s="6">
        <v>591568</v>
      </c>
      <c r="I102" s="6">
        <f t="shared" si="23"/>
        <v>9761275</v>
      </c>
      <c r="J102" s="6">
        <f t="shared" ref="J102:J109" si="26">SUM(K102:N102)</f>
        <v>2561841</v>
      </c>
      <c r="K102" s="6">
        <v>566446</v>
      </c>
      <c r="L102" s="6">
        <v>1416138</v>
      </c>
      <c r="M102" s="6">
        <v>559919</v>
      </c>
      <c r="N102" s="6">
        <v>19338</v>
      </c>
      <c r="O102" s="6">
        <v>1396800</v>
      </c>
      <c r="P102" s="6">
        <v>7791002</v>
      </c>
      <c r="Q102" s="6">
        <v>3346935</v>
      </c>
      <c r="R102" s="6">
        <v>2849467</v>
      </c>
      <c r="S102" s="6">
        <v>1594600</v>
      </c>
      <c r="T102" s="6">
        <v>0</v>
      </c>
      <c r="U102" s="6">
        <v>0</v>
      </c>
      <c r="V102" s="6">
        <v>10469659</v>
      </c>
      <c r="W102" s="6">
        <v>8211760</v>
      </c>
      <c r="X102" s="6">
        <v>0</v>
      </c>
      <c r="Y102" s="6">
        <v>0</v>
      </c>
      <c r="Z102" s="6">
        <v>2257899</v>
      </c>
      <c r="AA102" s="6">
        <v>0</v>
      </c>
      <c r="AB102" s="6">
        <v>0</v>
      </c>
      <c r="AC102" s="6">
        <v>0</v>
      </c>
      <c r="AD102" s="6">
        <v>0</v>
      </c>
    </row>
    <row r="103" spans="1:30">
      <c r="A103" s="4" t="s">
        <v>117</v>
      </c>
      <c r="B103" s="6">
        <f t="shared" si="24"/>
        <v>2890232</v>
      </c>
      <c r="C103" s="6">
        <v>2890232</v>
      </c>
      <c r="D103" s="6">
        <v>0</v>
      </c>
      <c r="E103" s="6">
        <v>0</v>
      </c>
      <c r="F103" s="6">
        <v>0</v>
      </c>
      <c r="G103" s="6">
        <f t="shared" si="25"/>
        <v>4227969</v>
      </c>
      <c r="H103" s="6">
        <v>2481481</v>
      </c>
      <c r="I103" s="6">
        <f t="shared" si="23"/>
        <v>1746488</v>
      </c>
      <c r="J103" s="6">
        <f t="shared" si="26"/>
        <v>4227969</v>
      </c>
      <c r="K103" s="6">
        <v>0</v>
      </c>
      <c r="L103" s="6">
        <v>2292625</v>
      </c>
      <c r="M103" s="6">
        <v>1221082</v>
      </c>
      <c r="N103" s="6">
        <v>714262</v>
      </c>
      <c r="O103" s="6">
        <v>442275</v>
      </c>
      <c r="P103" s="6"/>
      <c r="Q103" s="6">
        <v>2269518</v>
      </c>
      <c r="R103" s="6">
        <v>156586</v>
      </c>
      <c r="S103" s="6">
        <v>0</v>
      </c>
      <c r="T103" s="6">
        <v>0</v>
      </c>
      <c r="U103" s="6">
        <v>10044</v>
      </c>
      <c r="V103" s="6">
        <v>8840087</v>
      </c>
      <c r="W103" s="6">
        <v>8229117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610970</v>
      </c>
      <c r="AD103" s="6">
        <v>0</v>
      </c>
    </row>
    <row r="104" spans="1:30">
      <c r="A104" s="4" t="s">
        <v>118</v>
      </c>
      <c r="B104" s="6">
        <f t="shared" si="24"/>
        <v>465916</v>
      </c>
      <c r="C104" s="6">
        <v>465916</v>
      </c>
      <c r="D104" s="6">
        <v>0</v>
      </c>
      <c r="E104" s="6">
        <v>0</v>
      </c>
      <c r="F104" s="6">
        <v>0</v>
      </c>
      <c r="G104" s="6">
        <f t="shared" si="25"/>
        <v>4870417</v>
      </c>
      <c r="H104" s="6">
        <v>3652662</v>
      </c>
      <c r="I104" s="6">
        <f t="shared" si="23"/>
        <v>1217755</v>
      </c>
      <c r="J104" s="6">
        <f t="shared" si="26"/>
        <v>1158746</v>
      </c>
      <c r="K104" s="6">
        <v>0</v>
      </c>
      <c r="L104" s="6">
        <v>1158746</v>
      </c>
      <c r="M104" s="6">
        <v>0</v>
      </c>
      <c r="N104" s="6">
        <v>0</v>
      </c>
      <c r="O104" s="6">
        <v>0</v>
      </c>
      <c r="P104" s="6">
        <v>3711671</v>
      </c>
      <c r="Q104" s="6">
        <v>3711671</v>
      </c>
      <c r="R104" s="6">
        <v>0</v>
      </c>
      <c r="S104" s="6">
        <v>0</v>
      </c>
      <c r="T104" s="6">
        <v>0</v>
      </c>
      <c r="U104" s="6">
        <v>0</v>
      </c>
      <c r="V104" s="6">
        <v>4336333</v>
      </c>
      <c r="W104" s="6">
        <v>4023632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312701</v>
      </c>
      <c r="AD104" s="6">
        <v>0</v>
      </c>
    </row>
    <row r="105" spans="1:30">
      <c r="A105" s="4" t="s">
        <v>119</v>
      </c>
      <c r="B105" s="6">
        <f t="shared" si="24"/>
        <v>2340978</v>
      </c>
      <c r="C105" s="6">
        <v>2340978</v>
      </c>
      <c r="D105" s="6">
        <v>0</v>
      </c>
      <c r="E105" s="6">
        <v>0</v>
      </c>
      <c r="F105" s="6">
        <v>0</v>
      </c>
      <c r="G105" s="6">
        <f t="shared" si="25"/>
        <v>17373470</v>
      </c>
      <c r="H105" s="6">
        <v>3287586</v>
      </c>
      <c r="I105" s="6">
        <f t="shared" si="23"/>
        <v>14085884</v>
      </c>
      <c r="J105" s="6">
        <f t="shared" si="26"/>
        <v>14351604</v>
      </c>
      <c r="K105" s="6">
        <v>9755029</v>
      </c>
      <c r="L105" s="6">
        <v>4545786</v>
      </c>
      <c r="M105" s="6">
        <v>50789</v>
      </c>
      <c r="N105" s="6">
        <v>0</v>
      </c>
      <c r="O105" s="6">
        <v>903186</v>
      </c>
      <c r="P105" s="6">
        <v>3021866</v>
      </c>
      <c r="Q105" s="6">
        <v>2775496</v>
      </c>
      <c r="R105" s="6">
        <v>0</v>
      </c>
      <c r="S105" s="6">
        <v>0</v>
      </c>
      <c r="T105" s="6">
        <v>0</v>
      </c>
      <c r="U105" s="6">
        <v>246370</v>
      </c>
      <c r="V105" s="6">
        <v>14714449</v>
      </c>
      <c r="W105" s="6">
        <v>6563612</v>
      </c>
      <c r="X105" s="6">
        <v>0</v>
      </c>
      <c r="Y105" s="6">
        <v>0</v>
      </c>
      <c r="Z105" s="6">
        <v>2775496</v>
      </c>
      <c r="AA105" s="6">
        <v>0</v>
      </c>
      <c r="AB105" s="6">
        <v>0</v>
      </c>
      <c r="AC105" s="6">
        <v>5375341</v>
      </c>
      <c r="AD105" s="6">
        <v>0</v>
      </c>
    </row>
    <row r="106" spans="1:30">
      <c r="A106" s="4" t="s">
        <v>120</v>
      </c>
      <c r="B106" s="6">
        <f t="shared" si="24"/>
        <v>4544891</v>
      </c>
      <c r="C106" s="6">
        <v>4500266</v>
      </c>
      <c r="D106" s="6">
        <v>44625</v>
      </c>
      <c r="E106" s="6">
        <v>0</v>
      </c>
      <c r="F106" s="6">
        <v>0</v>
      </c>
      <c r="G106" s="6">
        <f t="shared" si="25"/>
        <v>18043563</v>
      </c>
      <c r="H106" s="6">
        <v>2640814</v>
      </c>
      <c r="I106" s="6">
        <f t="shared" si="23"/>
        <v>15402749</v>
      </c>
      <c r="J106" s="6">
        <f t="shared" si="26"/>
        <v>16967228</v>
      </c>
      <c r="K106" s="6">
        <v>2571424</v>
      </c>
      <c r="L106" s="6">
        <v>10765309</v>
      </c>
      <c r="M106" s="6">
        <v>3630495</v>
      </c>
      <c r="N106" s="6">
        <v>0</v>
      </c>
      <c r="O106" s="6">
        <v>1009477</v>
      </c>
      <c r="P106" s="6">
        <v>1076335</v>
      </c>
      <c r="Q106" s="6">
        <v>0</v>
      </c>
      <c r="R106" s="6">
        <v>0</v>
      </c>
      <c r="S106" s="6">
        <v>0</v>
      </c>
      <c r="T106" s="6">
        <v>0</v>
      </c>
      <c r="U106" s="6">
        <v>1076335</v>
      </c>
      <c r="V106" s="6">
        <v>17588454</v>
      </c>
      <c r="W106" s="6">
        <v>10901404</v>
      </c>
      <c r="X106" s="6">
        <v>0</v>
      </c>
      <c r="Y106" s="6">
        <v>0</v>
      </c>
      <c r="Z106" s="6">
        <v>0</v>
      </c>
      <c r="AA106" s="6">
        <v>6687050</v>
      </c>
      <c r="AB106" s="6">
        <v>0</v>
      </c>
      <c r="AC106" s="6">
        <v>0</v>
      </c>
      <c r="AD106" s="6">
        <v>0</v>
      </c>
    </row>
    <row r="107" spans="1:30">
      <c r="A107" s="4" t="s">
        <v>121</v>
      </c>
      <c r="B107" s="6">
        <f t="shared" si="24"/>
        <v>0</v>
      </c>
      <c r="C107" s="6">
        <v>0</v>
      </c>
      <c r="D107" s="6">
        <v>0</v>
      </c>
      <c r="E107" s="6">
        <v>0</v>
      </c>
      <c r="F107" s="6">
        <v>0</v>
      </c>
      <c r="G107" s="6">
        <f t="shared" si="25"/>
        <v>0</v>
      </c>
      <c r="H107" s="6">
        <v>0</v>
      </c>
      <c r="I107" s="6">
        <f t="shared" si="23"/>
        <v>0</v>
      </c>
      <c r="J107" s="6">
        <f t="shared" si="26"/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</row>
    <row r="108" spans="1:30" s="13" customFormat="1">
      <c r="A108" s="7" t="s">
        <v>45</v>
      </c>
      <c r="B108" s="8">
        <f t="shared" si="24"/>
        <v>10390172</v>
      </c>
      <c r="C108" s="8">
        <f>SUM(C102:C107)</f>
        <v>10345547</v>
      </c>
      <c r="D108" s="8">
        <v>44625</v>
      </c>
      <c r="E108" s="8">
        <v>0</v>
      </c>
      <c r="F108" s="8">
        <v>0</v>
      </c>
      <c r="G108" s="8">
        <f t="shared" si="25"/>
        <v>57304411</v>
      </c>
      <c r="H108" s="8">
        <v>12654111</v>
      </c>
      <c r="I108" s="8">
        <f t="shared" si="23"/>
        <v>44650300</v>
      </c>
      <c r="J108" s="8">
        <f t="shared" si="26"/>
        <v>39267388</v>
      </c>
      <c r="K108" s="8">
        <v>12892899</v>
      </c>
      <c r="L108" s="8">
        <f>SUM(L102:L107)</f>
        <v>20178604</v>
      </c>
      <c r="M108" s="8">
        <f>SUM(M102:M107)</f>
        <v>5462285</v>
      </c>
      <c r="N108" s="8">
        <v>733600</v>
      </c>
      <c r="O108" s="8">
        <v>3751738</v>
      </c>
      <c r="P108" s="8">
        <v>18037023</v>
      </c>
      <c r="Q108" s="8">
        <v>12103621</v>
      </c>
      <c r="R108" s="8">
        <v>3006053</v>
      </c>
      <c r="S108" s="8">
        <v>1594600</v>
      </c>
      <c r="T108" s="8">
        <v>0</v>
      </c>
      <c r="U108" s="8">
        <v>1332749</v>
      </c>
      <c r="V108" s="8">
        <v>55948982</v>
      </c>
      <c r="W108" s="8">
        <v>37929525</v>
      </c>
      <c r="X108" s="8">
        <v>0</v>
      </c>
      <c r="Y108" s="8">
        <v>0</v>
      </c>
      <c r="Z108" s="8">
        <v>5033395</v>
      </c>
      <c r="AA108" s="8">
        <v>6687050</v>
      </c>
      <c r="AB108" s="8">
        <v>0</v>
      </c>
      <c r="AC108" s="8">
        <v>6299012</v>
      </c>
      <c r="AD108" s="8">
        <v>0</v>
      </c>
    </row>
    <row r="109" spans="1:30" s="20" customFormat="1">
      <c r="A109" s="19" t="s">
        <v>122</v>
      </c>
      <c r="B109" s="8">
        <f t="shared" si="24"/>
        <v>119486748</v>
      </c>
      <c r="C109" s="8">
        <f>SUM(C108+C100+C93+C86+C80+C71+C65+C58+C49+C43+C34+C29+C20)</f>
        <v>115808131</v>
      </c>
      <c r="D109" s="8">
        <v>819823</v>
      </c>
      <c r="E109" s="8">
        <v>1061596</v>
      </c>
      <c r="F109" s="8">
        <v>1797198</v>
      </c>
      <c r="G109" s="8">
        <f t="shared" si="25"/>
        <v>1505877367</v>
      </c>
      <c r="H109" s="8">
        <v>224098803</v>
      </c>
      <c r="I109" s="8">
        <f t="shared" si="23"/>
        <v>1281778564</v>
      </c>
      <c r="J109" s="8">
        <f t="shared" si="26"/>
        <v>746963608</v>
      </c>
      <c r="K109" s="8">
        <v>110232414</v>
      </c>
      <c r="L109" s="8">
        <f>SUM(L108+L100+L93+L86+L80+L71+L65+L58+L49+L43+L34+L29+L20)</f>
        <v>405061691</v>
      </c>
      <c r="M109" s="8">
        <f>SUM(M108+M100+M93+M86+M80+M71+M65+M58+M49+M43+M34+M29+M20)</f>
        <v>227368558</v>
      </c>
      <c r="N109" s="8">
        <v>4300945</v>
      </c>
      <c r="O109" s="8">
        <v>95799337</v>
      </c>
      <c r="P109" s="8">
        <v>758913759</v>
      </c>
      <c r="Q109" s="8">
        <v>632810407</v>
      </c>
      <c r="R109" s="8">
        <v>26069346</v>
      </c>
      <c r="S109" s="8">
        <v>51612695</v>
      </c>
      <c r="T109" s="8">
        <v>28981000</v>
      </c>
      <c r="U109" s="8">
        <v>19440310</v>
      </c>
      <c r="V109" s="8">
        <v>1618885945</v>
      </c>
      <c r="W109" s="8">
        <v>796091062</v>
      </c>
      <c r="X109" s="8">
        <v>5334027</v>
      </c>
      <c r="Y109" s="8">
        <v>44625260</v>
      </c>
      <c r="Z109" s="8">
        <f>SUM(Z108+Z100+Z93+Z86+Z80+Z71+Z65+Z58+Z49+Z43+Z34+Z29+Z20)</f>
        <v>400169776</v>
      </c>
      <c r="AA109" s="8">
        <v>243253569</v>
      </c>
      <c r="AB109" s="8">
        <v>12342</v>
      </c>
      <c r="AC109" s="8">
        <v>130112426</v>
      </c>
      <c r="AD109" s="8">
        <v>1856163</v>
      </c>
    </row>
    <row r="110" spans="1:30">
      <c r="A110" s="3"/>
      <c r="B110" s="5"/>
    </row>
    <row r="111" spans="1:30">
      <c r="A111" s="3"/>
      <c r="G111" s="5"/>
      <c r="J111" s="5"/>
    </row>
    <row r="112" spans="1:30">
      <c r="A112" s="3"/>
      <c r="V112" s="5"/>
    </row>
  </sheetData>
  <sheetProtection password="D9DA" sheet="1" objects="1" scenarios="1" formatCells="0" formatColumns="0" formatRows="0"/>
  <mergeCells count="32">
    <mergeCell ref="Y3:Y5"/>
    <mergeCell ref="Z3:Z5"/>
    <mergeCell ref="AA3:AA5"/>
    <mergeCell ref="AB3:AB5"/>
    <mergeCell ref="A3:A5"/>
    <mergeCell ref="B3:D3"/>
    <mergeCell ref="E3:E5"/>
    <mergeCell ref="F3:F5"/>
    <mergeCell ref="G3:U3"/>
    <mergeCell ref="V3:V5"/>
    <mergeCell ref="P4:U4"/>
    <mergeCell ref="A94:B94"/>
    <mergeCell ref="A6:AD6"/>
    <mergeCell ref="A21:B21"/>
    <mergeCell ref="A30:B30"/>
    <mergeCell ref="AC3:AC5"/>
    <mergeCell ref="AD3:AD5"/>
    <mergeCell ref="B4:B5"/>
    <mergeCell ref="C4:C5"/>
    <mergeCell ref="D4:D5"/>
    <mergeCell ref="G4:G5"/>
    <mergeCell ref="H4:H5"/>
    <mergeCell ref="I4:I5"/>
    <mergeCell ref="J4:N4"/>
    <mergeCell ref="O4:O5"/>
    <mergeCell ref="W3:W5"/>
    <mergeCell ref="X3:X5"/>
    <mergeCell ref="A44:B44"/>
    <mergeCell ref="A50:B50"/>
    <mergeCell ref="A59:B59"/>
    <mergeCell ref="A66:B66"/>
    <mergeCell ref="A87:B87"/>
  </mergeCells>
  <hyperlinks>
    <hyperlink ref="A7" r:id="rId1" display="akce_prehled.aspx%3fkodnuts=CZ0201"/>
    <hyperlink ref="A8" r:id="rId2" display="akce_prehled.aspx%3fkodnuts=CZ0202"/>
    <hyperlink ref="A9" r:id="rId3" display="akce_prehled.aspx%3fkodnuts=CZ0100"/>
    <hyperlink ref="A10" r:id="rId4" display="akce_prehled.aspx%3fkodnuts=CZ0203"/>
    <hyperlink ref="A11" r:id="rId5" display="akce_prehled.aspx%3fkodnuts=CZ0204"/>
    <hyperlink ref="A12" r:id="rId6" display="akce_prehled.aspx%3fkodnuts=CZ0205"/>
    <hyperlink ref="A13" r:id="rId7" display="akce_prehled.aspx%3fkodnuts=CZ0206"/>
    <hyperlink ref="A14" r:id="rId8" display="akce_prehled.aspx%3fkodnuts=CZ0207"/>
    <hyperlink ref="A15" r:id="rId9" display="akce_prehled.aspx%3fkodnuts=CZ0208"/>
    <hyperlink ref="A16" r:id="rId10" display="akce_prehled.aspx%3fkodnuts=CZ0209"/>
    <hyperlink ref="A17" r:id="rId11" display="akce_prehled.aspx%3fkodnuts=CZ020A"/>
    <hyperlink ref="A18" r:id="rId12" display="akce_prehled.aspx%3fkodnuts=CZ020B"/>
    <hyperlink ref="A19" r:id="rId13" display="akce_prehled.aspx%3fkodnuts=CZ020C"/>
    <hyperlink ref="A22" r:id="rId14" display="akce_prehled.aspx%3fkodnuts=CZ0311"/>
    <hyperlink ref="A23" r:id="rId15" display="akce_prehled.aspx%3fkodnuts=CZ0312"/>
    <hyperlink ref="A24" r:id="rId16" display="akce_prehled.aspx%3fkodnuts=CZ0313"/>
    <hyperlink ref="A25" r:id="rId17" display="akce_prehled.aspx%3fkodnuts=CZ0314"/>
    <hyperlink ref="A26" r:id="rId18" display="akce_prehled.aspx%3fkodnuts=CZ0315"/>
    <hyperlink ref="A27" r:id="rId19" display="akce_prehled.aspx%3fkodnuts=CZ0316"/>
    <hyperlink ref="A28" r:id="rId20" display="akce_prehled.aspx%3fkodnuts=CZ0317"/>
    <hyperlink ref="A31" r:id="rId21" display="akce_prehled.aspx?kodnuts=CZ0411"/>
    <hyperlink ref="A32" r:id="rId22" display="akce_prehled.aspx%3fkodnuts=CZ0412"/>
    <hyperlink ref="A33" r:id="rId23" display="akce_prehled.aspx%3fkodnuts=CZ0413"/>
    <hyperlink ref="A36" r:id="rId24" display="akce_prehled.aspx?kodnuts=CZ0321"/>
    <hyperlink ref="A37" r:id="rId25" display="akce_prehled.aspx%3fkodnuts=CZ0322"/>
    <hyperlink ref="A38" r:id="rId26" display="akce_prehled.aspx%3fkodnuts=CZ0324"/>
    <hyperlink ref="A39" r:id="rId27" display="akce_prehled.aspx%3fkodnuts=CZ0323"/>
    <hyperlink ref="A40" r:id="rId28" display="akce_prehled.aspx%3fkodnuts=CZ0325"/>
    <hyperlink ref="A41" r:id="rId29" display="akce_prehled.aspx%3fkodnuts=CZ0326"/>
    <hyperlink ref="A42" r:id="rId30" display="akce_prehled.aspx%3fkodnuts=CZ0327"/>
    <hyperlink ref="A45" r:id="rId31" display="akce_prehled.aspx%3fkodnuts=CZ0511"/>
    <hyperlink ref="A46" r:id="rId32" display="akce_prehled.aspx%3fkodnuts=CZ0512"/>
    <hyperlink ref="A47" r:id="rId33" display="akce_prehled.aspx%3fkodnuts=CZ0513"/>
    <hyperlink ref="A48" r:id="rId34" display="akce_prehled.aspx%3fkodnuts=CZ0514"/>
    <hyperlink ref="A51" r:id="rId35" display="akce_prehled.aspx%3fkodnuts=CZ0421"/>
    <hyperlink ref="A52" r:id="rId36" display="akce_prehled.aspx%3fkodnuts=CZ0422"/>
    <hyperlink ref="A53" r:id="rId37" display="akce_prehled.aspx%3fkodnuts=CZ0423"/>
    <hyperlink ref="A54" r:id="rId38" display="akce_prehled.aspx%3fkodnuts=CZ0424"/>
    <hyperlink ref="A55" r:id="rId39" display="akce_prehled.aspx%3fkodnuts=CZ0425"/>
    <hyperlink ref="A56" r:id="rId40" display="akce_prehled.aspx%3fkodnuts=CZ0426"/>
    <hyperlink ref="A57" r:id="rId41" display="akce_prehled.aspx%3fkodnuts=CZ0427"/>
    <hyperlink ref="A60" r:id="rId42" display="akce_prehled.aspx%3fkodnuts=CZ0521"/>
    <hyperlink ref="A61" r:id="rId43" display="akce_prehled.aspx%3fkodnuts=CZ0522"/>
    <hyperlink ref="A62" r:id="rId44" display="akce_prehled.aspx%3fkodnuts=CZ0523"/>
    <hyperlink ref="A63" r:id="rId45" display="akce_prehled.aspx%3fkodnuts=CZ0524"/>
    <hyperlink ref="A64" r:id="rId46" display="akce_prehled.aspx%3fkodnuts=CZ0525"/>
    <hyperlink ref="A67" r:id="rId47" display="akce_prehled.aspx%3fkodnuts=CZ0531"/>
    <hyperlink ref="A68" r:id="rId48" display="akce_prehled.aspx%3fkodnuts=CZ0532"/>
    <hyperlink ref="A69" r:id="rId49" display="akce_prehled.aspx%3fkodnuts=CZ0533"/>
    <hyperlink ref="A70" r:id="rId50" display="akce_prehled.aspx%3fkodnuts=CZ0534"/>
    <hyperlink ref="A73" r:id="rId51" display="akce_prehled.aspx%3fkodnuts=CZ0621"/>
    <hyperlink ref="A74" r:id="rId52" display="akce_prehled.aspx%3fkodnuts=CZ0622"/>
    <hyperlink ref="A75" r:id="rId53" display="akce_prehled.aspx%3fkodnuts=CZ0623"/>
    <hyperlink ref="A76" r:id="rId54" display="akce_prehled.aspx%3fkodnuts=CZ0624"/>
    <hyperlink ref="A77" r:id="rId55" display="akce_prehled.aspx%3fkodnuts=CZ0625"/>
    <hyperlink ref="A78" r:id="rId56" display="akce_prehled.aspx%3fkodnuts=CZ0626"/>
    <hyperlink ref="A79" r:id="rId57" display="akce_prehled.aspx%3fkodnuts=CZ0627"/>
    <hyperlink ref="A82" r:id="rId58" display="akce_prehled.aspx%3fkodnuts=CZ0721"/>
    <hyperlink ref="A83" r:id="rId59" display="akce_prehled.aspx%3fkodnuts=CZ0722"/>
    <hyperlink ref="A84" r:id="rId60" display="akce_prehled.aspx%3fkodnuts=CZ0723"/>
    <hyperlink ref="A85" r:id="rId61" display="akce_prehled.aspx%3fkodnuts=CZ0724"/>
    <hyperlink ref="A88" r:id="rId62" display="akce_prehled.aspx%3fkodnuts=CZ0611"/>
    <hyperlink ref="A89" r:id="rId63" display="akce_prehled.aspx%3fkodnuts=CZ0612"/>
    <hyperlink ref="A90" r:id="rId64" display="akce_prehled.aspx%3fkodnuts=CZ0613"/>
    <hyperlink ref="A91" r:id="rId65" display="akce_prehled.aspx%3fkodnuts=CZ0614"/>
    <hyperlink ref="A92" r:id="rId66" display="akce_prehled.aspx%3fkodnuts=CZ0615"/>
    <hyperlink ref="A95" r:id="rId67" display="akce_prehled.aspx%3fkodnuts=CZ0711"/>
    <hyperlink ref="A96" r:id="rId68" display="akce_prehled.aspx%3fkodnuts=CZ0712"/>
    <hyperlink ref="A97" r:id="rId69" display="akce_prehled.aspx%3fkodnuts=CZ0713"/>
    <hyperlink ref="A98" r:id="rId70" display="akce_prehled.aspx%3fkodnuts=CZ0714"/>
    <hyperlink ref="A99" r:id="rId71" display="akce_prehled.aspx%3fkodnuts=CZ0715"/>
    <hyperlink ref="A102" r:id="rId72" display="akce_prehled.aspx%3fkodnuts=CZ0801"/>
    <hyperlink ref="A103" r:id="rId73" display="akce_prehled.aspx%3fkodnuts=CZ0802"/>
    <hyperlink ref="A104" r:id="rId74" display="akce_prehled.aspx%3fkodnuts=CZ0803"/>
    <hyperlink ref="A105" r:id="rId75" display="akce_prehled.aspx%3fkodnuts=CZ0804"/>
    <hyperlink ref="A106" r:id="rId76" display="akce_prehled.aspx%3fkodnuts=CZ0805"/>
    <hyperlink ref="A107" r:id="rId77" display="akce_prehled.aspx%3fkodnuts=CZ0806"/>
  </hyperlinks>
  <pageMargins left="0.79" right="0.79" top="0.98" bottom="0.98" header="0.49" footer="0.49"/>
  <pageSetup paperSize="9" orientation="portrait" verticalDpi="0" r:id="rId78"/>
  <legacyDrawing r:id="rId79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puisu_2008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Monitoring: Použití finančních prostředků </dc:title>
  <cp:lastModifiedBy>10001413</cp:lastModifiedBy>
  <dcterms:created xsi:type="dcterms:W3CDTF">2010-04-29T08:05:57Z</dcterms:created>
  <dcterms:modified xsi:type="dcterms:W3CDTF">2010-04-30T10:09:50Z</dcterms:modified>
</cp:coreProperties>
</file>