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305" yWindow="4020" windowWidth="7260" windowHeight="4050"/>
  </bookViews>
  <sheets>
    <sheet name="puisu_2009" sheetId="1" r:id="rId1"/>
  </sheets>
  <calcPr calcId="125725"/>
</workbook>
</file>

<file path=xl/calcChain.xml><?xml version="1.0" encoding="utf-8"?>
<calcChain xmlns="http://schemas.openxmlformats.org/spreadsheetml/2006/main">
  <c r="O109" i="1"/>
  <c r="G109" s="1"/>
  <c r="O108"/>
  <c r="G108" s="1"/>
  <c r="O100"/>
  <c r="O93"/>
  <c r="O86"/>
  <c r="O80"/>
  <c r="O71"/>
  <c r="O65"/>
  <c r="O58"/>
  <c r="O49"/>
  <c r="O43"/>
  <c r="O34"/>
  <c r="O29"/>
  <c r="O20"/>
  <c r="G107"/>
  <c r="G106"/>
  <c r="G105"/>
  <c r="G104"/>
  <c r="G103"/>
  <c r="G102"/>
  <c r="G100"/>
  <c r="G99"/>
  <c r="G98"/>
  <c r="G97"/>
  <c r="G96"/>
  <c r="G95"/>
  <c r="G93"/>
  <c r="G92"/>
  <c r="G91"/>
  <c r="G90"/>
  <c r="G89"/>
  <c r="G88"/>
  <c r="G86"/>
  <c r="G85"/>
  <c r="G84"/>
  <c r="G83"/>
  <c r="G82"/>
  <c r="G80"/>
  <c r="G79"/>
  <c r="G78"/>
  <c r="G77"/>
  <c r="G76"/>
  <c r="G75"/>
  <c r="G74"/>
  <c r="G73"/>
  <c r="G71"/>
  <c r="G70"/>
  <c r="G69"/>
  <c r="G68"/>
  <c r="G67"/>
  <c r="G65"/>
  <c r="G64"/>
  <c r="G63"/>
  <c r="G62"/>
  <c r="G61"/>
  <c r="G60"/>
  <c r="G58"/>
  <c r="G57"/>
  <c r="G56"/>
  <c r="G55"/>
  <c r="G54"/>
  <c r="G53"/>
  <c r="G52"/>
  <c r="G51"/>
  <c r="G49"/>
  <c r="G48"/>
  <c r="G47"/>
  <c r="G46"/>
  <c r="G45"/>
  <c r="G43"/>
  <c r="G42"/>
  <c r="G41"/>
  <c r="G40"/>
  <c r="G39"/>
  <c r="G38"/>
  <c r="G37"/>
  <c r="G36"/>
  <c r="G34"/>
  <c r="G33"/>
  <c r="G32"/>
  <c r="G31"/>
  <c r="G29"/>
  <c r="G28"/>
  <c r="G27"/>
  <c r="G26"/>
  <c r="G25"/>
  <c r="G24"/>
  <c r="G23"/>
  <c r="G22"/>
  <c r="G20"/>
  <c r="G19"/>
  <c r="G18"/>
  <c r="G17"/>
  <c r="G16"/>
  <c r="G15"/>
  <c r="G14"/>
  <c r="G13"/>
  <c r="G12"/>
  <c r="G11"/>
  <c r="G10"/>
  <c r="G9"/>
  <c r="G8"/>
  <c r="G7"/>
  <c r="P109"/>
  <c r="P108"/>
  <c r="P107"/>
  <c r="P106"/>
  <c r="P105"/>
  <c r="P104"/>
  <c r="P103"/>
  <c r="P102"/>
  <c r="P100"/>
  <c r="P99"/>
  <c r="P98"/>
  <c r="P97"/>
  <c r="P96"/>
  <c r="P95"/>
  <c r="P93"/>
  <c r="P92"/>
  <c r="P91"/>
  <c r="P90"/>
  <c r="P89"/>
  <c r="P88"/>
  <c r="P86"/>
  <c r="P85"/>
  <c r="P84"/>
  <c r="P83"/>
  <c r="P82"/>
  <c r="P80"/>
  <c r="P79"/>
  <c r="P78"/>
  <c r="P77"/>
  <c r="P76"/>
  <c r="P75"/>
  <c r="P74"/>
  <c r="P73"/>
  <c r="P71"/>
  <c r="P70"/>
  <c r="P69"/>
  <c r="P68"/>
  <c r="P67"/>
  <c r="P65"/>
  <c r="P64"/>
  <c r="P63"/>
  <c r="P62"/>
  <c r="P61"/>
  <c r="P60"/>
  <c r="P58"/>
  <c r="P57"/>
  <c r="P56"/>
  <c r="P55"/>
  <c r="P54"/>
  <c r="P53"/>
  <c r="P49"/>
  <c r="P48"/>
  <c r="P47"/>
  <c r="P46"/>
  <c r="P45"/>
  <c r="P43"/>
  <c r="P42"/>
  <c r="P41"/>
  <c r="P40"/>
  <c r="P39"/>
  <c r="P38"/>
  <c r="P37"/>
  <c r="P36"/>
  <c r="P34"/>
  <c r="P33"/>
  <c r="P32"/>
  <c r="P31"/>
  <c r="P29"/>
  <c r="P28"/>
  <c r="P27"/>
  <c r="P26"/>
  <c r="P25"/>
  <c r="P24"/>
  <c r="P23"/>
  <c r="P22"/>
  <c r="P20"/>
  <c r="P19"/>
  <c r="P18"/>
  <c r="P17"/>
  <c r="P16"/>
  <c r="P15"/>
  <c r="P14"/>
  <c r="P13"/>
  <c r="P12"/>
  <c r="P11"/>
  <c r="P10"/>
  <c r="P9"/>
  <c r="P8"/>
  <c r="P7"/>
  <c r="V108"/>
  <c r="V107"/>
  <c r="V106"/>
  <c r="V105"/>
  <c r="V104"/>
  <c r="V103"/>
  <c r="V102"/>
  <c r="V100"/>
  <c r="V99"/>
  <c r="V98"/>
  <c r="V97"/>
  <c r="V96"/>
  <c r="V95"/>
  <c r="V94"/>
  <c r="V93"/>
  <c r="V92"/>
  <c r="V91"/>
  <c r="V90"/>
  <c r="V89"/>
  <c r="V88"/>
  <c r="V86"/>
  <c r="V85"/>
  <c r="V84"/>
  <c r="V83"/>
  <c r="V82"/>
  <c r="V80"/>
  <c r="V79"/>
  <c r="V78"/>
  <c r="V77"/>
  <c r="V76"/>
  <c r="V75"/>
  <c r="V74"/>
  <c r="V73"/>
  <c r="V71"/>
  <c r="V70"/>
  <c r="V69"/>
  <c r="V68"/>
  <c r="V67"/>
  <c r="V64"/>
  <c r="V63"/>
  <c r="V62"/>
  <c r="V61"/>
  <c r="V60"/>
  <c r="V58"/>
  <c r="V57"/>
  <c r="V56"/>
  <c r="V55"/>
  <c r="V54"/>
  <c r="V53"/>
  <c r="V52"/>
  <c r="V51"/>
  <c r="V49"/>
  <c r="V48"/>
  <c r="V47"/>
  <c r="V46"/>
  <c r="V45"/>
  <c r="V42"/>
  <c r="V41"/>
  <c r="V40"/>
  <c r="V39"/>
  <c r="V38"/>
  <c r="V37"/>
  <c r="V36"/>
  <c r="V34"/>
  <c r="V33"/>
  <c r="V32"/>
  <c r="V31"/>
  <c r="V28"/>
  <c r="V27"/>
  <c r="V26"/>
  <c r="V25"/>
  <c r="V24"/>
  <c r="V23"/>
  <c r="V22"/>
  <c r="V20"/>
  <c r="V19"/>
  <c r="V18"/>
  <c r="V17"/>
  <c r="V16"/>
  <c r="V15"/>
  <c r="V14"/>
  <c r="V13"/>
  <c r="V12"/>
  <c r="V11"/>
  <c r="V10"/>
  <c r="V9"/>
  <c r="V8"/>
  <c r="V7"/>
  <c r="U86"/>
  <c r="U109" s="1"/>
  <c r="Q80"/>
  <c r="R80"/>
  <c r="Q20"/>
  <c r="R20"/>
  <c r="Q100"/>
  <c r="R100"/>
  <c r="Q65"/>
  <c r="Y65"/>
  <c r="V65" s="1"/>
  <c r="Y43"/>
  <c r="V43" s="1"/>
  <c r="Q43"/>
  <c r="Q29"/>
  <c r="Y29"/>
  <c r="V29" s="1"/>
  <c r="V109" l="1"/>
  <c r="R109"/>
  <c r="Y109"/>
  <c r="Q109"/>
</calcChain>
</file>

<file path=xl/sharedStrings.xml><?xml version="1.0" encoding="utf-8"?>
<sst xmlns="http://schemas.openxmlformats.org/spreadsheetml/2006/main" count="138" uniqueCount="123">
  <si>
    <t>Použití finančních prostředků - skutečnost rok 2009</t>
  </si>
  <si>
    <t>Pozemkový úřad</t>
  </si>
  <si>
    <t>§21a</t>
  </si>
  <si>
    <t>ostatní</t>
  </si>
  <si>
    <t>techn. pomoc</t>
  </si>
  <si>
    <t>PÚ</t>
  </si>
  <si>
    <t>Fin. celkem</t>
  </si>
  <si>
    <t>PPEO</t>
  </si>
  <si>
    <t>PRV</t>
  </si>
  <si>
    <t>PFČR</t>
  </si>
  <si>
    <t>MŽP</t>
  </si>
  <si>
    <t>ŘSD</t>
  </si>
  <si>
    <t>Ost.</t>
  </si>
  <si>
    <t>celkem</t>
  </si>
  <si>
    <t>vyčl. pozem</t>
  </si>
  <si>
    <t>znal. pos.</t>
  </si>
  <si>
    <t>JPÚ+KPÚ</t>
  </si>
  <si>
    <t>JPÚ</t>
  </si>
  <si>
    <t>KPÚ</t>
  </si>
  <si>
    <t>návrh</t>
  </si>
  <si>
    <t>vytyčení</t>
  </si>
  <si>
    <t>realizace</t>
  </si>
  <si>
    <t>celk.</t>
  </si>
  <si>
    <t>přípr. pr.</t>
  </si>
  <si>
    <t>zaměř.</t>
  </si>
  <si>
    <t>projekt</t>
  </si>
  <si>
    <t>ost.</t>
  </si>
  <si>
    <t>cesty</t>
  </si>
  <si>
    <t>ekol.</t>
  </si>
  <si>
    <t>vod.</t>
  </si>
  <si>
    <t>eroz.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</si>
  <si>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Praha</t>
    </r>
  </si>
  <si>
    <t>Benešov</t>
  </si>
  <si>
    <t>Beroun</t>
  </si>
  <si>
    <t>Hl.m. Praha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</si>
  <si>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</si>
  <si>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</si>
  <si>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</si>
  <si>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</si>
  <si>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</si>
  <si>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</si>
  <si>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</si>
  <si>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</si>
  <si>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</si>
  <si>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</si>
  <si>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Celkem za agenturu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</si>
  <si>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České Budějovice</t>
    </r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</si>
  <si>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</si>
  <si>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</si>
  <si>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</si>
  <si>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</si>
  <si>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</si>
  <si>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</si>
  <si>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</si>
  <si>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Karlovy Vary</t>
    </r>
  </si>
  <si>
    <t>Cheb</t>
  </si>
  <si>
    <t>Karlovy Vary</t>
  </si>
  <si>
    <t>Sokolov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</si>
  <si>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Plzeň</t>
    </r>
  </si>
  <si>
    <t>Domažlice</t>
  </si>
  <si>
    <t>Klatovy</t>
  </si>
  <si>
    <t>Plzeň-jih</t>
  </si>
  <si>
    <t>Plzeň-město</t>
  </si>
  <si>
    <t>Plzeň-sever</t>
  </si>
  <si>
    <t>Rokycany</t>
  </si>
  <si>
    <t>Tachov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</si>
  <si>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Liberec</t>
    </r>
  </si>
  <si>
    <t>Česká Lípa</t>
  </si>
  <si>
    <t>Jablonec nad Nisou</t>
  </si>
  <si>
    <t>Liberec</t>
  </si>
  <si>
    <t>Semily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</si>
  <si>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Ústí nad Labem</t>
    </r>
  </si>
  <si>
    <t>Děčín</t>
  </si>
  <si>
    <t>Chomutov</t>
  </si>
  <si>
    <t>Litoměřice</t>
  </si>
  <si>
    <t>Louny</t>
  </si>
  <si>
    <t>Most</t>
  </si>
  <si>
    <t>Teplice</t>
  </si>
  <si>
    <t>Ústí nad Labem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</si>
  <si>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Hradec Králové</t>
    </r>
  </si>
  <si>
    <t>Hradec Králové</t>
  </si>
  <si>
    <t>Jičín</t>
  </si>
  <si>
    <t>Náchod</t>
  </si>
  <si>
    <t>Rychnov nad Kněžnou</t>
  </si>
  <si>
    <t>Trutnov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</si>
  <si>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Pardubice</t>
    </r>
  </si>
  <si>
    <t>Chrudim</t>
  </si>
  <si>
    <t>Pardubice</t>
  </si>
  <si>
    <t>Svitavy</t>
  </si>
  <si>
    <t>Ústí nad Orlicí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</si>
  <si>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Brno</t>
    </r>
  </si>
  <si>
    <t>Blansko</t>
  </si>
  <si>
    <t>Brno-město</t>
  </si>
  <si>
    <t>Brno-venkov</t>
  </si>
  <si>
    <t>Břeclav</t>
  </si>
  <si>
    <t>Hodonín</t>
  </si>
  <si>
    <t>Vyškov</t>
  </si>
  <si>
    <t>Znojmo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</si>
  <si>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Zlín</t>
    </r>
  </si>
  <si>
    <t>Kroměříž</t>
  </si>
  <si>
    <t>Uherské Hradiště</t>
  </si>
  <si>
    <t>Vsetín</t>
  </si>
  <si>
    <t>Zlín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</si>
  <si>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Jihlava</t>
    </r>
  </si>
  <si>
    <t>Havlíčkův Brod</t>
  </si>
  <si>
    <t>Jihlava</t>
  </si>
  <si>
    <t>Pelhřimov</t>
  </si>
  <si>
    <t>Třebíč</t>
  </si>
  <si>
    <t>Žďár nad Sázavou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</si>
  <si>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Olomouc</t>
    </r>
  </si>
  <si>
    <t>Jeseník</t>
  </si>
  <si>
    <t>Olomouc</t>
  </si>
  <si>
    <t>Prostějov</t>
  </si>
  <si>
    <t>Přerov</t>
  </si>
  <si>
    <t>Šumperk</t>
  </si>
  <si>
    <r>
      <t xml:space="preserve">Platební agentura </t>
    </r>
    <r>
      <rPr>
        <b/>
        <sz val="11"/>
        <color rgb="FF000000"/>
        <rFont val="Calibri"/>
        <family val="2"/>
        <charset val="238"/>
        <scheme val="minor"/>
      </rPr>
      <t>Opava</t>
    </r>
  </si>
  <si>
    <t>Bruntál</t>
  </si>
  <si>
    <t>Frýdek-Místek</t>
  </si>
  <si>
    <t>Karviná</t>
  </si>
  <si>
    <t>Nový Jičín</t>
  </si>
  <si>
    <t>Opava</t>
  </si>
  <si>
    <t>Ostrava-město</t>
  </si>
  <si>
    <t>CELKEM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</si>
</sst>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rgb="FF800080"/>
      <name val="Calibri"/>
      <family val="2"/>
      <charset val="238"/>
      <scheme val="minor"/>
    </font>
    <font>
      <b/>
      <sz val="2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1">
    <xf numFmtId="0" fontId="18" fillId="0" borderId="0" xfId="0" applyFont="1"/>
    <xf numFmtId="3" fontId="18" fillId="0" borderId="0" xfId="0" applyNumberFormat="1" applyFont="1"/>
    <xf numFmtId="3" fontId="21" fillId="0" borderId="10" xfId="0" applyNumberFormat="1" applyFont="1" applyBorder="1"/>
    <xf numFmtId="3" fontId="0" fillId="0" borderId="0" xfId="0" applyNumberFormat="1" applyFont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19" fillId="0" borderId="11" xfId="42" applyNumberFormat="1" applyBorder="1" applyAlignment="1">
      <alignment wrapText="1"/>
    </xf>
    <xf numFmtId="3" fontId="0" fillId="0" borderId="12" xfId="0" applyNumberFormat="1" applyFont="1" applyBorder="1" applyAlignment="1">
      <alignment horizontal="right" wrapText="1"/>
    </xf>
    <xf numFmtId="3" fontId="22" fillId="0" borderId="11" xfId="0" applyNumberFormat="1" applyFont="1" applyBorder="1" applyAlignment="1">
      <alignment wrapText="1"/>
    </xf>
    <xf numFmtId="3" fontId="22" fillId="0" borderId="12" xfId="0" applyNumberFormat="1" applyFont="1" applyBorder="1" applyAlignment="1">
      <alignment horizontal="right" wrapText="1"/>
    </xf>
    <xf numFmtId="0" fontId="0" fillId="0" borderId="0" xfId="0" applyFont="1"/>
    <xf numFmtId="3" fontId="0" fillId="0" borderId="16" xfId="0" applyNumberFormat="1" applyBorder="1" applyAlignment="1">
      <alignment horizontal="left" wrapText="1"/>
    </xf>
    <xf numFmtId="3" fontId="0" fillId="0" borderId="15" xfId="0" applyNumberFormat="1" applyBorder="1" applyAlignment="1">
      <alignment horizontal="left" wrapText="1"/>
    </xf>
    <xf numFmtId="3" fontId="0" fillId="0" borderId="15" xfId="0" applyNumberFormat="1" applyBorder="1" applyAlignment="1">
      <alignment wrapText="1"/>
    </xf>
    <xf numFmtId="3" fontId="22" fillId="0" borderId="0" xfId="0" applyNumberFormat="1" applyFont="1"/>
    <xf numFmtId="3" fontId="23" fillId="0" borderId="10" xfId="0" applyNumberFormat="1" applyFont="1" applyBorder="1"/>
    <xf numFmtId="3" fontId="23" fillId="0" borderId="12" xfId="0" applyNumberFormat="1" applyFont="1" applyBorder="1"/>
    <xf numFmtId="3" fontId="24" fillId="0" borderId="12" xfId="0" applyNumberFormat="1" applyFont="1" applyBorder="1" applyAlignment="1">
      <alignment horizontal="center" vertical="center" wrapText="1"/>
    </xf>
    <xf numFmtId="3" fontId="23" fillId="0" borderId="15" xfId="0" applyNumberFormat="1" applyFont="1" applyBorder="1" applyAlignment="1">
      <alignment horizontal="left" wrapText="1"/>
    </xf>
    <xf numFmtId="3" fontId="23" fillId="0" borderId="14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right" wrapText="1"/>
    </xf>
    <xf numFmtId="3" fontId="24" fillId="0" borderId="12" xfId="0" applyNumberFormat="1" applyFont="1" applyBorder="1" applyAlignment="1">
      <alignment horizontal="right" wrapText="1"/>
    </xf>
    <xf numFmtId="3" fontId="23" fillId="0" borderId="15" xfId="0" applyNumberFormat="1" applyFont="1" applyBorder="1" applyAlignment="1">
      <alignment wrapText="1"/>
    </xf>
    <xf numFmtId="3" fontId="23" fillId="0" borderId="14" xfId="0" applyNumberFormat="1" applyFont="1" applyBorder="1" applyAlignment="1">
      <alignment wrapText="1"/>
    </xf>
    <xf numFmtId="0" fontId="23" fillId="0" borderId="0" xfId="0" applyFont="1"/>
    <xf numFmtId="3" fontId="23" fillId="0" borderId="0" xfId="0" applyNumberFormat="1" applyFont="1"/>
    <xf numFmtId="3" fontId="24" fillId="0" borderId="17" xfId="0" applyNumberFormat="1" applyFont="1" applyBorder="1" applyAlignment="1">
      <alignment horizontal="center" vertical="center" wrapText="1"/>
    </xf>
    <xf numFmtId="3" fontId="24" fillId="0" borderId="13" xfId="0" applyNumberFormat="1" applyFont="1" applyBorder="1" applyAlignment="1">
      <alignment horizontal="center" vertical="center" wrapText="1"/>
    </xf>
    <xf numFmtId="3" fontId="24" fillId="0" borderId="11" xfId="0" applyNumberFormat="1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 wrapText="1"/>
    </xf>
    <xf numFmtId="3" fontId="24" fillId="0" borderId="16" xfId="0" applyNumberFormat="1" applyFont="1" applyBorder="1" applyAlignment="1">
      <alignment horizontal="center" vertical="center" wrapText="1"/>
    </xf>
    <xf numFmtId="3" fontId="24" fillId="0" borderId="15" xfId="0" applyNumberFormat="1" applyFont="1" applyBorder="1" applyAlignment="1">
      <alignment horizontal="center" vertical="center" wrapText="1"/>
    </xf>
    <xf numFmtId="3" fontId="24" fillId="0" borderId="14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left" wrapText="1"/>
    </xf>
    <xf numFmtId="3" fontId="0" fillId="0" borderId="15" xfId="0" applyNumberFormat="1" applyBorder="1" applyAlignment="1">
      <alignment horizontal="left" wrapText="1"/>
    </xf>
    <xf numFmtId="3" fontId="22" fillId="0" borderId="13" xfId="0" applyNumberFormat="1" applyFont="1" applyBorder="1" applyAlignment="1">
      <alignment horizontal="center" vertical="center" wrapText="1"/>
    </xf>
    <xf numFmtId="3" fontId="22" fillId="0" borderId="16" xfId="0" applyNumberFormat="1" applyFont="1" applyBorder="1" applyAlignment="1">
      <alignment horizontal="center" vertical="center" wrapText="1"/>
    </xf>
    <xf numFmtId="3" fontId="22" fillId="0" borderId="15" xfId="0" applyNumberFormat="1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</cellXfs>
  <cellStyles count="44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Hypertextový odkaz" xfId="42" builtinId="8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ledovaný hypertextový odkaz" xfId="43" builtinId="9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Local%20Settings/Temporary%20Internet%20Files/Content.Outlook/1HYNL2Z8/akce_prehled.aspx%3fkodnuts=CZ020C" TargetMode="External"/><Relationship Id="rId18" Type="http://schemas.openxmlformats.org/officeDocument/2006/relationships/hyperlink" Target="../Local%20Settings/Temporary%20Internet%20Files/Content.Outlook/1HYNL2Z8/akce_prehled.aspx%3fkodnuts=CZ0315" TargetMode="External"/><Relationship Id="rId26" Type="http://schemas.openxmlformats.org/officeDocument/2006/relationships/hyperlink" Target="../Local%20Settings/Temporary%20Internet%20Files/Content.Outlook/1HYNL2Z8/akce_prehled.aspx%3fkodnuts=CZ0324" TargetMode="External"/><Relationship Id="rId39" Type="http://schemas.openxmlformats.org/officeDocument/2006/relationships/hyperlink" Target="../Local%20Settings/Temporary%20Internet%20Files/Content.Outlook/1HYNL2Z8/akce_prehled.aspx%3fkodnuts=CZ0425" TargetMode="External"/><Relationship Id="rId21" Type="http://schemas.openxmlformats.org/officeDocument/2006/relationships/hyperlink" Target="../Local%20Settings/Temporary%20Internet%20Files/Content.Outlook/1HYNL2Z8/akce_prehled.aspx%3fkodnuts=CZ0411" TargetMode="External"/><Relationship Id="rId34" Type="http://schemas.openxmlformats.org/officeDocument/2006/relationships/hyperlink" Target="../Local%20Settings/Temporary%20Internet%20Files/Content.Outlook/1HYNL2Z8/akce_prehled.aspx%3fkodnuts=CZ0514" TargetMode="External"/><Relationship Id="rId42" Type="http://schemas.openxmlformats.org/officeDocument/2006/relationships/hyperlink" Target="../Local%20Settings/Temporary%20Internet%20Files/Content.Outlook/1HYNL2Z8/akce_prehled.aspx%3fkodnuts=CZ0521" TargetMode="External"/><Relationship Id="rId47" Type="http://schemas.openxmlformats.org/officeDocument/2006/relationships/hyperlink" Target="../Local%20Settings/Temporary%20Internet%20Files/Content.Outlook/1HYNL2Z8/akce_prehled.aspx%3fkodnuts=CZ0531" TargetMode="External"/><Relationship Id="rId50" Type="http://schemas.openxmlformats.org/officeDocument/2006/relationships/hyperlink" Target="../Local%20Settings/Temporary%20Internet%20Files/Content.Outlook/1HYNL2Z8/akce_prehled.aspx?kodnuts=CZ0534" TargetMode="External"/><Relationship Id="rId55" Type="http://schemas.openxmlformats.org/officeDocument/2006/relationships/hyperlink" Target="../Local%20Settings/Temporary%20Internet%20Files/Content.Outlook/1HYNL2Z8/akce_prehled.aspx%3fkodnuts=CZ0625" TargetMode="External"/><Relationship Id="rId63" Type="http://schemas.openxmlformats.org/officeDocument/2006/relationships/hyperlink" Target="../Local%20Settings/Temporary%20Internet%20Files/Content.Outlook/1HYNL2Z8/akce_prehled.aspx%3fkodnuts=CZ0612" TargetMode="External"/><Relationship Id="rId68" Type="http://schemas.openxmlformats.org/officeDocument/2006/relationships/hyperlink" Target="../Local%20Settings/Temporary%20Internet%20Files/Content.Outlook/1HYNL2Z8/akce_prehled.aspx%3fkodnuts=CZ0712" TargetMode="External"/><Relationship Id="rId76" Type="http://schemas.openxmlformats.org/officeDocument/2006/relationships/hyperlink" Target="../Local%20Settings/Temporary%20Internet%20Files/Content.Outlook/1HYNL2Z8/akce_prehled.aspx%3fkodnuts=CZ0805" TargetMode="External"/><Relationship Id="rId7" Type="http://schemas.openxmlformats.org/officeDocument/2006/relationships/hyperlink" Target="../Local%20Settings/Temporary%20Internet%20Files/Content.Outlook/1HYNL2Z8/akce_prehled.aspx%3fkodnuts=CZ0206" TargetMode="External"/><Relationship Id="rId71" Type="http://schemas.openxmlformats.org/officeDocument/2006/relationships/hyperlink" Target="../Local%20Settings/Temporary%20Internet%20Files/Content.Outlook/1HYNL2Z8/akce_prehled.aspx%3fkodnuts=CZ0715" TargetMode="External"/><Relationship Id="rId2" Type="http://schemas.openxmlformats.org/officeDocument/2006/relationships/hyperlink" Target="../Local%20Settings/Temporary%20Internet%20Files/Content.Outlook/1HYNL2Z8/akce_prehled.aspx%3fkodnuts=CZ0202" TargetMode="External"/><Relationship Id="rId16" Type="http://schemas.openxmlformats.org/officeDocument/2006/relationships/hyperlink" Target="../Local%20Settings/Temporary%20Internet%20Files/Content.Outlook/1HYNL2Z8/akce_prehled.aspx%3fkodnuts=CZ0313" TargetMode="External"/><Relationship Id="rId29" Type="http://schemas.openxmlformats.org/officeDocument/2006/relationships/hyperlink" Target="../Local%20Settings/Temporary%20Internet%20Files/Content.Outlook/1HYNL2Z8/akce_prehled.aspx%3fkodnuts=CZ0326" TargetMode="External"/><Relationship Id="rId11" Type="http://schemas.openxmlformats.org/officeDocument/2006/relationships/hyperlink" Target="../Local%20Settings/Temporary%20Internet%20Files/Content.Outlook/1HYNL2Z8/akce_prehled.aspx%3fkodnuts=CZ020A" TargetMode="External"/><Relationship Id="rId24" Type="http://schemas.openxmlformats.org/officeDocument/2006/relationships/hyperlink" Target="../Local%20Settings/Temporary%20Internet%20Files/Content.Outlook/1HYNL2Z8/akce_prehled.aspx%3fkodnuts=CZ0321" TargetMode="External"/><Relationship Id="rId32" Type="http://schemas.openxmlformats.org/officeDocument/2006/relationships/hyperlink" Target="../Local%20Settings/Temporary%20Internet%20Files/Content.Outlook/1HYNL2Z8/akce_prehled.aspx%3fkodnuts=CZ0512" TargetMode="External"/><Relationship Id="rId37" Type="http://schemas.openxmlformats.org/officeDocument/2006/relationships/hyperlink" Target="../Local%20Settings/Temporary%20Internet%20Files/Content.Outlook/1HYNL2Z8/akce_prehled.aspx%3fkodnuts=CZ0423" TargetMode="External"/><Relationship Id="rId40" Type="http://schemas.openxmlformats.org/officeDocument/2006/relationships/hyperlink" Target="../Local%20Settings/Temporary%20Internet%20Files/Content.Outlook/1HYNL2Z8/akce_prehled.aspx%3fkodnuts=CZ0426" TargetMode="External"/><Relationship Id="rId45" Type="http://schemas.openxmlformats.org/officeDocument/2006/relationships/hyperlink" Target="../Local%20Settings/Temporary%20Internet%20Files/Content.Outlook/1HYNL2Z8/akce_prehled.aspx%3fkodnuts=CZ0524" TargetMode="External"/><Relationship Id="rId53" Type="http://schemas.openxmlformats.org/officeDocument/2006/relationships/hyperlink" Target="../Local%20Settings/Temporary%20Internet%20Files/Content.Outlook/1HYNL2Z8/akce_prehled.aspx%3fkodnuts=CZ0623" TargetMode="External"/><Relationship Id="rId58" Type="http://schemas.openxmlformats.org/officeDocument/2006/relationships/hyperlink" Target="../Local%20Settings/Temporary%20Internet%20Files/Content.Outlook/1HYNL2Z8/akce_prehled.aspx%3fkodnuts=CZ0721" TargetMode="External"/><Relationship Id="rId66" Type="http://schemas.openxmlformats.org/officeDocument/2006/relationships/hyperlink" Target="../Local%20Settings/Temporary%20Internet%20Files/Content.Outlook/1HYNL2Z8/akce_prehled.aspx%3fkodnuts=CZ0615" TargetMode="External"/><Relationship Id="rId74" Type="http://schemas.openxmlformats.org/officeDocument/2006/relationships/hyperlink" Target="../Local%20Settings/Temporary%20Internet%20Files/Content.Outlook/1HYNL2Z8/akce_prehled.aspx%3fkodnuts=CZ0803" TargetMode="External"/><Relationship Id="rId79" Type="http://schemas.openxmlformats.org/officeDocument/2006/relationships/vmlDrawing" Target="../drawings/vmlDrawing1.vml"/><Relationship Id="rId5" Type="http://schemas.openxmlformats.org/officeDocument/2006/relationships/hyperlink" Target="../Local%20Settings/Temporary%20Internet%20Files/Content.Outlook/1HYNL2Z8/akce_prehled.aspx%3fkodnuts=CZ0204" TargetMode="External"/><Relationship Id="rId61" Type="http://schemas.openxmlformats.org/officeDocument/2006/relationships/hyperlink" Target="../Local%20Settings/Temporary%20Internet%20Files/Content.Outlook/1HYNL2Z8/akce_prehled.aspx%3fkodnuts=CZ0724" TargetMode="External"/><Relationship Id="rId10" Type="http://schemas.openxmlformats.org/officeDocument/2006/relationships/hyperlink" Target="../Local%20Settings/Temporary%20Internet%20Files/Content.Outlook/1HYNL2Z8/akce_prehled.aspx%3fkodnuts=CZ0209" TargetMode="External"/><Relationship Id="rId19" Type="http://schemas.openxmlformats.org/officeDocument/2006/relationships/hyperlink" Target="../Local%20Settings/Temporary%20Internet%20Files/Content.Outlook/1HYNL2Z8/akce_prehled.aspx%3fkodnuts=CZ0316" TargetMode="External"/><Relationship Id="rId31" Type="http://schemas.openxmlformats.org/officeDocument/2006/relationships/hyperlink" Target="../Local%20Settings/Temporary%20Internet%20Files/Content.Outlook/1HYNL2Z8/akce_prehled.aspx%3fkodnuts=CZ0511" TargetMode="External"/><Relationship Id="rId44" Type="http://schemas.openxmlformats.org/officeDocument/2006/relationships/hyperlink" Target="../Local%20Settings/Temporary%20Internet%20Files/Content.Outlook/1HYNL2Z8/akce_prehled.aspx%3fkodnuts=CZ0523" TargetMode="External"/><Relationship Id="rId52" Type="http://schemas.openxmlformats.org/officeDocument/2006/relationships/hyperlink" Target="../Local%20Settings/Temporary%20Internet%20Files/Content.Outlook/1HYNL2Z8/akce_prehled.aspx%3fkodnuts=CZ0622" TargetMode="External"/><Relationship Id="rId60" Type="http://schemas.openxmlformats.org/officeDocument/2006/relationships/hyperlink" Target="../Local%20Settings/Temporary%20Internet%20Files/Content.Outlook/1HYNL2Z8/akce_prehled.aspx%3fkodnuts=CZ0723" TargetMode="External"/><Relationship Id="rId65" Type="http://schemas.openxmlformats.org/officeDocument/2006/relationships/hyperlink" Target="../Local%20Settings/Temporary%20Internet%20Files/Content.Outlook/1HYNL2Z8/akce_prehled.aspx%3fkodnuts=CZ0614" TargetMode="External"/><Relationship Id="rId73" Type="http://schemas.openxmlformats.org/officeDocument/2006/relationships/hyperlink" Target="../Local%20Settings/Temporary%20Internet%20Files/Content.Outlook/1HYNL2Z8/akce_prehled.aspx%3fkodnuts=CZ0802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../Local%20Settings/Temporary%20Internet%20Files/Content.Outlook/1HYNL2Z8/akce_prehled.aspx%3fkodnuts=CZ0203" TargetMode="External"/><Relationship Id="rId9" Type="http://schemas.openxmlformats.org/officeDocument/2006/relationships/hyperlink" Target="../Local%20Settings/Temporary%20Internet%20Files/Content.Outlook/1HYNL2Z8/akce_prehled.aspx%3fkodnuts=CZ0208" TargetMode="External"/><Relationship Id="rId14" Type="http://schemas.openxmlformats.org/officeDocument/2006/relationships/hyperlink" Target="../Local%20Settings/Temporary%20Internet%20Files/Content.Outlook/1HYNL2Z8/akce_prehled.aspx%3fkodnuts=CZ0311" TargetMode="External"/><Relationship Id="rId22" Type="http://schemas.openxmlformats.org/officeDocument/2006/relationships/hyperlink" Target="../Local%20Settings/Temporary%20Internet%20Files/Content.Outlook/1HYNL2Z8/akce_prehled.aspx%3fkodnuts=CZ0412" TargetMode="External"/><Relationship Id="rId27" Type="http://schemas.openxmlformats.org/officeDocument/2006/relationships/hyperlink" Target="../Local%20Settings/Temporary%20Internet%20Files/Content.Outlook/1HYNL2Z8/akce_prehled.aspx%3fkodnuts=CZ0323" TargetMode="External"/><Relationship Id="rId30" Type="http://schemas.openxmlformats.org/officeDocument/2006/relationships/hyperlink" Target="../Local%20Settings/Temporary%20Internet%20Files/Content.Outlook/1HYNL2Z8/akce_prehled.aspx%3fkodnuts=CZ0327" TargetMode="External"/><Relationship Id="rId35" Type="http://schemas.openxmlformats.org/officeDocument/2006/relationships/hyperlink" Target="../Local%20Settings/Temporary%20Internet%20Files/Content.Outlook/1HYNL2Z8/akce_prehled.aspx%3fkodnuts=CZ0421" TargetMode="External"/><Relationship Id="rId43" Type="http://schemas.openxmlformats.org/officeDocument/2006/relationships/hyperlink" Target="../Local%20Settings/Temporary%20Internet%20Files/Content.Outlook/1HYNL2Z8/akce_prehled.aspx%3fkodnuts=CZ0522" TargetMode="External"/><Relationship Id="rId48" Type="http://schemas.openxmlformats.org/officeDocument/2006/relationships/hyperlink" Target="../Local%20Settings/Temporary%20Internet%20Files/Content.Outlook/1HYNL2Z8/akce_prehled.aspx%3fkodnuts=CZ0532" TargetMode="External"/><Relationship Id="rId56" Type="http://schemas.openxmlformats.org/officeDocument/2006/relationships/hyperlink" Target="../Local%20Settings/Temporary%20Internet%20Files/Content.Outlook/1HYNL2Z8/akce_prehled.aspx%3fkodnuts=CZ0626" TargetMode="External"/><Relationship Id="rId64" Type="http://schemas.openxmlformats.org/officeDocument/2006/relationships/hyperlink" Target="../Local%20Settings/Temporary%20Internet%20Files/Content.Outlook/1HYNL2Z8/akce_prehled.aspx%3fkodnuts=CZ0613" TargetMode="External"/><Relationship Id="rId69" Type="http://schemas.openxmlformats.org/officeDocument/2006/relationships/hyperlink" Target="../Local%20Settings/Temporary%20Internet%20Files/Content.Outlook/1HYNL2Z8/akce_prehled.aspx%3fkodnuts=CZ0713" TargetMode="External"/><Relationship Id="rId77" Type="http://schemas.openxmlformats.org/officeDocument/2006/relationships/hyperlink" Target="../Local%20Settings/Temporary%20Internet%20Files/Content.Outlook/1HYNL2Z8/akce_prehled.aspx%3fkodnuts=CZ0806" TargetMode="External"/><Relationship Id="rId8" Type="http://schemas.openxmlformats.org/officeDocument/2006/relationships/hyperlink" Target="../Local%20Settings/Temporary%20Internet%20Files/Content.Outlook/1HYNL2Z8/akce_prehled.aspx%3fkodnuts=CZ0207" TargetMode="External"/><Relationship Id="rId51" Type="http://schemas.openxmlformats.org/officeDocument/2006/relationships/hyperlink" Target="../Local%20Settings/Temporary%20Internet%20Files/Content.Outlook/1HYNL2Z8/akce_prehled.aspx%3fkodnuts=CZ0621" TargetMode="External"/><Relationship Id="rId72" Type="http://schemas.openxmlformats.org/officeDocument/2006/relationships/hyperlink" Target="../Local%20Settings/Temporary%20Internet%20Files/Content.Outlook/1HYNL2Z8/akce_prehled.aspx%3fkodnuts=CZ0801" TargetMode="External"/><Relationship Id="rId3" Type="http://schemas.openxmlformats.org/officeDocument/2006/relationships/hyperlink" Target="../Local%20Settings/Temporary%20Internet%20Files/Content.Outlook/1HYNL2Z8/akce_prehled.aspx%3fkodnuts=CZ0100" TargetMode="External"/><Relationship Id="rId12" Type="http://schemas.openxmlformats.org/officeDocument/2006/relationships/hyperlink" Target="../Local%20Settings/Temporary%20Internet%20Files/Content.Outlook/1HYNL2Z8/akce_prehled.aspx%3fkodnuts=CZ020B" TargetMode="External"/><Relationship Id="rId17" Type="http://schemas.openxmlformats.org/officeDocument/2006/relationships/hyperlink" Target="../Local%20Settings/Temporary%20Internet%20Files/Content.Outlook/1HYNL2Z8/akce_prehled.aspx%3fkodnuts=CZ0314" TargetMode="External"/><Relationship Id="rId25" Type="http://schemas.openxmlformats.org/officeDocument/2006/relationships/hyperlink" Target="../Local%20Settings/Temporary%20Internet%20Files/Content.Outlook/1HYNL2Z8/akce_prehled.aspx%3fkodnuts=CZ0322" TargetMode="External"/><Relationship Id="rId33" Type="http://schemas.openxmlformats.org/officeDocument/2006/relationships/hyperlink" Target="../Local%20Settings/Temporary%20Internet%20Files/Content.Outlook/1HYNL2Z8/akce_prehled.aspx%3fkodnuts=CZ0513" TargetMode="External"/><Relationship Id="rId38" Type="http://schemas.openxmlformats.org/officeDocument/2006/relationships/hyperlink" Target="../Local%20Settings/Temporary%20Internet%20Files/Content.Outlook/1HYNL2Z8/akce_prehled.aspx%3fkodnuts=CZ0424" TargetMode="External"/><Relationship Id="rId46" Type="http://schemas.openxmlformats.org/officeDocument/2006/relationships/hyperlink" Target="../Local%20Settings/Temporary%20Internet%20Files/Content.Outlook/1HYNL2Z8/akce_prehled.aspx%3fkodnuts=CZ0525" TargetMode="External"/><Relationship Id="rId59" Type="http://schemas.openxmlformats.org/officeDocument/2006/relationships/hyperlink" Target="../Local%20Settings/Temporary%20Internet%20Files/Content.Outlook/1HYNL2Z8/akce_prehled.aspx%3fkodnuts=CZ0722" TargetMode="External"/><Relationship Id="rId67" Type="http://schemas.openxmlformats.org/officeDocument/2006/relationships/hyperlink" Target="../Local%20Settings/Temporary%20Internet%20Files/Content.Outlook/1HYNL2Z8/akce_prehled.aspx%3fkodnuts=CZ0711" TargetMode="External"/><Relationship Id="rId20" Type="http://schemas.openxmlformats.org/officeDocument/2006/relationships/hyperlink" Target="../Local%20Settings/Temporary%20Internet%20Files/Content.Outlook/1HYNL2Z8/akce_prehled.aspx%3fkodnuts=CZ0317" TargetMode="External"/><Relationship Id="rId41" Type="http://schemas.openxmlformats.org/officeDocument/2006/relationships/hyperlink" Target="../Local%20Settings/Temporary%20Internet%20Files/Content.Outlook/1HYNL2Z8/akce_prehled.aspx%3fkodnuts=CZ0427" TargetMode="External"/><Relationship Id="rId54" Type="http://schemas.openxmlformats.org/officeDocument/2006/relationships/hyperlink" Target="../Local%20Settings/Temporary%20Internet%20Files/Content.Outlook/1HYNL2Z8/akce_prehled.aspx%3fkodnuts=CZ0624" TargetMode="External"/><Relationship Id="rId62" Type="http://schemas.openxmlformats.org/officeDocument/2006/relationships/hyperlink" Target="../Local%20Settings/Temporary%20Internet%20Files/Content.Outlook/1HYNL2Z8/akce_prehled.aspx%3fkodnuts=CZ0611" TargetMode="External"/><Relationship Id="rId70" Type="http://schemas.openxmlformats.org/officeDocument/2006/relationships/hyperlink" Target="../Local%20Settings/Temporary%20Internet%20Files/Content.Outlook/1HYNL2Z8/akce_prehled.aspx%3fkodnuts=CZ0714" TargetMode="External"/><Relationship Id="rId75" Type="http://schemas.openxmlformats.org/officeDocument/2006/relationships/hyperlink" Target="../Local%20Settings/Temporary%20Internet%20Files/Content.Outlook/1HYNL2Z8/akce_prehled.aspx%3fkodnuts=CZ0804" TargetMode="External"/><Relationship Id="rId1" Type="http://schemas.openxmlformats.org/officeDocument/2006/relationships/hyperlink" Target="../Local%20Settings/Temporary%20Internet%20Files/Content.Outlook/1HYNL2Z8/akce_prehled.aspx%3fkodnuts=CZ0201" TargetMode="External"/><Relationship Id="rId6" Type="http://schemas.openxmlformats.org/officeDocument/2006/relationships/hyperlink" Target="../Local%20Settings/Temporary%20Internet%20Files/Content.Outlook/1HYNL2Z8/akce_prehled.aspx%3fkodnuts=CZ0205" TargetMode="External"/><Relationship Id="rId15" Type="http://schemas.openxmlformats.org/officeDocument/2006/relationships/hyperlink" Target="../Local%20Settings/Temporary%20Internet%20Files/Content.Outlook/1HYNL2Z8/akce_prehled.aspx%3fkodnuts=CZ0312" TargetMode="External"/><Relationship Id="rId23" Type="http://schemas.openxmlformats.org/officeDocument/2006/relationships/hyperlink" Target="../Local%20Settings/Temporary%20Internet%20Files/Content.Outlook/1HYNL2Z8/akce_prehled.aspx%3fkodnuts=CZ0413" TargetMode="External"/><Relationship Id="rId28" Type="http://schemas.openxmlformats.org/officeDocument/2006/relationships/hyperlink" Target="../Local%20Settings/Temporary%20Internet%20Files/Content.Outlook/1HYNL2Z8/akce_prehled.aspx%3fkodnuts=CZ0325" TargetMode="External"/><Relationship Id="rId36" Type="http://schemas.openxmlformats.org/officeDocument/2006/relationships/hyperlink" Target="../Local%20Settings/Temporary%20Internet%20Files/Content.Outlook/1HYNL2Z8/akce_prehled.aspx%3fkodnuts=CZ0422" TargetMode="External"/><Relationship Id="rId49" Type="http://schemas.openxmlformats.org/officeDocument/2006/relationships/hyperlink" Target="../Local%20Settings/Temporary%20Internet%20Files/Content.Outlook/1HYNL2Z8/akce_prehled.aspx%3fkodnuts=CZ0533" TargetMode="External"/><Relationship Id="rId57" Type="http://schemas.openxmlformats.org/officeDocument/2006/relationships/hyperlink" Target="../Local%20Settings/Temporary%20Internet%20Files/Content.Outlook/1HYNL2Z8/akce_prehled.aspx%3fkodnuts=CZ0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13"/>
  <sheetViews>
    <sheetView tabSelected="1" workbookViewId="0">
      <selection activeCell="Q111" sqref="Q111"/>
    </sheetView>
  </sheetViews>
  <sheetFormatPr defaultRowHeight="15"/>
  <cols>
    <col min="1" max="1" width="27" style="11" customWidth="1"/>
    <col min="2" max="2" width="12.140625" customWidth="1"/>
    <col min="3" max="3" width="10.85546875" customWidth="1"/>
    <col min="4" max="5" width="9.140625" customWidth="1"/>
    <col min="6" max="6" width="9.28515625" customWidth="1"/>
    <col min="7" max="7" width="12.42578125" customWidth="1"/>
    <col min="8" max="8" width="13" customWidth="1"/>
    <col min="9" max="9" width="15" customWidth="1"/>
    <col min="10" max="10" width="14" style="25" customWidth="1"/>
    <col min="11" max="11" width="13.5703125" style="25" customWidth="1"/>
    <col min="12" max="12" width="13.42578125" style="25" customWidth="1"/>
    <col min="13" max="13" width="13.140625" style="25" customWidth="1"/>
    <col min="14" max="14" width="12.42578125" style="25" customWidth="1"/>
    <col min="15" max="15" width="12.5703125" style="25" customWidth="1"/>
    <col min="16" max="18" width="13.28515625" style="25" customWidth="1"/>
    <col min="19" max="19" width="12.5703125" style="25" customWidth="1"/>
    <col min="20" max="20" width="11.42578125" style="25" customWidth="1"/>
    <col min="21" max="21" width="12.5703125" style="25" customWidth="1"/>
    <col min="22" max="22" width="12.28515625" style="25" customWidth="1"/>
    <col min="23" max="26" width="12.140625" style="25" customWidth="1"/>
    <col min="27" max="27" width="8.140625" style="25" customWidth="1"/>
    <col min="28" max="28" width="12.140625" style="25" customWidth="1"/>
    <col min="29" max="29" width="10.28515625" style="25" customWidth="1"/>
  </cols>
  <sheetData>
    <row r="1" spans="1:29" s="1" customFormat="1" ht="31.5">
      <c r="A1" s="2" t="s">
        <v>0</v>
      </c>
      <c r="B1" s="2"/>
      <c r="C1" s="2"/>
      <c r="D1" s="2"/>
      <c r="E1" s="2"/>
      <c r="F1" s="2"/>
      <c r="G1" s="2"/>
      <c r="H1" s="2"/>
      <c r="I1" s="4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s="1" customFormat="1">
      <c r="A2" s="5"/>
      <c r="B2" s="6"/>
      <c r="C2" s="6"/>
      <c r="D2" s="6"/>
      <c r="E2" s="6"/>
      <c r="F2" s="6"/>
      <c r="G2" s="6"/>
      <c r="H2" s="6"/>
      <c r="I2" s="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s="1" customFormat="1" ht="15" customHeight="1">
      <c r="A3" s="30" t="s">
        <v>1</v>
      </c>
      <c r="B3" s="38" t="s">
        <v>2</v>
      </c>
      <c r="C3" s="39"/>
      <c r="D3" s="40"/>
      <c r="E3" s="30" t="s">
        <v>3</v>
      </c>
      <c r="F3" s="30" t="s">
        <v>4</v>
      </c>
      <c r="G3" s="38" t="s">
        <v>5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40"/>
      <c r="V3" s="27" t="s">
        <v>6</v>
      </c>
      <c r="W3" s="27" t="s">
        <v>5</v>
      </c>
      <c r="X3" s="27" t="s">
        <v>7</v>
      </c>
      <c r="Y3" s="27" t="s">
        <v>8</v>
      </c>
      <c r="Z3" s="27" t="s">
        <v>9</v>
      </c>
      <c r="AA3" s="27" t="s">
        <v>10</v>
      </c>
      <c r="AB3" s="27" t="s">
        <v>11</v>
      </c>
      <c r="AC3" s="27" t="s">
        <v>12</v>
      </c>
    </row>
    <row r="4" spans="1:29" s="1" customFormat="1" ht="15" customHeight="1">
      <c r="A4" s="37"/>
      <c r="B4" s="30" t="s">
        <v>13</v>
      </c>
      <c r="C4" s="30" t="s">
        <v>14</v>
      </c>
      <c r="D4" s="30" t="s">
        <v>15</v>
      </c>
      <c r="E4" s="37"/>
      <c r="F4" s="37"/>
      <c r="G4" s="30" t="s">
        <v>16</v>
      </c>
      <c r="H4" s="30" t="s">
        <v>17</v>
      </c>
      <c r="I4" s="30" t="s">
        <v>18</v>
      </c>
      <c r="J4" s="32" t="s">
        <v>19</v>
      </c>
      <c r="K4" s="33"/>
      <c r="L4" s="33"/>
      <c r="M4" s="33"/>
      <c r="N4" s="34"/>
      <c r="O4" s="27" t="s">
        <v>20</v>
      </c>
      <c r="P4" s="32" t="s">
        <v>21</v>
      </c>
      <c r="Q4" s="33"/>
      <c r="R4" s="33"/>
      <c r="S4" s="33"/>
      <c r="T4" s="33"/>
      <c r="U4" s="34"/>
      <c r="V4" s="28"/>
      <c r="W4" s="28"/>
      <c r="X4" s="28"/>
      <c r="Y4" s="28"/>
      <c r="Z4" s="28"/>
      <c r="AA4" s="28"/>
      <c r="AB4" s="28"/>
      <c r="AC4" s="28"/>
    </row>
    <row r="5" spans="1:29" s="1" customFormat="1">
      <c r="A5" s="31"/>
      <c r="B5" s="31"/>
      <c r="C5" s="31"/>
      <c r="D5" s="31"/>
      <c r="E5" s="31"/>
      <c r="F5" s="31"/>
      <c r="G5" s="31"/>
      <c r="H5" s="31"/>
      <c r="I5" s="31"/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29"/>
      <c r="P5" s="18" t="s">
        <v>22</v>
      </c>
      <c r="Q5" s="18" t="s">
        <v>27</v>
      </c>
      <c r="R5" s="18" t="s">
        <v>28</v>
      </c>
      <c r="S5" s="18" t="s">
        <v>29</v>
      </c>
      <c r="T5" s="18" t="s">
        <v>30</v>
      </c>
      <c r="U5" s="18" t="s">
        <v>26</v>
      </c>
      <c r="V5" s="29"/>
      <c r="W5" s="29"/>
      <c r="X5" s="29"/>
      <c r="Y5" s="29"/>
      <c r="Z5" s="29"/>
      <c r="AA5" s="29"/>
      <c r="AB5" s="29"/>
      <c r="AC5" s="29"/>
    </row>
    <row r="6" spans="1:29" s="1" customFormat="1" ht="15" customHeight="1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/>
    </row>
    <row r="7" spans="1:29" s="1" customFormat="1">
      <c r="A7" s="7" t="s">
        <v>32</v>
      </c>
      <c r="B7" s="8">
        <v>3676034</v>
      </c>
      <c r="C7" s="8">
        <v>3676034</v>
      </c>
      <c r="D7" s="8">
        <v>0</v>
      </c>
      <c r="E7" s="8">
        <v>0</v>
      </c>
      <c r="F7" s="8">
        <v>0</v>
      </c>
      <c r="G7" s="8">
        <f t="shared" ref="G7:G20" si="0">SUM(J7+O7+P7)</f>
        <v>19135621</v>
      </c>
      <c r="H7" s="8">
        <v>88379</v>
      </c>
      <c r="I7" s="8">
        <v>19047242</v>
      </c>
      <c r="J7" s="21">
        <v>2525299</v>
      </c>
      <c r="K7" s="21">
        <v>1310904</v>
      </c>
      <c r="L7" s="21">
        <v>683655</v>
      </c>
      <c r="M7" s="21">
        <v>530740</v>
      </c>
      <c r="N7" s="21">
        <v>0</v>
      </c>
      <c r="O7" s="21">
        <v>88379</v>
      </c>
      <c r="P7" s="21">
        <f t="shared" ref="P7:P20" si="1">SUM(Q7:U7)</f>
        <v>16521943</v>
      </c>
      <c r="Q7" s="21">
        <v>16521943</v>
      </c>
      <c r="R7" s="21">
        <v>0</v>
      </c>
      <c r="S7" s="21">
        <v>0</v>
      </c>
      <c r="T7" s="21">
        <v>0</v>
      </c>
      <c r="U7" s="21">
        <v>0</v>
      </c>
      <c r="V7" s="21">
        <f t="shared" ref="V7:V20" si="2">SUM(W7:AC7)</f>
        <v>22811656</v>
      </c>
      <c r="W7" s="21">
        <v>4499137</v>
      </c>
      <c r="X7" s="21">
        <v>0</v>
      </c>
      <c r="Y7" s="21">
        <v>18312519</v>
      </c>
      <c r="Z7" s="21">
        <v>0</v>
      </c>
      <c r="AA7" s="21">
        <v>0</v>
      </c>
      <c r="AB7" s="21">
        <v>0</v>
      </c>
      <c r="AC7" s="21">
        <v>0</v>
      </c>
    </row>
    <row r="8" spans="1:29" s="1" customFormat="1">
      <c r="A8" s="7" t="s">
        <v>33</v>
      </c>
      <c r="B8" s="8">
        <v>48552</v>
      </c>
      <c r="C8" s="8">
        <v>48552</v>
      </c>
      <c r="D8" s="8">
        <v>0</v>
      </c>
      <c r="E8" s="8">
        <v>0</v>
      </c>
      <c r="F8" s="8">
        <v>32130</v>
      </c>
      <c r="G8" s="8">
        <f t="shared" si="0"/>
        <v>10068350</v>
      </c>
      <c r="H8" s="8">
        <v>10068350</v>
      </c>
      <c r="I8" s="8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f t="shared" si="1"/>
        <v>10068350</v>
      </c>
      <c r="Q8" s="21">
        <v>10068350</v>
      </c>
      <c r="R8" s="21">
        <v>0</v>
      </c>
      <c r="S8" s="21">
        <v>0</v>
      </c>
      <c r="T8" s="21">
        <v>0</v>
      </c>
      <c r="U8" s="21">
        <v>0</v>
      </c>
      <c r="V8" s="21">
        <f t="shared" si="2"/>
        <v>10149032</v>
      </c>
      <c r="W8" s="21">
        <v>80682</v>
      </c>
      <c r="X8" s="21">
        <v>0</v>
      </c>
      <c r="Y8" s="21">
        <v>10068350</v>
      </c>
      <c r="Z8" s="21">
        <v>0</v>
      </c>
      <c r="AA8" s="21">
        <v>0</v>
      </c>
      <c r="AB8" s="21">
        <v>0</v>
      </c>
      <c r="AC8" s="21">
        <v>0</v>
      </c>
    </row>
    <row r="9" spans="1:29" s="1" customFormat="1">
      <c r="A9" s="7" t="s">
        <v>34</v>
      </c>
      <c r="B9" s="8">
        <v>533172</v>
      </c>
      <c r="C9" s="8">
        <v>479800</v>
      </c>
      <c r="D9" s="8">
        <v>53372</v>
      </c>
      <c r="E9" s="8">
        <v>0</v>
      </c>
      <c r="F9" s="8">
        <v>0</v>
      </c>
      <c r="G9" s="8">
        <f t="shared" si="0"/>
        <v>1406396</v>
      </c>
      <c r="H9" s="8">
        <v>452270</v>
      </c>
      <c r="I9" s="8">
        <v>954126</v>
      </c>
      <c r="J9" s="21">
        <v>789025</v>
      </c>
      <c r="K9" s="21">
        <v>541676</v>
      </c>
      <c r="L9" s="21">
        <v>247349</v>
      </c>
      <c r="M9" s="21">
        <v>0</v>
      </c>
      <c r="N9" s="21">
        <v>0</v>
      </c>
      <c r="O9" s="21">
        <v>165101</v>
      </c>
      <c r="P9" s="21">
        <f t="shared" si="1"/>
        <v>452270</v>
      </c>
      <c r="Q9" s="21">
        <v>328440</v>
      </c>
      <c r="R9" s="21">
        <v>123830</v>
      </c>
      <c r="S9" s="21">
        <v>0</v>
      </c>
      <c r="T9" s="21">
        <v>0</v>
      </c>
      <c r="U9" s="21">
        <v>0</v>
      </c>
      <c r="V9" s="21">
        <f t="shared" si="2"/>
        <v>1939568</v>
      </c>
      <c r="W9" s="21">
        <v>840753</v>
      </c>
      <c r="X9" s="21">
        <v>0</v>
      </c>
      <c r="Y9" s="21">
        <v>0</v>
      </c>
      <c r="Z9" s="21">
        <v>0</v>
      </c>
      <c r="AA9" s="21">
        <v>0</v>
      </c>
      <c r="AB9" s="21">
        <v>1098815</v>
      </c>
      <c r="AC9" s="21">
        <v>0</v>
      </c>
    </row>
    <row r="10" spans="1:29" s="1" customFormat="1">
      <c r="A10" s="7" t="s">
        <v>35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f t="shared" si="0"/>
        <v>16142501</v>
      </c>
      <c r="H10" s="8">
        <v>0</v>
      </c>
      <c r="I10" s="8">
        <v>16142501</v>
      </c>
      <c r="J10" s="21">
        <v>5888061</v>
      </c>
      <c r="K10" s="21">
        <v>845852</v>
      </c>
      <c r="L10" s="21">
        <v>2803224</v>
      </c>
      <c r="M10" s="21">
        <v>2238985</v>
      </c>
      <c r="N10" s="21">
        <v>0</v>
      </c>
      <c r="O10" s="21">
        <v>660688</v>
      </c>
      <c r="P10" s="21">
        <f t="shared" si="1"/>
        <v>9593752</v>
      </c>
      <c r="Q10" s="21">
        <v>9465063</v>
      </c>
      <c r="R10" s="21">
        <v>60952</v>
      </c>
      <c r="S10" s="21">
        <v>0</v>
      </c>
      <c r="T10" s="21">
        <v>0</v>
      </c>
      <c r="U10" s="21">
        <v>67737</v>
      </c>
      <c r="V10" s="21">
        <f t="shared" si="2"/>
        <v>16142501</v>
      </c>
      <c r="W10" s="21">
        <v>7340884</v>
      </c>
      <c r="X10" s="21">
        <v>0</v>
      </c>
      <c r="Y10" s="21">
        <v>8801617</v>
      </c>
      <c r="Z10" s="21">
        <v>0</v>
      </c>
      <c r="AA10" s="21">
        <v>0</v>
      </c>
      <c r="AB10" s="21">
        <v>0</v>
      </c>
      <c r="AC10" s="21">
        <v>0</v>
      </c>
    </row>
    <row r="11" spans="1:29" s="1" customFormat="1">
      <c r="A11" s="7" t="s">
        <v>36</v>
      </c>
      <c r="B11" s="8">
        <v>438747</v>
      </c>
      <c r="C11" s="8">
        <v>438747</v>
      </c>
      <c r="D11" s="8">
        <v>0</v>
      </c>
      <c r="E11" s="8">
        <v>0</v>
      </c>
      <c r="F11" s="8">
        <v>0</v>
      </c>
      <c r="G11" s="8">
        <f t="shared" si="0"/>
        <v>21221541</v>
      </c>
      <c r="H11" s="8">
        <v>265965</v>
      </c>
      <c r="I11" s="8">
        <v>20255576</v>
      </c>
      <c r="J11" s="21">
        <v>2075734</v>
      </c>
      <c r="K11" s="21">
        <v>648645</v>
      </c>
      <c r="L11" s="21">
        <v>152987</v>
      </c>
      <c r="M11" s="21">
        <v>1274102</v>
      </c>
      <c r="N11" s="21">
        <v>0</v>
      </c>
      <c r="O11" s="21">
        <v>966782</v>
      </c>
      <c r="P11" s="21">
        <f t="shared" si="1"/>
        <v>18179025</v>
      </c>
      <c r="Q11" s="21">
        <v>14918273</v>
      </c>
      <c r="R11" s="21">
        <v>3044952</v>
      </c>
      <c r="S11" s="21">
        <v>0</v>
      </c>
      <c r="T11" s="21">
        <v>0</v>
      </c>
      <c r="U11" s="21">
        <v>215800</v>
      </c>
      <c r="V11" s="21">
        <f t="shared" si="2"/>
        <v>20960288</v>
      </c>
      <c r="W11" s="21">
        <v>10905000</v>
      </c>
      <c r="X11" s="21">
        <v>0</v>
      </c>
      <c r="Y11" s="21">
        <v>1099975</v>
      </c>
      <c r="Z11" s="21">
        <v>0</v>
      </c>
      <c r="AA11" s="21">
        <v>0</v>
      </c>
      <c r="AB11" s="21">
        <v>8698273</v>
      </c>
      <c r="AC11" s="21">
        <v>257040</v>
      </c>
    </row>
    <row r="12" spans="1:29" s="1" customFormat="1">
      <c r="A12" s="7" t="s">
        <v>37</v>
      </c>
      <c r="B12" s="8">
        <v>642696</v>
      </c>
      <c r="C12" s="8">
        <v>642696</v>
      </c>
      <c r="D12" s="8">
        <v>0</v>
      </c>
      <c r="E12" s="8">
        <v>0</v>
      </c>
      <c r="F12" s="8">
        <v>2665</v>
      </c>
      <c r="G12" s="8">
        <f t="shared" si="0"/>
        <v>36936894</v>
      </c>
      <c r="H12" s="8">
        <v>33915</v>
      </c>
      <c r="I12" s="8">
        <v>36902978</v>
      </c>
      <c r="J12" s="21">
        <v>9668916</v>
      </c>
      <c r="K12" s="21">
        <v>164458</v>
      </c>
      <c r="L12" s="21">
        <v>6100827</v>
      </c>
      <c r="M12" s="21">
        <v>2200071</v>
      </c>
      <c r="N12" s="21">
        <v>1203560</v>
      </c>
      <c r="O12" s="21">
        <v>854825</v>
      </c>
      <c r="P12" s="21">
        <f t="shared" si="1"/>
        <v>26413153</v>
      </c>
      <c r="Q12" s="21">
        <v>25784135</v>
      </c>
      <c r="R12" s="21">
        <v>378420</v>
      </c>
      <c r="S12" s="21">
        <v>187485</v>
      </c>
      <c r="T12" s="21">
        <v>5660</v>
      </c>
      <c r="U12" s="21">
        <v>57453</v>
      </c>
      <c r="V12" s="21">
        <f t="shared" si="2"/>
        <v>37582254</v>
      </c>
      <c r="W12" s="21">
        <v>12125000</v>
      </c>
      <c r="X12" s="21">
        <v>0</v>
      </c>
      <c r="Y12" s="21">
        <v>24884072</v>
      </c>
      <c r="Z12" s="21">
        <v>531413</v>
      </c>
      <c r="AA12" s="21">
        <v>0</v>
      </c>
      <c r="AB12" s="21">
        <v>41769</v>
      </c>
      <c r="AC12" s="21">
        <v>0</v>
      </c>
    </row>
    <row r="13" spans="1:29" s="1" customFormat="1">
      <c r="A13" s="7" t="s">
        <v>38</v>
      </c>
      <c r="B13" s="8">
        <v>914711</v>
      </c>
      <c r="C13" s="8">
        <v>909237</v>
      </c>
      <c r="D13" s="8">
        <v>5474</v>
      </c>
      <c r="E13" s="8">
        <v>0</v>
      </c>
      <c r="F13" s="8">
        <v>46410</v>
      </c>
      <c r="G13" s="8">
        <f t="shared" si="0"/>
        <v>24125517</v>
      </c>
      <c r="H13" s="8">
        <v>0</v>
      </c>
      <c r="I13" s="8">
        <v>24125517</v>
      </c>
      <c r="J13" s="21">
        <v>8543058</v>
      </c>
      <c r="K13" s="21">
        <v>2394054</v>
      </c>
      <c r="L13" s="21">
        <v>6149004</v>
      </c>
      <c r="M13" s="21">
        <v>0</v>
      </c>
      <c r="N13" s="21">
        <v>0</v>
      </c>
      <c r="O13" s="21">
        <v>2939562</v>
      </c>
      <c r="P13" s="21">
        <f t="shared" si="1"/>
        <v>12642897</v>
      </c>
      <c r="Q13" s="21">
        <v>9094110</v>
      </c>
      <c r="R13" s="21">
        <v>2386627</v>
      </c>
      <c r="S13" s="21">
        <v>0</v>
      </c>
      <c r="T13" s="21">
        <v>0</v>
      </c>
      <c r="U13" s="21">
        <v>1162160</v>
      </c>
      <c r="V13" s="21">
        <f t="shared" si="2"/>
        <v>25086638</v>
      </c>
      <c r="W13" s="21">
        <v>11838479</v>
      </c>
      <c r="X13" s="21">
        <v>1002932</v>
      </c>
      <c r="Y13" s="21">
        <v>10661418</v>
      </c>
      <c r="Z13" s="21">
        <v>881195</v>
      </c>
      <c r="AA13" s="21">
        <v>0</v>
      </c>
      <c r="AB13" s="21">
        <v>0</v>
      </c>
      <c r="AC13" s="21">
        <v>702614</v>
      </c>
    </row>
    <row r="14" spans="1:29" s="1" customFormat="1">
      <c r="A14" s="7" t="s">
        <v>39</v>
      </c>
      <c r="B14" s="8">
        <v>291171</v>
      </c>
      <c r="C14" s="8">
        <v>291171</v>
      </c>
      <c r="D14" s="8">
        <v>0</v>
      </c>
      <c r="E14" s="8">
        <v>0</v>
      </c>
      <c r="F14" s="8">
        <v>0</v>
      </c>
      <c r="G14" s="8">
        <f t="shared" si="0"/>
        <v>15809630</v>
      </c>
      <c r="H14" s="8">
        <v>1219875</v>
      </c>
      <c r="I14" s="8">
        <v>14589756</v>
      </c>
      <c r="J14" s="21">
        <v>6436269</v>
      </c>
      <c r="K14" s="21">
        <v>562690</v>
      </c>
      <c r="L14" s="21">
        <v>3590777</v>
      </c>
      <c r="M14" s="21">
        <v>2282803</v>
      </c>
      <c r="N14" s="21">
        <v>0</v>
      </c>
      <c r="O14" s="21">
        <v>603293</v>
      </c>
      <c r="P14" s="21">
        <f t="shared" si="1"/>
        <v>8770068</v>
      </c>
      <c r="Q14" s="21">
        <v>7912238</v>
      </c>
      <c r="R14" s="21">
        <v>23800</v>
      </c>
      <c r="S14" s="21">
        <v>0</v>
      </c>
      <c r="T14" s="21">
        <v>0</v>
      </c>
      <c r="U14" s="21">
        <v>834030</v>
      </c>
      <c r="V14" s="21">
        <f t="shared" si="2"/>
        <v>16100802</v>
      </c>
      <c r="W14" s="21">
        <v>8065044</v>
      </c>
      <c r="X14" s="21">
        <v>0</v>
      </c>
      <c r="Y14" s="21">
        <v>6815883</v>
      </c>
      <c r="Z14" s="21">
        <v>1219875</v>
      </c>
      <c r="AA14" s="21">
        <v>0</v>
      </c>
      <c r="AB14" s="21">
        <v>0</v>
      </c>
      <c r="AC14" s="21">
        <v>0</v>
      </c>
    </row>
    <row r="15" spans="1:29" s="1" customFormat="1">
      <c r="A15" s="7" t="s">
        <v>40</v>
      </c>
      <c r="B15" s="8">
        <v>687193</v>
      </c>
      <c r="C15" s="8">
        <v>687193</v>
      </c>
      <c r="D15" s="8">
        <v>0</v>
      </c>
      <c r="E15" s="8">
        <v>0</v>
      </c>
      <c r="F15" s="8">
        <v>0</v>
      </c>
      <c r="G15" s="8">
        <f t="shared" si="0"/>
        <v>37664337</v>
      </c>
      <c r="H15" s="8">
        <v>0</v>
      </c>
      <c r="I15" s="8">
        <v>37664337</v>
      </c>
      <c r="J15" s="21">
        <v>3101021</v>
      </c>
      <c r="K15" s="21">
        <v>197778</v>
      </c>
      <c r="L15" s="21">
        <v>2273495</v>
      </c>
      <c r="M15" s="21">
        <v>629748</v>
      </c>
      <c r="N15" s="21">
        <v>0</v>
      </c>
      <c r="O15" s="21">
        <v>69020</v>
      </c>
      <c r="P15" s="21">
        <f t="shared" si="1"/>
        <v>34494296</v>
      </c>
      <c r="Q15" s="21">
        <v>23940493</v>
      </c>
      <c r="R15" s="21">
        <v>4156889</v>
      </c>
      <c r="S15" s="21">
        <v>6307626</v>
      </c>
      <c r="T15" s="21">
        <v>0</v>
      </c>
      <c r="U15" s="21">
        <v>89288</v>
      </c>
      <c r="V15" s="21">
        <f t="shared" si="2"/>
        <v>38351530</v>
      </c>
      <c r="W15" s="21">
        <v>4951690</v>
      </c>
      <c r="X15" s="21">
        <v>6307626</v>
      </c>
      <c r="Y15" s="21">
        <v>0</v>
      </c>
      <c r="Z15" s="21">
        <v>0</v>
      </c>
      <c r="AA15" s="21">
        <v>0</v>
      </c>
      <c r="AB15" s="21">
        <v>27092214</v>
      </c>
      <c r="AC15" s="21">
        <v>0</v>
      </c>
    </row>
    <row r="16" spans="1:29" s="1" customFormat="1">
      <c r="A16" s="7" t="s">
        <v>41</v>
      </c>
      <c r="B16" s="8">
        <v>168930</v>
      </c>
      <c r="C16" s="8">
        <v>168930</v>
      </c>
      <c r="D16" s="8">
        <v>0</v>
      </c>
      <c r="E16" s="8">
        <v>0</v>
      </c>
      <c r="F16" s="8">
        <v>0</v>
      </c>
      <c r="G16" s="8">
        <f t="shared" si="0"/>
        <v>22819993</v>
      </c>
      <c r="H16" s="8">
        <v>113050</v>
      </c>
      <c r="I16" s="8">
        <v>22706943</v>
      </c>
      <c r="J16" s="21">
        <v>2891488</v>
      </c>
      <c r="K16" s="21">
        <v>761600</v>
      </c>
      <c r="L16" s="21">
        <v>1364860</v>
      </c>
      <c r="M16" s="21">
        <v>765028</v>
      </c>
      <c r="N16" s="21">
        <v>0</v>
      </c>
      <c r="O16" s="21">
        <v>291636</v>
      </c>
      <c r="P16" s="21">
        <f t="shared" si="1"/>
        <v>19636869</v>
      </c>
      <c r="Q16" s="21">
        <v>19236745</v>
      </c>
      <c r="R16" s="21">
        <v>400124</v>
      </c>
      <c r="S16" s="21">
        <v>0</v>
      </c>
      <c r="T16" s="21">
        <v>0</v>
      </c>
      <c r="U16" s="21">
        <v>0</v>
      </c>
      <c r="V16" s="21">
        <f t="shared" si="2"/>
        <v>22988924</v>
      </c>
      <c r="W16" s="21">
        <v>3075000</v>
      </c>
      <c r="X16" s="21">
        <v>0</v>
      </c>
      <c r="Y16" s="21">
        <v>8750289</v>
      </c>
      <c r="Z16" s="21">
        <v>0</v>
      </c>
      <c r="AA16" s="21">
        <v>0</v>
      </c>
      <c r="AB16" s="21">
        <v>958110</v>
      </c>
      <c r="AC16" s="21">
        <v>10205525</v>
      </c>
    </row>
    <row r="17" spans="1:29" s="1" customFormat="1">
      <c r="A17" s="7" t="s">
        <v>42</v>
      </c>
      <c r="B17" s="8">
        <v>161446</v>
      </c>
      <c r="C17" s="8">
        <v>161446</v>
      </c>
      <c r="D17" s="8">
        <v>0</v>
      </c>
      <c r="E17" s="8">
        <v>0</v>
      </c>
      <c r="F17" s="8">
        <v>0</v>
      </c>
      <c r="G17" s="8">
        <f t="shared" si="0"/>
        <v>14339142</v>
      </c>
      <c r="H17" s="8">
        <v>421222</v>
      </c>
      <c r="I17" s="8">
        <v>13917920</v>
      </c>
      <c r="J17" s="21">
        <v>2037016</v>
      </c>
      <c r="K17" s="21">
        <v>467311</v>
      </c>
      <c r="L17" s="21">
        <v>1186787</v>
      </c>
      <c r="M17" s="21">
        <v>382918</v>
      </c>
      <c r="N17" s="21">
        <v>0</v>
      </c>
      <c r="O17" s="21">
        <v>2169514</v>
      </c>
      <c r="P17" s="21">
        <f t="shared" si="1"/>
        <v>10132612</v>
      </c>
      <c r="Q17" s="21">
        <v>8739996</v>
      </c>
      <c r="R17" s="21">
        <v>685396</v>
      </c>
      <c r="S17" s="21">
        <v>0</v>
      </c>
      <c r="T17" s="21">
        <v>616849</v>
      </c>
      <c r="U17" s="21">
        <v>90371</v>
      </c>
      <c r="V17" s="21">
        <f t="shared" si="2"/>
        <v>14500588</v>
      </c>
      <c r="W17" s="21">
        <v>5344880</v>
      </c>
      <c r="X17" s="21">
        <v>0</v>
      </c>
      <c r="Y17" s="21">
        <v>8537724</v>
      </c>
      <c r="Z17" s="21">
        <v>0</v>
      </c>
      <c r="AA17" s="21">
        <v>361915</v>
      </c>
      <c r="AB17" s="21">
        <v>256069</v>
      </c>
      <c r="AC17" s="21">
        <v>0</v>
      </c>
    </row>
    <row r="18" spans="1:29" s="1" customFormat="1">
      <c r="A18" s="7" t="s">
        <v>43</v>
      </c>
      <c r="B18" s="8">
        <v>964720</v>
      </c>
      <c r="C18" s="8">
        <v>728410</v>
      </c>
      <c r="D18" s="8">
        <v>236310</v>
      </c>
      <c r="E18" s="8">
        <v>0</v>
      </c>
      <c r="F18" s="8">
        <v>274</v>
      </c>
      <c r="G18" s="8">
        <f t="shared" si="0"/>
        <v>19181123</v>
      </c>
      <c r="H18" s="8">
        <v>0</v>
      </c>
      <c r="I18" s="8">
        <v>19181122</v>
      </c>
      <c r="J18" s="21">
        <v>10411698</v>
      </c>
      <c r="K18" s="21">
        <v>1427533</v>
      </c>
      <c r="L18" s="21">
        <v>6495156</v>
      </c>
      <c r="M18" s="21">
        <v>2489009</v>
      </c>
      <c r="N18" s="21">
        <v>0</v>
      </c>
      <c r="O18" s="21">
        <v>934116</v>
      </c>
      <c r="P18" s="21">
        <f t="shared" si="1"/>
        <v>7835309</v>
      </c>
      <c r="Q18" s="21">
        <v>7611182</v>
      </c>
      <c r="R18" s="21">
        <v>0</v>
      </c>
      <c r="S18" s="21">
        <v>0</v>
      </c>
      <c r="T18" s="21">
        <v>0</v>
      </c>
      <c r="U18" s="21">
        <v>224127</v>
      </c>
      <c r="V18" s="21">
        <f t="shared" si="2"/>
        <v>20146116</v>
      </c>
      <c r="W18" s="21">
        <v>6606642</v>
      </c>
      <c r="X18" s="21">
        <v>0</v>
      </c>
      <c r="Y18" s="21">
        <v>7611182</v>
      </c>
      <c r="Z18" s="21">
        <v>5928292</v>
      </c>
      <c r="AA18" s="21">
        <v>0</v>
      </c>
      <c r="AB18" s="21">
        <v>0</v>
      </c>
      <c r="AC18" s="21">
        <v>0</v>
      </c>
    </row>
    <row r="19" spans="1:29" s="1" customFormat="1">
      <c r="A19" s="7" t="s">
        <v>44</v>
      </c>
      <c r="B19" s="8">
        <v>522890</v>
      </c>
      <c r="C19" s="8">
        <v>517890</v>
      </c>
      <c r="D19" s="8">
        <v>5000</v>
      </c>
      <c r="E19" s="8">
        <v>150353</v>
      </c>
      <c r="F19" s="8">
        <v>0</v>
      </c>
      <c r="G19" s="8">
        <f t="shared" si="0"/>
        <v>14170995</v>
      </c>
      <c r="H19" s="8">
        <v>0</v>
      </c>
      <c r="I19" s="8">
        <v>14170995</v>
      </c>
      <c r="J19" s="21">
        <v>3926704</v>
      </c>
      <c r="K19" s="21">
        <v>1211873</v>
      </c>
      <c r="L19" s="21">
        <v>728899</v>
      </c>
      <c r="M19" s="21">
        <v>304640</v>
      </c>
      <c r="N19" s="21">
        <v>1681292</v>
      </c>
      <c r="O19" s="21">
        <v>415191</v>
      </c>
      <c r="P19" s="21">
        <f t="shared" si="1"/>
        <v>9829100</v>
      </c>
      <c r="Q19" s="21">
        <v>9160881</v>
      </c>
      <c r="R19" s="21">
        <v>0</v>
      </c>
      <c r="S19" s="21">
        <v>0</v>
      </c>
      <c r="T19" s="21">
        <v>0</v>
      </c>
      <c r="U19" s="21">
        <v>668219</v>
      </c>
      <c r="V19" s="21">
        <f t="shared" si="2"/>
        <v>14844238</v>
      </c>
      <c r="W19" s="21">
        <v>9015894</v>
      </c>
      <c r="X19" s="21">
        <v>0</v>
      </c>
      <c r="Y19" s="21">
        <v>5828344</v>
      </c>
      <c r="Z19" s="21">
        <v>0</v>
      </c>
      <c r="AA19" s="21">
        <v>0</v>
      </c>
      <c r="AB19" s="21">
        <v>0</v>
      </c>
      <c r="AC19" s="21">
        <v>0</v>
      </c>
    </row>
    <row r="20" spans="1:29" s="15" customFormat="1">
      <c r="A20" s="9" t="s">
        <v>45</v>
      </c>
      <c r="B20" s="10">
        <v>9050261</v>
      </c>
      <c r="C20" s="10">
        <v>8750105</v>
      </c>
      <c r="D20" s="10">
        <v>300156</v>
      </c>
      <c r="E20" s="10">
        <v>150353</v>
      </c>
      <c r="F20" s="10">
        <v>81479</v>
      </c>
      <c r="G20" s="10">
        <f t="shared" si="0"/>
        <v>253022038</v>
      </c>
      <c r="H20" s="10">
        <v>12663026</v>
      </c>
      <c r="I20" s="10">
        <v>239659012</v>
      </c>
      <c r="J20" s="22">
        <v>58294288</v>
      </c>
      <c r="K20" s="22">
        <v>10534374</v>
      </c>
      <c r="L20" s="22">
        <v>31777019</v>
      </c>
      <c r="M20" s="22">
        <v>13098043</v>
      </c>
      <c r="N20" s="22">
        <v>2884852</v>
      </c>
      <c r="O20" s="22">
        <f>SUM(O7:O19)</f>
        <v>10158107</v>
      </c>
      <c r="P20" s="22">
        <f t="shared" si="1"/>
        <v>184569643</v>
      </c>
      <c r="Q20" s="22">
        <f>SUM(Q7:Q19)</f>
        <v>162781849</v>
      </c>
      <c r="R20" s="22">
        <f>SUM(R7:R19)</f>
        <v>11260990</v>
      </c>
      <c r="S20" s="22">
        <v>6495111</v>
      </c>
      <c r="T20" s="22">
        <v>622509</v>
      </c>
      <c r="U20" s="22">
        <v>3409184</v>
      </c>
      <c r="V20" s="22">
        <f t="shared" si="2"/>
        <v>261604132</v>
      </c>
      <c r="W20" s="22">
        <v>84689084</v>
      </c>
      <c r="X20" s="22">
        <v>7310558</v>
      </c>
      <c r="Y20" s="22">
        <v>111371371</v>
      </c>
      <c r="Z20" s="22">
        <v>8560775</v>
      </c>
      <c r="AA20" s="22">
        <v>361915</v>
      </c>
      <c r="AB20" s="22">
        <v>38145250</v>
      </c>
      <c r="AC20" s="22">
        <v>11165179</v>
      </c>
    </row>
    <row r="21" spans="1:29" s="1" customFormat="1" ht="15" customHeight="1">
      <c r="A21" s="35" t="s">
        <v>46</v>
      </c>
      <c r="B21" s="36"/>
      <c r="C21" s="14"/>
      <c r="D21" s="14"/>
      <c r="E21" s="14"/>
      <c r="F21" s="14"/>
      <c r="G21" s="14"/>
      <c r="H21" s="14"/>
      <c r="I21" s="14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4"/>
    </row>
    <row r="22" spans="1:29" s="1" customFormat="1">
      <c r="A22" s="7" t="s">
        <v>47</v>
      </c>
      <c r="B22" s="8">
        <v>15814887</v>
      </c>
      <c r="C22" s="8">
        <v>15806370</v>
      </c>
      <c r="D22" s="8">
        <v>8517</v>
      </c>
      <c r="E22" s="8">
        <v>0</v>
      </c>
      <c r="F22" s="8">
        <v>0</v>
      </c>
      <c r="G22" s="8">
        <f t="shared" ref="G22:G29" si="3">SUM(J22+O22+P22)</f>
        <v>36229077</v>
      </c>
      <c r="H22" s="8">
        <v>12067011</v>
      </c>
      <c r="I22" s="8">
        <v>24162066</v>
      </c>
      <c r="J22" s="21">
        <v>7934603</v>
      </c>
      <c r="K22" s="21">
        <v>266560</v>
      </c>
      <c r="L22" s="21">
        <v>501847</v>
      </c>
      <c r="M22" s="21">
        <v>7166196</v>
      </c>
      <c r="N22" s="21">
        <v>0</v>
      </c>
      <c r="O22" s="21">
        <v>2358382</v>
      </c>
      <c r="P22" s="21">
        <f t="shared" ref="P22:P29" si="4">SUM(Q22:U22)</f>
        <v>25936092</v>
      </c>
      <c r="Q22" s="21">
        <v>14575584</v>
      </c>
      <c r="R22" s="21">
        <v>0</v>
      </c>
      <c r="S22" s="21">
        <v>11189190</v>
      </c>
      <c r="T22" s="21">
        <v>0</v>
      </c>
      <c r="U22" s="21">
        <v>171318</v>
      </c>
      <c r="V22" s="21">
        <f t="shared" ref="V22:V29" si="5">SUM(W22:AC22)</f>
        <v>52043963</v>
      </c>
      <c r="W22" s="21">
        <v>10147423</v>
      </c>
      <c r="X22" s="21">
        <v>11189190</v>
      </c>
      <c r="Y22" s="21">
        <v>24508970</v>
      </c>
      <c r="Z22" s="21">
        <v>5563016</v>
      </c>
      <c r="AA22" s="21">
        <v>0</v>
      </c>
      <c r="AB22" s="21">
        <v>635364</v>
      </c>
      <c r="AC22" s="21">
        <v>0</v>
      </c>
    </row>
    <row r="23" spans="1:29" s="1" customFormat="1">
      <c r="A23" s="7" t="s">
        <v>48</v>
      </c>
      <c r="B23" s="8">
        <v>446385</v>
      </c>
      <c r="C23" s="8">
        <v>446385</v>
      </c>
      <c r="D23" s="8">
        <v>0</v>
      </c>
      <c r="E23" s="8">
        <v>0</v>
      </c>
      <c r="F23" s="8">
        <v>0</v>
      </c>
      <c r="G23" s="8">
        <f t="shared" si="3"/>
        <v>46827750</v>
      </c>
      <c r="H23" s="8">
        <v>10649051</v>
      </c>
      <c r="I23" s="8">
        <v>47322302</v>
      </c>
      <c r="J23" s="21">
        <v>26505573</v>
      </c>
      <c r="K23" s="21">
        <v>1747360</v>
      </c>
      <c r="L23" s="21">
        <v>11514937</v>
      </c>
      <c r="M23" s="21">
        <v>13236026</v>
      </c>
      <c r="N23" s="21">
        <v>7250</v>
      </c>
      <c r="O23" s="21">
        <v>1674091</v>
      </c>
      <c r="P23" s="21">
        <f t="shared" si="4"/>
        <v>18648086</v>
      </c>
      <c r="Q23" s="21">
        <v>17913729</v>
      </c>
      <c r="R23" s="21">
        <v>0</v>
      </c>
      <c r="S23" s="21">
        <v>74174</v>
      </c>
      <c r="T23" s="21">
        <v>0</v>
      </c>
      <c r="U23" s="21">
        <v>660183</v>
      </c>
      <c r="V23" s="21">
        <f t="shared" si="5"/>
        <v>47274135</v>
      </c>
      <c r="W23" s="21">
        <v>17850950</v>
      </c>
      <c r="X23" s="21">
        <v>0</v>
      </c>
      <c r="Y23" s="21">
        <v>15884252</v>
      </c>
      <c r="Z23" s="21">
        <v>11230075</v>
      </c>
      <c r="AA23" s="21">
        <v>0</v>
      </c>
      <c r="AB23" s="21">
        <v>2308858</v>
      </c>
      <c r="AC23" s="21">
        <v>0</v>
      </c>
    </row>
    <row r="24" spans="1:29" s="1" customFormat="1">
      <c r="A24" s="7" t="s">
        <v>49</v>
      </c>
      <c r="B24" s="8">
        <v>2572496</v>
      </c>
      <c r="C24" s="8">
        <v>2572496</v>
      </c>
      <c r="D24" s="8">
        <v>0</v>
      </c>
      <c r="E24" s="8">
        <v>0</v>
      </c>
      <c r="F24" s="8">
        <v>0</v>
      </c>
      <c r="G24" s="8">
        <f t="shared" si="3"/>
        <v>56551269</v>
      </c>
      <c r="H24" s="8">
        <v>25123228</v>
      </c>
      <c r="I24" s="8">
        <v>31428041</v>
      </c>
      <c r="J24" s="21">
        <v>19034555</v>
      </c>
      <c r="K24" s="21">
        <v>2459862</v>
      </c>
      <c r="L24" s="21">
        <v>7585268</v>
      </c>
      <c r="M24" s="21">
        <v>8900175</v>
      </c>
      <c r="N24" s="21">
        <v>89250</v>
      </c>
      <c r="O24" s="21">
        <v>6338245</v>
      </c>
      <c r="P24" s="21">
        <f t="shared" si="4"/>
        <v>31178469</v>
      </c>
      <c r="Q24" s="21">
        <v>31153479</v>
      </c>
      <c r="R24" s="21">
        <v>0</v>
      </c>
      <c r="S24" s="21">
        <v>0</v>
      </c>
      <c r="T24" s="21">
        <v>0</v>
      </c>
      <c r="U24" s="21">
        <v>24990</v>
      </c>
      <c r="V24" s="21">
        <f t="shared" si="5"/>
        <v>59123765</v>
      </c>
      <c r="W24" s="21">
        <v>7596671</v>
      </c>
      <c r="X24" s="21">
        <v>0</v>
      </c>
      <c r="Y24" s="21">
        <v>27888970</v>
      </c>
      <c r="Z24" s="21">
        <v>23638124</v>
      </c>
      <c r="AA24" s="21">
        <v>0</v>
      </c>
      <c r="AB24" s="21">
        <v>0</v>
      </c>
      <c r="AC24" s="21">
        <v>0</v>
      </c>
    </row>
    <row r="25" spans="1:29" s="1" customFormat="1">
      <c r="A25" s="7" t="s">
        <v>50</v>
      </c>
      <c r="B25" s="8">
        <v>11345381</v>
      </c>
      <c r="C25" s="8">
        <v>11345381</v>
      </c>
      <c r="D25" s="8">
        <v>0</v>
      </c>
      <c r="E25" s="8">
        <v>19278</v>
      </c>
      <c r="F25" s="8">
        <v>18564</v>
      </c>
      <c r="G25" s="8">
        <f t="shared" si="3"/>
        <v>17063210</v>
      </c>
      <c r="H25" s="8">
        <v>0</v>
      </c>
      <c r="I25" s="8">
        <v>17063211</v>
      </c>
      <c r="J25" s="21">
        <v>4506613</v>
      </c>
      <c r="K25" s="21">
        <v>0</v>
      </c>
      <c r="L25" s="21">
        <v>2969183</v>
      </c>
      <c r="M25" s="21">
        <v>1537430</v>
      </c>
      <c r="N25" s="21">
        <v>0</v>
      </c>
      <c r="O25" s="21">
        <v>0</v>
      </c>
      <c r="P25" s="21">
        <f t="shared" si="4"/>
        <v>12556597</v>
      </c>
      <c r="Q25" s="21">
        <v>12001627</v>
      </c>
      <c r="R25" s="21">
        <v>0</v>
      </c>
      <c r="S25" s="21">
        <v>554540</v>
      </c>
      <c r="T25" s="21">
        <v>0</v>
      </c>
      <c r="U25" s="21">
        <v>430</v>
      </c>
      <c r="V25" s="21">
        <f t="shared" si="5"/>
        <v>28446434</v>
      </c>
      <c r="W25" s="21">
        <v>5625999</v>
      </c>
      <c r="X25" s="21">
        <v>554540</v>
      </c>
      <c r="Y25" s="21">
        <v>22265895</v>
      </c>
      <c r="Z25" s="21">
        <v>0</v>
      </c>
      <c r="AA25" s="21">
        <v>0</v>
      </c>
      <c r="AB25" s="21">
        <v>0</v>
      </c>
      <c r="AC25" s="21">
        <v>0</v>
      </c>
    </row>
    <row r="26" spans="1:29" s="1" customFormat="1">
      <c r="A26" s="7" t="s">
        <v>51</v>
      </c>
      <c r="B26" s="8">
        <v>388604</v>
      </c>
      <c r="C26" s="8">
        <v>388604</v>
      </c>
      <c r="D26" s="8">
        <v>0</v>
      </c>
      <c r="E26" s="8">
        <v>0</v>
      </c>
      <c r="F26" s="8">
        <v>0</v>
      </c>
      <c r="G26" s="8">
        <f t="shared" si="3"/>
        <v>37919075</v>
      </c>
      <c r="H26" s="8">
        <v>446686</v>
      </c>
      <c r="I26" s="8">
        <v>41591503</v>
      </c>
      <c r="J26" s="21">
        <v>7765860</v>
      </c>
      <c r="K26" s="21">
        <v>468921</v>
      </c>
      <c r="L26" s="21">
        <v>4128584</v>
      </c>
      <c r="M26" s="21">
        <v>3168356</v>
      </c>
      <c r="N26" s="21">
        <v>0</v>
      </c>
      <c r="O26" s="21">
        <v>258036</v>
      </c>
      <c r="P26" s="21">
        <f t="shared" si="4"/>
        <v>29895179</v>
      </c>
      <c r="Q26" s="21">
        <v>29894898</v>
      </c>
      <c r="R26" s="21">
        <v>0</v>
      </c>
      <c r="S26" s="21">
        <v>0</v>
      </c>
      <c r="T26" s="21">
        <v>0</v>
      </c>
      <c r="U26" s="21">
        <v>281</v>
      </c>
      <c r="V26" s="21">
        <f t="shared" si="5"/>
        <v>38307678</v>
      </c>
      <c r="W26" s="21">
        <v>10244835</v>
      </c>
      <c r="X26" s="21">
        <v>0</v>
      </c>
      <c r="Y26" s="21">
        <v>25591957</v>
      </c>
      <c r="Z26" s="21">
        <v>2470886</v>
      </c>
      <c r="AA26" s="21">
        <v>0</v>
      </c>
      <c r="AB26" s="21">
        <v>0</v>
      </c>
      <c r="AC26" s="21">
        <v>0</v>
      </c>
    </row>
    <row r="27" spans="1:29" s="1" customFormat="1">
      <c r="A27" s="7" t="s">
        <v>52</v>
      </c>
      <c r="B27" s="8">
        <v>76041</v>
      </c>
      <c r="C27" s="8">
        <v>76041</v>
      </c>
      <c r="D27" s="8">
        <v>0</v>
      </c>
      <c r="E27" s="8">
        <v>0</v>
      </c>
      <c r="F27" s="8">
        <v>0</v>
      </c>
      <c r="G27" s="8">
        <f t="shared" si="3"/>
        <v>18961653</v>
      </c>
      <c r="H27" s="8">
        <v>0</v>
      </c>
      <c r="I27" s="8">
        <v>18961653</v>
      </c>
      <c r="J27" s="21">
        <v>7267793</v>
      </c>
      <c r="K27" s="21">
        <v>1426513</v>
      </c>
      <c r="L27" s="21">
        <v>2000797</v>
      </c>
      <c r="M27" s="21">
        <v>3840483</v>
      </c>
      <c r="N27" s="21">
        <v>0</v>
      </c>
      <c r="O27" s="21">
        <v>572390</v>
      </c>
      <c r="P27" s="21">
        <f t="shared" si="4"/>
        <v>11121470</v>
      </c>
      <c r="Q27" s="21">
        <v>4744750</v>
      </c>
      <c r="R27" s="21">
        <v>0</v>
      </c>
      <c r="S27" s="21">
        <v>6376720</v>
      </c>
      <c r="T27" s="21">
        <v>0</v>
      </c>
      <c r="U27" s="21">
        <v>0</v>
      </c>
      <c r="V27" s="21">
        <f t="shared" si="5"/>
        <v>19037694</v>
      </c>
      <c r="W27" s="21">
        <v>7987999</v>
      </c>
      <c r="X27" s="21">
        <v>0</v>
      </c>
      <c r="Y27" s="21">
        <v>11049695</v>
      </c>
      <c r="Z27" s="21">
        <v>0</v>
      </c>
      <c r="AA27" s="21">
        <v>0</v>
      </c>
      <c r="AB27" s="21">
        <v>0</v>
      </c>
      <c r="AC27" s="21">
        <v>0</v>
      </c>
    </row>
    <row r="28" spans="1:29" s="1" customFormat="1">
      <c r="A28" s="7" t="s">
        <v>53</v>
      </c>
      <c r="B28" s="8">
        <v>1060636</v>
      </c>
      <c r="C28" s="8">
        <v>1058386</v>
      </c>
      <c r="D28" s="8">
        <v>2250</v>
      </c>
      <c r="E28" s="8">
        <v>0</v>
      </c>
      <c r="F28" s="8">
        <v>9520</v>
      </c>
      <c r="G28" s="8">
        <f t="shared" si="3"/>
        <v>55523389</v>
      </c>
      <c r="H28" s="8">
        <v>5665938</v>
      </c>
      <c r="I28" s="8">
        <v>55119513</v>
      </c>
      <c r="J28" s="21">
        <v>10064421</v>
      </c>
      <c r="K28" s="21">
        <v>774989</v>
      </c>
      <c r="L28" s="21">
        <v>1390935</v>
      </c>
      <c r="M28" s="21">
        <v>7898497</v>
      </c>
      <c r="N28" s="21">
        <v>0</v>
      </c>
      <c r="O28" s="21">
        <v>4310915</v>
      </c>
      <c r="P28" s="21">
        <f t="shared" si="4"/>
        <v>41148053</v>
      </c>
      <c r="Q28" s="21">
        <v>36842479</v>
      </c>
      <c r="R28" s="21">
        <v>3958052</v>
      </c>
      <c r="S28" s="21">
        <v>0</v>
      </c>
      <c r="T28" s="21">
        <v>285600</v>
      </c>
      <c r="U28" s="21">
        <v>61922</v>
      </c>
      <c r="V28" s="21">
        <f t="shared" si="5"/>
        <v>56593545</v>
      </c>
      <c r="W28" s="21">
        <v>9052091</v>
      </c>
      <c r="X28" s="21">
        <v>221340</v>
      </c>
      <c r="Y28" s="21">
        <v>36673822</v>
      </c>
      <c r="Z28" s="21">
        <v>5307371</v>
      </c>
      <c r="AA28" s="21">
        <v>0</v>
      </c>
      <c r="AB28" s="21">
        <v>5054639</v>
      </c>
      <c r="AC28" s="21">
        <v>284282</v>
      </c>
    </row>
    <row r="29" spans="1:29" s="15" customFormat="1">
      <c r="A29" s="9" t="s">
        <v>45</v>
      </c>
      <c r="B29" s="10">
        <v>31704429</v>
      </c>
      <c r="C29" s="10">
        <v>31693662</v>
      </c>
      <c r="D29" s="10">
        <v>10767</v>
      </c>
      <c r="E29" s="10">
        <v>19278</v>
      </c>
      <c r="F29" s="10">
        <v>28084</v>
      </c>
      <c r="G29" s="10">
        <f t="shared" si="3"/>
        <v>269075423</v>
      </c>
      <c r="H29" s="10">
        <v>53951914</v>
      </c>
      <c r="I29" s="10">
        <v>235648288</v>
      </c>
      <c r="J29" s="22">
        <v>83079418</v>
      </c>
      <c r="K29" s="22">
        <v>7144205</v>
      </c>
      <c r="L29" s="22">
        <v>30091551</v>
      </c>
      <c r="M29" s="22">
        <v>45747163</v>
      </c>
      <c r="N29" s="22">
        <v>96500</v>
      </c>
      <c r="O29" s="22">
        <f>SUM(O22:O28)</f>
        <v>15512059</v>
      </c>
      <c r="P29" s="22">
        <f t="shared" si="4"/>
        <v>170483946</v>
      </c>
      <c r="Q29" s="22">
        <f>SUM(Q22:Q28)</f>
        <v>147126546</v>
      </c>
      <c r="R29" s="22">
        <v>3958052</v>
      </c>
      <c r="S29" s="22">
        <v>18194624</v>
      </c>
      <c r="T29" s="22">
        <v>285600</v>
      </c>
      <c r="U29" s="22">
        <v>919124</v>
      </c>
      <c r="V29" s="22">
        <f t="shared" si="5"/>
        <v>300827213</v>
      </c>
      <c r="W29" s="22">
        <v>68505968</v>
      </c>
      <c r="X29" s="22">
        <v>11965070</v>
      </c>
      <c r="Y29" s="22">
        <f>SUM(Y22:Y28)</f>
        <v>163863561</v>
      </c>
      <c r="Z29" s="22">
        <v>48209472</v>
      </c>
      <c r="AA29" s="22">
        <v>0</v>
      </c>
      <c r="AB29" s="22">
        <v>7998860</v>
      </c>
      <c r="AC29" s="22">
        <v>284282</v>
      </c>
    </row>
    <row r="30" spans="1:29" s="1" customFormat="1" ht="15" customHeight="1">
      <c r="A30" s="35" t="s">
        <v>54</v>
      </c>
      <c r="B30" s="36"/>
      <c r="C30" s="13"/>
      <c r="D30" s="13"/>
      <c r="E30" s="13"/>
      <c r="F30" s="13"/>
      <c r="G30" s="13"/>
      <c r="H30" s="13"/>
      <c r="I30" s="13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0"/>
    </row>
    <row r="31" spans="1:29" s="1" customFormat="1">
      <c r="A31" s="7" t="s">
        <v>55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>SUM(J31+O31+P31)</f>
        <v>47639647</v>
      </c>
      <c r="H31" s="8">
        <v>88298</v>
      </c>
      <c r="I31" s="8">
        <v>47551349</v>
      </c>
      <c r="J31" s="21">
        <v>4852627</v>
      </c>
      <c r="K31" s="21">
        <v>1126692</v>
      </c>
      <c r="L31" s="21">
        <v>601426</v>
      </c>
      <c r="M31" s="21">
        <v>3124509</v>
      </c>
      <c r="N31" s="21">
        <v>0</v>
      </c>
      <c r="O31" s="21">
        <v>651287</v>
      </c>
      <c r="P31" s="21">
        <f>SUM(Q31:U31)</f>
        <v>42135733</v>
      </c>
      <c r="Q31" s="21">
        <v>41141845</v>
      </c>
      <c r="R31" s="21">
        <v>187086</v>
      </c>
      <c r="S31" s="21">
        <v>0</v>
      </c>
      <c r="T31" s="21">
        <v>0</v>
      </c>
      <c r="U31" s="21">
        <v>806802</v>
      </c>
      <c r="V31" s="21">
        <f>SUM(W31:AC31)</f>
        <v>47639647</v>
      </c>
      <c r="W31" s="21">
        <v>6736831</v>
      </c>
      <c r="X31" s="21">
        <v>0</v>
      </c>
      <c r="Y31" s="21">
        <v>40902816</v>
      </c>
      <c r="Z31" s="21">
        <v>0</v>
      </c>
      <c r="AA31" s="21">
        <v>0</v>
      </c>
      <c r="AB31" s="21">
        <v>0</v>
      </c>
      <c r="AC31" s="21">
        <v>0</v>
      </c>
    </row>
    <row r="32" spans="1:29" s="1" customFormat="1">
      <c r="A32" s="7" t="s">
        <v>56</v>
      </c>
      <c r="B32" s="8">
        <v>24263</v>
      </c>
      <c r="C32" s="8">
        <v>24263</v>
      </c>
      <c r="D32" s="8">
        <v>0</v>
      </c>
      <c r="E32" s="8">
        <v>0</v>
      </c>
      <c r="F32" s="8">
        <v>0</v>
      </c>
      <c r="G32" s="8">
        <f>SUM(J32+O32+P32)</f>
        <v>12834085</v>
      </c>
      <c r="H32" s="8">
        <v>159948</v>
      </c>
      <c r="I32" s="8">
        <v>12674136</v>
      </c>
      <c r="J32" s="21">
        <v>1215526</v>
      </c>
      <c r="K32" s="21">
        <v>0</v>
      </c>
      <c r="L32" s="21">
        <v>821219</v>
      </c>
      <c r="M32" s="21">
        <v>394307</v>
      </c>
      <c r="N32" s="21">
        <v>0</v>
      </c>
      <c r="O32" s="21">
        <v>1860212</v>
      </c>
      <c r="P32" s="21">
        <f>SUM(Q32:U32)</f>
        <v>9758347</v>
      </c>
      <c r="Q32" s="21">
        <v>9123125</v>
      </c>
      <c r="R32" s="21">
        <v>0</v>
      </c>
      <c r="S32" s="21">
        <v>538832</v>
      </c>
      <c r="T32" s="21">
        <v>0</v>
      </c>
      <c r="U32" s="21">
        <v>96390</v>
      </c>
      <c r="V32" s="21">
        <f>SUM(W32:AC32)</f>
        <v>12858347</v>
      </c>
      <c r="W32" s="21">
        <v>3470000</v>
      </c>
      <c r="X32" s="21">
        <v>538832</v>
      </c>
      <c r="Y32" s="21">
        <v>8849515</v>
      </c>
      <c r="Z32" s="21">
        <v>0</v>
      </c>
      <c r="AA32" s="21">
        <v>0</v>
      </c>
      <c r="AB32" s="21">
        <v>0</v>
      </c>
      <c r="AC32" s="21">
        <v>0</v>
      </c>
    </row>
    <row r="33" spans="1:29" s="1" customFormat="1">
      <c r="A33" s="7" t="s">
        <v>57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f>SUM(J33+O33+P33)</f>
        <v>7007489</v>
      </c>
      <c r="H33" s="8">
        <v>96390</v>
      </c>
      <c r="I33" s="8">
        <v>6911099</v>
      </c>
      <c r="J33" s="21">
        <v>2943227</v>
      </c>
      <c r="K33" s="21">
        <v>440538</v>
      </c>
      <c r="L33" s="21">
        <v>2306577</v>
      </c>
      <c r="M33" s="21">
        <v>196112</v>
      </c>
      <c r="N33" s="21">
        <v>0</v>
      </c>
      <c r="O33" s="21">
        <v>1868419</v>
      </c>
      <c r="P33" s="21">
        <f>SUM(Q33:U33)</f>
        <v>2195843</v>
      </c>
      <c r="Q33" s="21">
        <v>2169663</v>
      </c>
      <c r="R33" s="21">
        <v>0</v>
      </c>
      <c r="S33" s="21">
        <v>0</v>
      </c>
      <c r="T33" s="21">
        <v>0</v>
      </c>
      <c r="U33" s="21">
        <v>26180</v>
      </c>
      <c r="V33" s="21">
        <f>SUM(W33:AC33)</f>
        <v>7007489</v>
      </c>
      <c r="W33" s="21">
        <v>7007489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</row>
    <row r="34" spans="1:29" s="15" customFormat="1">
      <c r="A34" s="9" t="s">
        <v>45</v>
      </c>
      <c r="B34" s="10">
        <v>24263</v>
      </c>
      <c r="C34" s="10">
        <v>24263</v>
      </c>
      <c r="D34" s="10">
        <v>0</v>
      </c>
      <c r="E34" s="10">
        <v>0</v>
      </c>
      <c r="F34" s="10">
        <v>0</v>
      </c>
      <c r="G34" s="10">
        <f>SUM(J34+O34+P34)</f>
        <v>67481220</v>
      </c>
      <c r="H34" s="10">
        <v>344636</v>
      </c>
      <c r="I34" s="10">
        <v>67136583</v>
      </c>
      <c r="J34" s="22">
        <v>9011379</v>
      </c>
      <c r="K34" s="22">
        <v>1567230</v>
      </c>
      <c r="L34" s="22">
        <v>3729222</v>
      </c>
      <c r="M34" s="22">
        <v>3714927</v>
      </c>
      <c r="N34" s="22">
        <v>0</v>
      </c>
      <c r="O34" s="22">
        <f>SUM(O31:O33)</f>
        <v>4379918</v>
      </c>
      <c r="P34" s="22">
        <f>SUM(Q34:U34)</f>
        <v>54089923</v>
      </c>
      <c r="Q34" s="22">
        <v>52434633</v>
      </c>
      <c r="R34" s="22">
        <v>187086</v>
      </c>
      <c r="S34" s="22">
        <v>538832</v>
      </c>
      <c r="T34" s="22">
        <v>0</v>
      </c>
      <c r="U34" s="22">
        <v>929372</v>
      </c>
      <c r="V34" s="22">
        <f>SUM(W34:AC34)</f>
        <v>67505482</v>
      </c>
      <c r="W34" s="22">
        <v>17214319</v>
      </c>
      <c r="X34" s="22">
        <v>538832</v>
      </c>
      <c r="Y34" s="22">
        <v>49752331</v>
      </c>
      <c r="Z34" s="22">
        <v>0</v>
      </c>
      <c r="AA34" s="22">
        <v>0</v>
      </c>
      <c r="AB34" s="22">
        <v>0</v>
      </c>
      <c r="AC34" s="22">
        <v>0</v>
      </c>
    </row>
    <row r="35" spans="1:29" s="1" customFormat="1" ht="15" customHeight="1">
      <c r="A35" s="12" t="s">
        <v>58</v>
      </c>
      <c r="B35" s="13"/>
      <c r="C35" s="13"/>
      <c r="D35" s="13"/>
      <c r="E35" s="13"/>
      <c r="F35" s="13"/>
      <c r="G35" s="13"/>
      <c r="H35" s="13"/>
      <c r="I35" s="13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20"/>
    </row>
    <row r="36" spans="1:29" s="1" customFormat="1">
      <c r="A36" s="7" t="s">
        <v>59</v>
      </c>
      <c r="B36" s="8">
        <v>183412</v>
      </c>
      <c r="C36" s="8">
        <v>180840</v>
      </c>
      <c r="D36" s="8">
        <v>2572</v>
      </c>
      <c r="E36" s="8">
        <v>0</v>
      </c>
      <c r="F36" s="8">
        <v>0</v>
      </c>
      <c r="G36" s="8">
        <f t="shared" ref="G36:G43" si="6">SUM(J36+O36+P36)</f>
        <v>21821597</v>
      </c>
      <c r="H36" s="8">
        <v>16660</v>
      </c>
      <c r="I36" s="8">
        <v>27859631</v>
      </c>
      <c r="J36" s="21">
        <v>12519940</v>
      </c>
      <c r="K36" s="21">
        <v>2140788</v>
      </c>
      <c r="L36" s="21">
        <v>4115612</v>
      </c>
      <c r="M36" s="21">
        <v>6263540</v>
      </c>
      <c r="N36" s="21">
        <v>0</v>
      </c>
      <c r="O36" s="21">
        <v>5305774</v>
      </c>
      <c r="P36" s="21">
        <f t="shared" ref="P36:P43" si="7">SUM(Q36:U36)</f>
        <v>3995883</v>
      </c>
      <c r="Q36" s="21">
        <v>3390426</v>
      </c>
      <c r="R36" s="21">
        <v>457659</v>
      </c>
      <c r="S36" s="21">
        <v>147798</v>
      </c>
      <c r="T36" s="21">
        <v>0</v>
      </c>
      <c r="U36" s="21">
        <v>0</v>
      </c>
      <c r="V36" s="21">
        <f t="shared" ref="V36:V43" si="8">SUM(W36:AC36)</f>
        <v>22005010</v>
      </c>
      <c r="W36" s="21">
        <v>11955615</v>
      </c>
      <c r="X36" s="21">
        <v>147798</v>
      </c>
      <c r="Y36" s="21">
        <v>1449349</v>
      </c>
      <c r="Z36" s="21">
        <v>8017103</v>
      </c>
      <c r="AA36" s="21">
        <v>318548</v>
      </c>
      <c r="AB36" s="21">
        <v>116597</v>
      </c>
      <c r="AC36" s="21">
        <v>0</v>
      </c>
    </row>
    <row r="37" spans="1:29" s="1" customFormat="1">
      <c r="A37" s="7" t="s">
        <v>60</v>
      </c>
      <c r="B37" s="8">
        <v>2068839</v>
      </c>
      <c r="C37" s="8">
        <v>2061699</v>
      </c>
      <c r="D37" s="8">
        <v>7140</v>
      </c>
      <c r="E37" s="8">
        <v>0</v>
      </c>
      <c r="F37" s="8">
        <v>0</v>
      </c>
      <c r="G37" s="8">
        <f t="shared" si="6"/>
        <v>38451319</v>
      </c>
      <c r="H37" s="8">
        <v>2392354</v>
      </c>
      <c r="I37" s="8">
        <v>43317234</v>
      </c>
      <c r="J37" s="21">
        <v>10848325</v>
      </c>
      <c r="K37" s="21">
        <v>2243816</v>
      </c>
      <c r="L37" s="21">
        <v>5379455</v>
      </c>
      <c r="M37" s="21">
        <v>3225054</v>
      </c>
      <c r="N37" s="21">
        <v>0</v>
      </c>
      <c r="O37" s="21">
        <v>5062526</v>
      </c>
      <c r="P37" s="21">
        <f t="shared" si="7"/>
        <v>22540468</v>
      </c>
      <c r="Q37" s="21">
        <v>13378956</v>
      </c>
      <c r="R37" s="21">
        <v>0</v>
      </c>
      <c r="S37" s="21">
        <v>8592343</v>
      </c>
      <c r="T37" s="21">
        <v>0</v>
      </c>
      <c r="U37" s="21">
        <v>569169</v>
      </c>
      <c r="V37" s="21">
        <f t="shared" si="8"/>
        <v>40520158</v>
      </c>
      <c r="W37" s="21">
        <v>17351067</v>
      </c>
      <c r="X37" s="21">
        <v>8592343</v>
      </c>
      <c r="Y37" s="21">
        <v>12919354</v>
      </c>
      <c r="Z37" s="21">
        <v>1502694</v>
      </c>
      <c r="AA37" s="21">
        <v>0</v>
      </c>
      <c r="AB37" s="21">
        <v>0</v>
      </c>
      <c r="AC37" s="21">
        <v>154700</v>
      </c>
    </row>
    <row r="38" spans="1:29" s="1" customFormat="1">
      <c r="A38" s="7" t="s">
        <v>61</v>
      </c>
      <c r="B38" s="8">
        <v>71400</v>
      </c>
      <c r="C38" s="8">
        <v>71400</v>
      </c>
      <c r="D38" s="8">
        <v>0</v>
      </c>
      <c r="E38" s="8">
        <v>25000</v>
      </c>
      <c r="F38" s="8">
        <v>0</v>
      </c>
      <c r="G38" s="8">
        <f t="shared" si="6"/>
        <v>22207204</v>
      </c>
      <c r="H38" s="8">
        <v>0</v>
      </c>
      <c r="I38" s="8">
        <v>31178265</v>
      </c>
      <c r="J38" s="21">
        <v>5249269</v>
      </c>
      <c r="K38" s="21">
        <v>963424</v>
      </c>
      <c r="L38" s="21">
        <v>2722066</v>
      </c>
      <c r="M38" s="21">
        <v>1563779</v>
      </c>
      <c r="N38" s="21">
        <v>0</v>
      </c>
      <c r="O38" s="21">
        <v>371280</v>
      </c>
      <c r="P38" s="21">
        <f t="shared" si="7"/>
        <v>16586655</v>
      </c>
      <c r="Q38" s="21">
        <v>16586655</v>
      </c>
      <c r="R38" s="21">
        <v>0</v>
      </c>
      <c r="S38" s="21">
        <v>0</v>
      </c>
      <c r="T38" s="21">
        <v>0</v>
      </c>
      <c r="U38" s="21">
        <v>0</v>
      </c>
      <c r="V38" s="21">
        <f t="shared" si="8"/>
        <v>22303604</v>
      </c>
      <c r="W38" s="21">
        <v>9789797</v>
      </c>
      <c r="X38" s="21">
        <v>0</v>
      </c>
      <c r="Y38" s="21">
        <v>11774591</v>
      </c>
      <c r="Z38" s="21">
        <v>566559</v>
      </c>
      <c r="AA38" s="21">
        <v>0</v>
      </c>
      <c r="AB38" s="21">
        <v>172657</v>
      </c>
      <c r="AC38" s="21">
        <v>0</v>
      </c>
    </row>
    <row r="39" spans="1:29" s="1" customFormat="1">
      <c r="A39" s="7" t="s">
        <v>62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f t="shared" si="6"/>
        <v>971564</v>
      </c>
      <c r="H39" s="8">
        <v>0</v>
      </c>
      <c r="I39" s="8">
        <v>971564</v>
      </c>
      <c r="J39" s="21">
        <v>555064</v>
      </c>
      <c r="K39" s="21">
        <v>42840</v>
      </c>
      <c r="L39" s="21">
        <v>0</v>
      </c>
      <c r="M39" s="21">
        <v>512224</v>
      </c>
      <c r="N39" s="21">
        <v>0</v>
      </c>
      <c r="O39" s="21">
        <v>416500</v>
      </c>
      <c r="P39" s="21">
        <f t="shared" si="7"/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8"/>
        <v>971564</v>
      </c>
      <c r="W39" s="21">
        <v>153510</v>
      </c>
      <c r="X39" s="21">
        <v>0</v>
      </c>
      <c r="Y39" s="21">
        <v>0</v>
      </c>
      <c r="Z39" s="21">
        <v>818054</v>
      </c>
      <c r="AA39" s="21">
        <v>0</v>
      </c>
      <c r="AB39" s="21">
        <v>0</v>
      </c>
      <c r="AC39" s="21">
        <v>0</v>
      </c>
    </row>
    <row r="40" spans="1:29" s="1" customFormat="1">
      <c r="A40" s="7" t="s">
        <v>63</v>
      </c>
      <c r="B40" s="8">
        <v>1157492</v>
      </c>
      <c r="C40" s="8">
        <v>1074888</v>
      </c>
      <c r="D40" s="8">
        <v>82604</v>
      </c>
      <c r="E40" s="8">
        <v>46113</v>
      </c>
      <c r="F40" s="8">
        <v>0</v>
      </c>
      <c r="G40" s="8">
        <f t="shared" si="6"/>
        <v>23581176</v>
      </c>
      <c r="H40" s="8">
        <v>0</v>
      </c>
      <c r="I40" s="8">
        <v>28482161</v>
      </c>
      <c r="J40" s="21">
        <v>9757080</v>
      </c>
      <c r="K40" s="21">
        <v>932294</v>
      </c>
      <c r="L40" s="21">
        <v>6125627</v>
      </c>
      <c r="M40" s="21">
        <v>2699158</v>
      </c>
      <c r="N40" s="21">
        <v>0</v>
      </c>
      <c r="O40" s="21">
        <v>2709279</v>
      </c>
      <c r="P40" s="21">
        <f t="shared" si="7"/>
        <v>11114817</v>
      </c>
      <c r="Q40" s="21">
        <v>10961700</v>
      </c>
      <c r="R40" s="21">
        <v>0</v>
      </c>
      <c r="S40" s="21">
        <v>153117</v>
      </c>
      <c r="T40" s="21">
        <v>0</v>
      </c>
      <c r="U40" s="21">
        <v>0</v>
      </c>
      <c r="V40" s="21">
        <f t="shared" si="8"/>
        <v>24784780</v>
      </c>
      <c r="W40" s="21">
        <v>6037729</v>
      </c>
      <c r="X40" s="21">
        <v>0</v>
      </c>
      <c r="Y40" s="21">
        <v>10749666</v>
      </c>
      <c r="Z40" s="21">
        <v>7997385</v>
      </c>
      <c r="AA40" s="21">
        <v>0</v>
      </c>
      <c r="AB40" s="21">
        <v>0</v>
      </c>
      <c r="AC40" s="21">
        <v>0</v>
      </c>
    </row>
    <row r="41" spans="1:29" s="1" customFormat="1">
      <c r="A41" s="7" t="s">
        <v>64</v>
      </c>
      <c r="B41" s="8">
        <v>6000</v>
      </c>
      <c r="C41" s="8">
        <v>0</v>
      </c>
      <c r="D41" s="8">
        <v>6000</v>
      </c>
      <c r="E41" s="8">
        <v>0</v>
      </c>
      <c r="F41" s="8">
        <v>0</v>
      </c>
      <c r="G41" s="8">
        <f t="shared" si="6"/>
        <v>4870580</v>
      </c>
      <c r="H41" s="8">
        <v>0</v>
      </c>
      <c r="I41" s="8">
        <v>4870580</v>
      </c>
      <c r="J41" s="21">
        <v>2624307</v>
      </c>
      <c r="K41" s="21">
        <v>1362907</v>
      </c>
      <c r="L41" s="21">
        <v>916300</v>
      </c>
      <c r="M41" s="21">
        <v>345100</v>
      </c>
      <c r="N41" s="21">
        <v>0</v>
      </c>
      <c r="O41" s="21">
        <v>782865</v>
      </c>
      <c r="P41" s="21">
        <f t="shared" si="7"/>
        <v>1463408</v>
      </c>
      <c r="Q41" s="21">
        <v>980019</v>
      </c>
      <c r="R41" s="21">
        <v>0</v>
      </c>
      <c r="S41" s="21">
        <v>483389</v>
      </c>
      <c r="T41" s="21">
        <v>0</v>
      </c>
      <c r="U41" s="21">
        <v>0</v>
      </c>
      <c r="V41" s="21">
        <f t="shared" si="8"/>
        <v>4876580</v>
      </c>
      <c r="W41" s="21">
        <v>4876580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</row>
    <row r="42" spans="1:29" s="1" customFormat="1">
      <c r="A42" s="7" t="s">
        <v>65</v>
      </c>
      <c r="B42" s="8">
        <v>260018</v>
      </c>
      <c r="C42" s="8">
        <v>258518</v>
      </c>
      <c r="D42" s="8">
        <v>1500</v>
      </c>
      <c r="E42" s="8">
        <v>0</v>
      </c>
      <c r="F42" s="8">
        <v>0</v>
      </c>
      <c r="G42" s="8">
        <f t="shared" si="6"/>
        <v>12786042</v>
      </c>
      <c r="H42" s="8">
        <v>3219902</v>
      </c>
      <c r="I42" s="8">
        <v>9566140</v>
      </c>
      <c r="J42" s="21">
        <v>6450612</v>
      </c>
      <c r="K42" s="21">
        <v>525147</v>
      </c>
      <c r="L42" s="21">
        <v>2050951</v>
      </c>
      <c r="M42" s="21">
        <v>3863774</v>
      </c>
      <c r="N42" s="21">
        <v>10740</v>
      </c>
      <c r="O42" s="21">
        <v>6191440</v>
      </c>
      <c r="P42" s="21">
        <f t="shared" si="7"/>
        <v>143990</v>
      </c>
      <c r="Q42" s="21">
        <v>143990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8"/>
        <v>13046060</v>
      </c>
      <c r="W42" s="21">
        <v>9970148</v>
      </c>
      <c r="X42" s="21">
        <v>0</v>
      </c>
      <c r="Y42" s="21">
        <v>0</v>
      </c>
      <c r="Z42" s="21">
        <v>3075912</v>
      </c>
      <c r="AA42" s="21">
        <v>0</v>
      </c>
      <c r="AB42" s="21">
        <v>0</v>
      </c>
      <c r="AC42" s="21">
        <v>0</v>
      </c>
    </row>
    <row r="43" spans="1:29" s="15" customFormat="1">
      <c r="A43" s="9" t="s">
        <v>45</v>
      </c>
      <c r="B43" s="10">
        <v>3747161</v>
      </c>
      <c r="C43" s="10">
        <v>3647345</v>
      </c>
      <c r="D43" s="10">
        <v>99816</v>
      </c>
      <c r="E43" s="10">
        <v>71113</v>
      </c>
      <c r="F43" s="10">
        <v>0</v>
      </c>
      <c r="G43" s="10">
        <f t="shared" si="6"/>
        <v>124689480</v>
      </c>
      <c r="H43" s="10">
        <v>5628916</v>
      </c>
      <c r="I43" s="10">
        <v>146245574</v>
      </c>
      <c r="J43" s="22">
        <v>48004595</v>
      </c>
      <c r="K43" s="22">
        <v>8211216</v>
      </c>
      <c r="L43" s="22">
        <v>21310011</v>
      </c>
      <c r="M43" s="22">
        <v>18472629</v>
      </c>
      <c r="N43" s="22">
        <v>10740</v>
      </c>
      <c r="O43" s="22">
        <f>SUM(O36:O42)</f>
        <v>20839664</v>
      </c>
      <c r="P43" s="22">
        <f t="shared" si="7"/>
        <v>55845221</v>
      </c>
      <c r="Q43" s="22">
        <f>SUM(Q36:Q42)</f>
        <v>45441746</v>
      </c>
      <c r="R43" s="22">
        <v>457659</v>
      </c>
      <c r="S43" s="22">
        <v>9376647</v>
      </c>
      <c r="T43" s="22">
        <v>0</v>
      </c>
      <c r="U43" s="22">
        <v>569169</v>
      </c>
      <c r="V43" s="22">
        <f t="shared" si="8"/>
        <v>128507755</v>
      </c>
      <c r="W43" s="22">
        <v>60134446</v>
      </c>
      <c r="X43" s="22">
        <v>8740141</v>
      </c>
      <c r="Y43" s="22">
        <f>SUM(Y36:Y42)</f>
        <v>36892960</v>
      </c>
      <c r="Z43" s="22">
        <v>21977706</v>
      </c>
      <c r="AA43" s="22">
        <v>318548</v>
      </c>
      <c r="AB43" s="22">
        <v>289254</v>
      </c>
      <c r="AC43" s="22">
        <v>154700</v>
      </c>
    </row>
    <row r="44" spans="1:29" s="1" customFormat="1" ht="15" customHeight="1">
      <c r="A44" s="12" t="s">
        <v>66</v>
      </c>
      <c r="B44" s="13"/>
      <c r="C44" s="13"/>
      <c r="D44" s="13"/>
      <c r="E44" s="13"/>
      <c r="F44" s="13"/>
      <c r="G44" s="13"/>
      <c r="H44" s="13"/>
      <c r="I44" s="13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20"/>
    </row>
    <row r="45" spans="1:29" s="1" customFormat="1">
      <c r="A45" s="7" t="s">
        <v>67</v>
      </c>
      <c r="B45" s="8">
        <v>681644</v>
      </c>
      <c r="C45" s="8">
        <v>681644</v>
      </c>
      <c r="D45" s="8">
        <v>0</v>
      </c>
      <c r="E45" s="8">
        <v>0</v>
      </c>
      <c r="F45" s="8">
        <v>0</v>
      </c>
      <c r="G45" s="8">
        <f>SUM(J45+O45+P45)</f>
        <v>8392707</v>
      </c>
      <c r="H45" s="8">
        <v>0</v>
      </c>
      <c r="I45" s="8">
        <v>8392707</v>
      </c>
      <c r="J45" s="21">
        <v>3689304</v>
      </c>
      <c r="K45" s="21">
        <v>1323648</v>
      </c>
      <c r="L45" s="21">
        <v>873729</v>
      </c>
      <c r="M45" s="21">
        <v>1334847</v>
      </c>
      <c r="N45" s="21">
        <v>157080</v>
      </c>
      <c r="O45" s="21">
        <v>0</v>
      </c>
      <c r="P45" s="21">
        <f>SUM(Q45:U45)</f>
        <v>4703403</v>
      </c>
      <c r="Q45" s="21">
        <v>4703403</v>
      </c>
      <c r="R45" s="21">
        <v>0</v>
      </c>
      <c r="S45" s="21">
        <v>0</v>
      </c>
      <c r="T45" s="21">
        <v>0</v>
      </c>
      <c r="U45" s="21">
        <v>0</v>
      </c>
      <c r="V45" s="21">
        <f>SUM(W45:AC45)</f>
        <v>9074351</v>
      </c>
      <c r="W45" s="21">
        <v>4398148</v>
      </c>
      <c r="X45" s="21">
        <v>0</v>
      </c>
      <c r="Y45" s="21">
        <v>4676203</v>
      </c>
      <c r="Z45" s="21">
        <v>0</v>
      </c>
      <c r="AA45" s="21">
        <v>0</v>
      </c>
      <c r="AB45" s="21">
        <v>0</v>
      </c>
      <c r="AC45" s="21">
        <v>0</v>
      </c>
    </row>
    <row r="46" spans="1:29" s="1" customFormat="1">
      <c r="A46" s="7" t="s">
        <v>68</v>
      </c>
      <c r="B46" s="8">
        <v>718909</v>
      </c>
      <c r="C46" s="8">
        <v>718909</v>
      </c>
      <c r="D46" s="8">
        <v>0</v>
      </c>
      <c r="E46" s="8">
        <v>0</v>
      </c>
      <c r="F46" s="8">
        <v>0</v>
      </c>
      <c r="G46" s="8">
        <f>SUM(J46+O46+P46)</f>
        <v>2458992</v>
      </c>
      <c r="H46" s="8">
        <v>0</v>
      </c>
      <c r="I46" s="8">
        <v>2458992</v>
      </c>
      <c r="J46" s="21">
        <v>1586021</v>
      </c>
      <c r="K46" s="21">
        <v>603080</v>
      </c>
      <c r="L46" s="21">
        <v>750366</v>
      </c>
      <c r="M46" s="21">
        <v>232575</v>
      </c>
      <c r="N46" s="21">
        <v>0</v>
      </c>
      <c r="O46" s="21">
        <v>323508</v>
      </c>
      <c r="P46" s="21">
        <f>SUM(Q46:U46)</f>
        <v>549463</v>
      </c>
      <c r="Q46" s="21">
        <v>549463</v>
      </c>
      <c r="R46" s="21">
        <v>0</v>
      </c>
      <c r="S46" s="21">
        <v>0</v>
      </c>
      <c r="T46" s="21">
        <v>0</v>
      </c>
      <c r="U46" s="21">
        <v>0</v>
      </c>
      <c r="V46" s="21">
        <f>SUM(W46:AC46)</f>
        <v>3177901</v>
      </c>
      <c r="W46" s="21">
        <v>3177901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</row>
    <row r="47" spans="1:29" s="1" customFormat="1">
      <c r="A47" s="7" t="s">
        <v>69</v>
      </c>
      <c r="B47" s="8">
        <v>221875</v>
      </c>
      <c r="C47" s="8">
        <v>220013</v>
      </c>
      <c r="D47" s="8">
        <v>1862</v>
      </c>
      <c r="E47" s="8">
        <v>0</v>
      </c>
      <c r="F47" s="8">
        <v>0</v>
      </c>
      <c r="G47" s="8">
        <f>SUM(J47+O47+P47)</f>
        <v>4600668</v>
      </c>
      <c r="H47" s="8">
        <v>26858</v>
      </c>
      <c r="I47" s="8">
        <v>4573810</v>
      </c>
      <c r="J47" s="21">
        <v>3912638</v>
      </c>
      <c r="K47" s="21">
        <v>426232</v>
      </c>
      <c r="L47" s="21">
        <v>1367442</v>
      </c>
      <c r="M47" s="21">
        <v>2118964</v>
      </c>
      <c r="N47" s="21">
        <v>0</v>
      </c>
      <c r="O47" s="21">
        <v>313980</v>
      </c>
      <c r="P47" s="21">
        <f>SUM(Q47:U47)</f>
        <v>374050</v>
      </c>
      <c r="Q47" s="21">
        <v>374050</v>
      </c>
      <c r="R47" s="21">
        <v>0</v>
      </c>
      <c r="S47" s="21">
        <v>0</v>
      </c>
      <c r="T47" s="21">
        <v>0</v>
      </c>
      <c r="U47" s="21">
        <v>0</v>
      </c>
      <c r="V47" s="21">
        <f>SUM(W47:AC47)</f>
        <v>4822543</v>
      </c>
      <c r="W47" s="21">
        <v>4822543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</row>
    <row r="48" spans="1:29" s="1" customFormat="1">
      <c r="A48" s="7" t="s">
        <v>70</v>
      </c>
      <c r="B48" s="8">
        <v>1480132</v>
      </c>
      <c r="C48" s="8">
        <v>1446872</v>
      </c>
      <c r="D48" s="8">
        <v>33260</v>
      </c>
      <c r="E48" s="8">
        <v>0</v>
      </c>
      <c r="F48" s="8">
        <v>0</v>
      </c>
      <c r="G48" s="8">
        <f>SUM(J48+O48+P48)</f>
        <v>27529298</v>
      </c>
      <c r="H48" s="8">
        <v>0</v>
      </c>
      <c r="I48" s="8">
        <v>27529298</v>
      </c>
      <c r="J48" s="21">
        <v>3202515</v>
      </c>
      <c r="K48" s="21">
        <v>267480</v>
      </c>
      <c r="L48" s="21">
        <v>2723411</v>
      </c>
      <c r="M48" s="21">
        <v>211624</v>
      </c>
      <c r="N48" s="21">
        <v>0</v>
      </c>
      <c r="O48" s="21">
        <v>202895</v>
      </c>
      <c r="P48" s="21">
        <f>SUM(Q48:U48)</f>
        <v>24123888</v>
      </c>
      <c r="Q48" s="21">
        <v>23844942</v>
      </c>
      <c r="R48" s="21">
        <v>32700</v>
      </c>
      <c r="S48" s="21">
        <v>0</v>
      </c>
      <c r="T48" s="21">
        <v>0</v>
      </c>
      <c r="U48" s="21">
        <v>246246</v>
      </c>
      <c r="V48" s="21">
        <f>SUM(W48:AC48)</f>
        <v>29009430</v>
      </c>
      <c r="W48" s="21">
        <v>9474753</v>
      </c>
      <c r="X48" s="21">
        <v>0</v>
      </c>
      <c r="Y48" s="21">
        <v>19534677</v>
      </c>
      <c r="Z48" s="21">
        <v>0</v>
      </c>
      <c r="AA48" s="21">
        <v>0</v>
      </c>
      <c r="AB48" s="21">
        <v>0</v>
      </c>
      <c r="AC48" s="21">
        <v>0</v>
      </c>
    </row>
    <row r="49" spans="1:29" s="15" customFormat="1">
      <c r="A49" s="9" t="s">
        <v>45</v>
      </c>
      <c r="B49" s="10">
        <v>3102560</v>
      </c>
      <c r="C49" s="10">
        <v>3067438</v>
      </c>
      <c r="D49" s="10">
        <v>35122</v>
      </c>
      <c r="E49" s="10">
        <v>0</v>
      </c>
      <c r="F49" s="10">
        <v>0</v>
      </c>
      <c r="G49" s="10">
        <f>SUM(J49+O49+P49)</f>
        <v>42981664</v>
      </c>
      <c r="H49" s="10">
        <v>26858</v>
      </c>
      <c r="I49" s="10">
        <v>42954806</v>
      </c>
      <c r="J49" s="22">
        <v>12390477</v>
      </c>
      <c r="K49" s="22">
        <v>2620440</v>
      </c>
      <c r="L49" s="22">
        <v>5714948</v>
      </c>
      <c r="M49" s="22">
        <v>3898010</v>
      </c>
      <c r="N49" s="22">
        <v>157080</v>
      </c>
      <c r="O49" s="22">
        <f>SUM(O45:O48)</f>
        <v>840383</v>
      </c>
      <c r="P49" s="22">
        <f>SUM(Q49:U49)</f>
        <v>29750804</v>
      </c>
      <c r="Q49" s="22">
        <v>29471858</v>
      </c>
      <c r="R49" s="22">
        <v>32700</v>
      </c>
      <c r="S49" s="22">
        <v>0</v>
      </c>
      <c r="T49" s="22">
        <v>0</v>
      </c>
      <c r="U49" s="22">
        <v>246246</v>
      </c>
      <c r="V49" s="22">
        <f>SUM(W49:AC49)</f>
        <v>46084225</v>
      </c>
      <c r="W49" s="22">
        <v>21873345</v>
      </c>
      <c r="X49" s="22">
        <v>0</v>
      </c>
      <c r="Y49" s="22">
        <v>24210880</v>
      </c>
      <c r="Z49" s="22">
        <v>0</v>
      </c>
      <c r="AA49" s="22">
        <v>0</v>
      </c>
      <c r="AB49" s="22">
        <v>0</v>
      </c>
      <c r="AC49" s="22">
        <v>0</v>
      </c>
    </row>
    <row r="50" spans="1:29" s="1" customFormat="1" ht="15" customHeight="1">
      <c r="A50" s="35" t="s">
        <v>71</v>
      </c>
      <c r="B50" s="36"/>
      <c r="C50" s="13"/>
      <c r="D50" s="13"/>
      <c r="E50" s="13"/>
      <c r="F50" s="13"/>
      <c r="G50" s="13"/>
      <c r="H50" s="13"/>
      <c r="I50" s="13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20"/>
    </row>
    <row r="51" spans="1:29" s="1" customFormat="1">
      <c r="A51" s="7" t="s">
        <v>72</v>
      </c>
      <c r="B51" s="8">
        <v>29063</v>
      </c>
      <c r="C51" s="8">
        <v>29063</v>
      </c>
      <c r="D51" s="8">
        <v>0</v>
      </c>
      <c r="E51" s="8">
        <v>0</v>
      </c>
      <c r="F51" s="8">
        <v>0</v>
      </c>
      <c r="G51" s="8">
        <f t="shared" ref="G51:G58" si="9">SUM(J51+O51+P51)</f>
        <v>210928</v>
      </c>
      <c r="H51" s="8">
        <v>0</v>
      </c>
      <c r="I51" s="8">
        <v>210928</v>
      </c>
      <c r="J51" s="21">
        <v>210928</v>
      </c>
      <c r="K51" s="21">
        <v>164518</v>
      </c>
      <c r="L51" s="21">
        <v>46410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f t="shared" ref="V51:V58" si="10">SUM(W51:AC51)</f>
        <v>239991</v>
      </c>
      <c r="W51" s="21">
        <v>239991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</row>
    <row r="52" spans="1:29" s="1" customFormat="1">
      <c r="A52" s="7" t="s">
        <v>73</v>
      </c>
      <c r="B52" s="8">
        <v>97830</v>
      </c>
      <c r="C52" s="8">
        <v>97830</v>
      </c>
      <c r="D52" s="8">
        <v>0</v>
      </c>
      <c r="E52" s="8">
        <v>0</v>
      </c>
      <c r="F52" s="8">
        <v>0</v>
      </c>
      <c r="G52" s="8">
        <f t="shared" si="9"/>
        <v>2823250</v>
      </c>
      <c r="H52" s="8">
        <v>0</v>
      </c>
      <c r="I52" s="8">
        <v>2823250</v>
      </c>
      <c r="J52" s="21">
        <v>2823250</v>
      </c>
      <c r="K52" s="21">
        <v>970438</v>
      </c>
      <c r="L52" s="21">
        <v>1829476</v>
      </c>
      <c r="M52" s="21">
        <v>23336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f t="shared" si="10"/>
        <v>2921080</v>
      </c>
      <c r="W52" s="21">
        <v>2921080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</row>
    <row r="53" spans="1:29" s="1" customFormat="1">
      <c r="A53" s="7" t="s">
        <v>74</v>
      </c>
      <c r="B53" s="8">
        <v>645219</v>
      </c>
      <c r="C53" s="8">
        <v>642719</v>
      </c>
      <c r="D53" s="8">
        <v>2500</v>
      </c>
      <c r="E53" s="8">
        <v>0</v>
      </c>
      <c r="F53" s="8">
        <v>0</v>
      </c>
      <c r="G53" s="8">
        <f t="shared" si="9"/>
        <v>13060583</v>
      </c>
      <c r="H53" s="8">
        <v>788113</v>
      </c>
      <c r="I53" s="8">
        <v>12272470</v>
      </c>
      <c r="J53" s="21">
        <v>4531853</v>
      </c>
      <c r="K53" s="21">
        <v>473977</v>
      </c>
      <c r="L53" s="21">
        <v>1913163</v>
      </c>
      <c r="M53" s="21">
        <v>2144713</v>
      </c>
      <c r="N53" s="21">
        <v>0</v>
      </c>
      <c r="O53" s="21">
        <v>8370103</v>
      </c>
      <c r="P53" s="21">
        <f t="shared" ref="P53:P58" si="11">SUM(Q53:U53)</f>
        <v>158627</v>
      </c>
      <c r="Q53" s="21">
        <v>68544</v>
      </c>
      <c r="R53" s="21">
        <v>0</v>
      </c>
      <c r="S53" s="21">
        <v>0</v>
      </c>
      <c r="T53" s="21">
        <v>90083</v>
      </c>
      <c r="U53" s="21">
        <v>0</v>
      </c>
      <c r="V53" s="21">
        <f t="shared" si="10"/>
        <v>13705802</v>
      </c>
      <c r="W53" s="21">
        <v>11041654</v>
      </c>
      <c r="X53" s="21">
        <v>0</v>
      </c>
      <c r="Y53" s="21">
        <v>1876035</v>
      </c>
      <c r="Z53" s="21">
        <v>788113</v>
      </c>
      <c r="AA53" s="21">
        <v>0</v>
      </c>
      <c r="AB53" s="21">
        <v>0</v>
      </c>
      <c r="AC53" s="21">
        <v>0</v>
      </c>
    </row>
    <row r="54" spans="1:29" s="1" customFormat="1">
      <c r="A54" s="7" t="s">
        <v>75</v>
      </c>
      <c r="B54" s="8">
        <v>505750</v>
      </c>
      <c r="C54" s="8">
        <v>481950</v>
      </c>
      <c r="D54" s="8">
        <v>23800</v>
      </c>
      <c r="E54" s="8">
        <v>0</v>
      </c>
      <c r="F54" s="8">
        <v>0</v>
      </c>
      <c r="G54" s="8">
        <f t="shared" si="9"/>
        <v>17429421</v>
      </c>
      <c r="H54" s="8">
        <v>6554163</v>
      </c>
      <c r="I54" s="8">
        <v>10875258</v>
      </c>
      <c r="J54" s="21">
        <v>15063038</v>
      </c>
      <c r="K54" s="21">
        <v>2161778</v>
      </c>
      <c r="L54" s="21">
        <v>9783651</v>
      </c>
      <c r="M54" s="21">
        <v>3117609</v>
      </c>
      <c r="N54" s="21">
        <v>0</v>
      </c>
      <c r="O54" s="21">
        <v>1828866</v>
      </c>
      <c r="P54" s="21">
        <f t="shared" si="11"/>
        <v>537517</v>
      </c>
      <c r="Q54" s="21">
        <v>0</v>
      </c>
      <c r="R54" s="21">
        <v>469092</v>
      </c>
      <c r="S54" s="21">
        <v>0</v>
      </c>
      <c r="T54" s="21">
        <v>0</v>
      </c>
      <c r="U54" s="21">
        <v>68425</v>
      </c>
      <c r="V54" s="21">
        <f t="shared" si="10"/>
        <v>17935172</v>
      </c>
      <c r="W54" s="21">
        <v>9534998</v>
      </c>
      <c r="X54" s="21">
        <v>0</v>
      </c>
      <c r="Y54" s="21">
        <v>0</v>
      </c>
      <c r="Z54" s="21">
        <v>6470863</v>
      </c>
      <c r="AA54" s="21">
        <v>0</v>
      </c>
      <c r="AB54" s="21">
        <v>1929311</v>
      </c>
      <c r="AC54" s="21">
        <v>0</v>
      </c>
    </row>
    <row r="55" spans="1:29" s="1" customFormat="1">
      <c r="A55" s="7" t="s">
        <v>76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f t="shared" si="9"/>
        <v>477607</v>
      </c>
      <c r="H55" s="8">
        <v>34629</v>
      </c>
      <c r="I55" s="8">
        <v>442978</v>
      </c>
      <c r="J55" s="21">
        <v>460352</v>
      </c>
      <c r="K55" s="21">
        <v>425723</v>
      </c>
      <c r="L55" s="21">
        <v>34629</v>
      </c>
      <c r="M55" s="21">
        <v>0</v>
      </c>
      <c r="N55" s="21">
        <v>0</v>
      </c>
      <c r="O55" s="21">
        <v>0</v>
      </c>
      <c r="P55" s="21">
        <f t="shared" si="11"/>
        <v>17255</v>
      </c>
      <c r="Q55" s="21">
        <v>17255</v>
      </c>
      <c r="R55" s="21">
        <v>0</v>
      </c>
      <c r="S55" s="21">
        <v>0</v>
      </c>
      <c r="T55" s="21">
        <v>0</v>
      </c>
      <c r="U55" s="21">
        <v>0</v>
      </c>
      <c r="V55" s="21">
        <f t="shared" si="10"/>
        <v>477607</v>
      </c>
      <c r="W55" s="21">
        <v>477607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</row>
    <row r="56" spans="1:29" s="1" customFormat="1">
      <c r="A56" s="7" t="s">
        <v>77</v>
      </c>
      <c r="B56" s="8">
        <v>18207</v>
      </c>
      <c r="C56" s="8">
        <v>18207</v>
      </c>
      <c r="D56" s="8">
        <v>0</v>
      </c>
      <c r="E56" s="8">
        <v>0</v>
      </c>
      <c r="F56" s="8">
        <v>0</v>
      </c>
      <c r="G56" s="8">
        <f t="shared" si="9"/>
        <v>4332290</v>
      </c>
      <c r="H56" s="8">
        <v>0</v>
      </c>
      <c r="I56" s="8">
        <v>4332290</v>
      </c>
      <c r="J56" s="21">
        <v>4304944</v>
      </c>
      <c r="K56" s="21">
        <v>713405</v>
      </c>
      <c r="L56" s="21">
        <v>3011295</v>
      </c>
      <c r="M56" s="21">
        <v>580244</v>
      </c>
      <c r="N56" s="21">
        <v>0</v>
      </c>
      <c r="O56" s="21">
        <v>0</v>
      </c>
      <c r="P56" s="21">
        <f t="shared" si="11"/>
        <v>27346</v>
      </c>
      <c r="Q56" s="21">
        <v>22610</v>
      </c>
      <c r="R56" s="21">
        <v>4736</v>
      </c>
      <c r="S56" s="21">
        <v>0</v>
      </c>
      <c r="T56" s="21">
        <v>0</v>
      </c>
      <c r="U56" s="21">
        <v>0</v>
      </c>
      <c r="V56" s="21">
        <f t="shared" si="10"/>
        <v>4350497</v>
      </c>
      <c r="W56" s="21">
        <v>3806584</v>
      </c>
      <c r="X56" s="21">
        <v>0</v>
      </c>
      <c r="Y56" s="21">
        <v>0</v>
      </c>
      <c r="Z56" s="21">
        <v>0</v>
      </c>
      <c r="AA56" s="21">
        <v>0</v>
      </c>
      <c r="AB56" s="21">
        <v>543913</v>
      </c>
      <c r="AC56" s="21">
        <v>0</v>
      </c>
    </row>
    <row r="57" spans="1:29" s="1" customFormat="1">
      <c r="A57" s="7" t="s">
        <v>78</v>
      </c>
      <c r="B57" s="8">
        <v>13745</v>
      </c>
      <c r="C57" s="8">
        <v>13745</v>
      </c>
      <c r="D57" s="8">
        <v>0</v>
      </c>
      <c r="E57" s="8">
        <v>0</v>
      </c>
      <c r="F57" s="8">
        <v>0</v>
      </c>
      <c r="G57" s="8">
        <f t="shared" si="9"/>
        <v>8705211</v>
      </c>
      <c r="H57" s="8">
        <v>6268663</v>
      </c>
      <c r="I57" s="8">
        <v>2436549</v>
      </c>
      <c r="J57" s="21">
        <v>1633513</v>
      </c>
      <c r="K57" s="21">
        <v>447488</v>
      </c>
      <c r="L57" s="21">
        <v>290098</v>
      </c>
      <c r="M57" s="21">
        <v>895927</v>
      </c>
      <c r="N57" s="21">
        <v>0</v>
      </c>
      <c r="O57" s="21">
        <v>800656</v>
      </c>
      <c r="P57" s="21">
        <f t="shared" si="11"/>
        <v>6271042</v>
      </c>
      <c r="Q57" s="21">
        <v>6230154</v>
      </c>
      <c r="R57" s="21">
        <v>0</v>
      </c>
      <c r="S57" s="21">
        <v>0</v>
      </c>
      <c r="T57" s="21">
        <v>40888</v>
      </c>
      <c r="U57" s="21">
        <v>0</v>
      </c>
      <c r="V57" s="21">
        <f t="shared" si="10"/>
        <v>8718956</v>
      </c>
      <c r="W57" s="21">
        <v>2591641</v>
      </c>
      <c r="X57" s="21">
        <v>0</v>
      </c>
      <c r="Y57" s="21">
        <v>6127315</v>
      </c>
      <c r="Z57" s="21">
        <v>0</v>
      </c>
      <c r="AA57" s="21">
        <v>0</v>
      </c>
      <c r="AB57" s="21">
        <v>0</v>
      </c>
      <c r="AC57" s="21">
        <v>0</v>
      </c>
    </row>
    <row r="58" spans="1:29" s="15" customFormat="1">
      <c r="A58" s="9" t="s">
        <v>45</v>
      </c>
      <c r="B58" s="10">
        <v>1309813</v>
      </c>
      <c r="C58" s="10">
        <v>1283513</v>
      </c>
      <c r="D58" s="10">
        <v>26300</v>
      </c>
      <c r="E58" s="10">
        <v>0</v>
      </c>
      <c r="F58" s="10">
        <v>0</v>
      </c>
      <c r="G58" s="10">
        <f t="shared" si="9"/>
        <v>47039289</v>
      </c>
      <c r="H58" s="10">
        <v>13645568</v>
      </c>
      <c r="I58" s="10">
        <v>33393722</v>
      </c>
      <c r="J58" s="22">
        <v>29027877</v>
      </c>
      <c r="K58" s="22">
        <v>5357326</v>
      </c>
      <c r="L58" s="22">
        <v>16908722</v>
      </c>
      <c r="M58" s="22">
        <v>6761829</v>
      </c>
      <c r="N58" s="22">
        <v>0</v>
      </c>
      <c r="O58" s="22">
        <f>SUM(O51:O57)</f>
        <v>10999625</v>
      </c>
      <c r="P58" s="22">
        <f t="shared" si="11"/>
        <v>7011787</v>
      </c>
      <c r="Q58" s="22">
        <v>6338563</v>
      </c>
      <c r="R58" s="22">
        <v>473828</v>
      </c>
      <c r="S58" s="22">
        <v>0</v>
      </c>
      <c r="T58" s="22">
        <v>130971</v>
      </c>
      <c r="U58" s="22">
        <v>68425</v>
      </c>
      <c r="V58" s="22">
        <f t="shared" si="10"/>
        <v>48349104</v>
      </c>
      <c r="W58" s="22">
        <v>30613554</v>
      </c>
      <c r="X58" s="22">
        <v>0</v>
      </c>
      <c r="Y58" s="22">
        <v>8003350</v>
      </c>
      <c r="Z58" s="22">
        <v>7258976</v>
      </c>
      <c r="AA58" s="22">
        <v>0</v>
      </c>
      <c r="AB58" s="22">
        <v>2473224</v>
      </c>
      <c r="AC58" s="22">
        <v>0</v>
      </c>
    </row>
    <row r="59" spans="1:29" s="1" customFormat="1" ht="15" customHeight="1">
      <c r="A59" s="35" t="s">
        <v>79</v>
      </c>
      <c r="B59" s="36"/>
      <c r="C59" s="13"/>
      <c r="D59" s="13"/>
      <c r="E59" s="13"/>
      <c r="F59" s="13"/>
      <c r="G59" s="13"/>
      <c r="H59" s="13"/>
      <c r="I59" s="13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20"/>
    </row>
    <row r="60" spans="1:29" s="1" customFormat="1">
      <c r="A60" s="7" t="s">
        <v>80</v>
      </c>
      <c r="B60" s="8">
        <v>51643</v>
      </c>
      <c r="C60" s="8">
        <v>41717</v>
      </c>
      <c r="D60" s="8">
        <v>9926</v>
      </c>
      <c r="E60" s="8">
        <v>0</v>
      </c>
      <c r="F60" s="8">
        <v>11662</v>
      </c>
      <c r="G60" s="8">
        <f t="shared" ref="G60:G65" si="12">SUM(J60+O60+P60)</f>
        <v>7146037</v>
      </c>
      <c r="H60" s="8">
        <v>3214608</v>
      </c>
      <c r="I60" s="8">
        <v>3931429</v>
      </c>
      <c r="J60" s="21">
        <v>398156</v>
      </c>
      <c r="K60" s="21">
        <v>0</v>
      </c>
      <c r="L60" s="21">
        <v>0</v>
      </c>
      <c r="M60" s="21">
        <v>398156</v>
      </c>
      <c r="N60" s="21">
        <v>0</v>
      </c>
      <c r="O60" s="21">
        <v>2221080</v>
      </c>
      <c r="P60" s="21">
        <f t="shared" ref="P60:P65" si="13">SUM(Q60:U60)</f>
        <v>4526801</v>
      </c>
      <c r="Q60" s="21">
        <v>3534878</v>
      </c>
      <c r="R60" s="21">
        <v>93632</v>
      </c>
      <c r="S60" s="21">
        <v>893531</v>
      </c>
      <c r="T60" s="21">
        <v>0</v>
      </c>
      <c r="U60" s="21">
        <v>4760</v>
      </c>
      <c r="V60" s="21">
        <f t="shared" ref="V60:V65" si="14">SUM(W60:AC60)</f>
        <v>7209342</v>
      </c>
      <c r="W60" s="21">
        <v>5700958</v>
      </c>
      <c r="X60" s="21">
        <v>0</v>
      </c>
      <c r="Y60" s="21">
        <v>0</v>
      </c>
      <c r="Z60" s="21">
        <v>0</v>
      </c>
      <c r="AA60" s="21">
        <v>0</v>
      </c>
      <c r="AB60" s="21">
        <v>1508384</v>
      </c>
      <c r="AC60" s="21">
        <v>0</v>
      </c>
    </row>
    <row r="61" spans="1:29" s="1" customFormat="1">
      <c r="A61" s="7" t="s">
        <v>81</v>
      </c>
      <c r="B61" s="8">
        <v>958238</v>
      </c>
      <c r="C61" s="8">
        <v>958238</v>
      </c>
      <c r="D61" s="8">
        <v>0</v>
      </c>
      <c r="E61" s="8">
        <v>3082</v>
      </c>
      <c r="F61" s="8">
        <v>0</v>
      </c>
      <c r="G61" s="8">
        <f t="shared" si="12"/>
        <v>15214549</v>
      </c>
      <c r="H61" s="8">
        <v>98770</v>
      </c>
      <c r="I61" s="8">
        <v>15115778</v>
      </c>
      <c r="J61" s="21">
        <v>4269737</v>
      </c>
      <c r="K61" s="21">
        <v>826558</v>
      </c>
      <c r="L61" s="21">
        <v>2805795</v>
      </c>
      <c r="M61" s="21">
        <v>633784</v>
      </c>
      <c r="N61" s="21">
        <v>3600</v>
      </c>
      <c r="O61" s="21">
        <v>0</v>
      </c>
      <c r="P61" s="21">
        <f t="shared" si="13"/>
        <v>10944812</v>
      </c>
      <c r="Q61" s="21">
        <v>10651781</v>
      </c>
      <c r="R61" s="21">
        <v>0</v>
      </c>
      <c r="S61" s="21">
        <v>0</v>
      </c>
      <c r="T61" s="21">
        <v>0</v>
      </c>
      <c r="U61" s="21">
        <v>293031</v>
      </c>
      <c r="V61" s="21">
        <f t="shared" si="14"/>
        <v>16175869</v>
      </c>
      <c r="W61" s="21">
        <v>6186985</v>
      </c>
      <c r="X61" s="21">
        <v>0</v>
      </c>
      <c r="Y61" s="21">
        <v>9988884</v>
      </c>
      <c r="Z61" s="21">
        <v>0</v>
      </c>
      <c r="AA61" s="21">
        <v>0</v>
      </c>
      <c r="AB61" s="21">
        <v>0</v>
      </c>
      <c r="AC61" s="21">
        <v>0</v>
      </c>
    </row>
    <row r="62" spans="1:29" s="1" customFormat="1">
      <c r="A62" s="7" t="s">
        <v>82</v>
      </c>
      <c r="B62" s="8">
        <v>51950</v>
      </c>
      <c r="C62" s="8">
        <v>48326</v>
      </c>
      <c r="D62" s="8">
        <v>3624</v>
      </c>
      <c r="E62" s="8">
        <v>0</v>
      </c>
      <c r="F62" s="8">
        <v>0</v>
      </c>
      <c r="G62" s="8">
        <f t="shared" si="12"/>
        <v>64563734</v>
      </c>
      <c r="H62" s="8">
        <v>0</v>
      </c>
      <c r="I62" s="8">
        <v>79055006</v>
      </c>
      <c r="J62" s="21">
        <v>5238308</v>
      </c>
      <c r="K62" s="21">
        <v>1077471</v>
      </c>
      <c r="L62" s="21">
        <v>2530976</v>
      </c>
      <c r="M62" s="21">
        <v>1629861</v>
      </c>
      <c r="N62" s="21">
        <v>0</v>
      </c>
      <c r="O62" s="21">
        <v>425743</v>
      </c>
      <c r="P62" s="21">
        <f t="shared" si="13"/>
        <v>58899683</v>
      </c>
      <c r="Q62" s="21">
        <v>58710315</v>
      </c>
      <c r="R62" s="21">
        <v>0</v>
      </c>
      <c r="S62" s="21">
        <v>0</v>
      </c>
      <c r="T62" s="21">
        <v>0</v>
      </c>
      <c r="U62" s="21">
        <v>189368</v>
      </c>
      <c r="V62" s="21">
        <f t="shared" si="14"/>
        <v>64615684</v>
      </c>
      <c r="W62" s="21">
        <v>7790999</v>
      </c>
      <c r="X62" s="21">
        <v>0</v>
      </c>
      <c r="Y62" s="21">
        <v>56824685</v>
      </c>
      <c r="Z62" s="21">
        <v>0</v>
      </c>
      <c r="AA62" s="21">
        <v>0</v>
      </c>
      <c r="AB62" s="21">
        <v>0</v>
      </c>
      <c r="AC62" s="21">
        <v>0</v>
      </c>
    </row>
    <row r="63" spans="1:29" s="1" customFormat="1">
      <c r="A63" s="7" t="s">
        <v>83</v>
      </c>
      <c r="B63" s="8">
        <v>57167</v>
      </c>
      <c r="C63" s="8">
        <v>55667</v>
      </c>
      <c r="D63" s="8">
        <v>1500</v>
      </c>
      <c r="E63" s="8">
        <v>0</v>
      </c>
      <c r="F63" s="8">
        <v>0</v>
      </c>
      <c r="G63" s="8">
        <f t="shared" si="12"/>
        <v>38457326</v>
      </c>
      <c r="H63" s="8">
        <v>3930592</v>
      </c>
      <c r="I63" s="8">
        <v>34526735</v>
      </c>
      <c r="J63" s="21">
        <v>17748167</v>
      </c>
      <c r="K63" s="21">
        <v>1401756</v>
      </c>
      <c r="L63" s="21">
        <v>10909083</v>
      </c>
      <c r="M63" s="21">
        <v>5387266</v>
      </c>
      <c r="N63" s="21">
        <v>50063</v>
      </c>
      <c r="O63" s="21">
        <v>3147446</v>
      </c>
      <c r="P63" s="21">
        <f t="shared" si="13"/>
        <v>17561713</v>
      </c>
      <c r="Q63" s="21">
        <v>11571930</v>
      </c>
      <c r="R63" s="21">
        <v>99900</v>
      </c>
      <c r="S63" s="21">
        <v>5880239</v>
      </c>
      <c r="T63" s="21">
        <v>0</v>
      </c>
      <c r="U63" s="21">
        <v>9644</v>
      </c>
      <c r="V63" s="21">
        <f t="shared" si="14"/>
        <v>38514494</v>
      </c>
      <c r="W63" s="21">
        <v>10504000</v>
      </c>
      <c r="X63" s="21">
        <v>2358415</v>
      </c>
      <c r="Y63" s="21">
        <v>14904980</v>
      </c>
      <c r="Z63" s="21">
        <v>10747099</v>
      </c>
      <c r="AA63" s="21">
        <v>0</v>
      </c>
      <c r="AB63" s="21">
        <v>0</v>
      </c>
      <c r="AC63" s="21">
        <v>0</v>
      </c>
    </row>
    <row r="64" spans="1:29" s="1" customFormat="1">
      <c r="A64" s="7" t="s">
        <v>84</v>
      </c>
      <c r="B64" s="8">
        <v>207060</v>
      </c>
      <c r="C64" s="8">
        <v>207060</v>
      </c>
      <c r="D64" s="8">
        <v>0</v>
      </c>
      <c r="E64" s="8">
        <v>9163</v>
      </c>
      <c r="F64" s="8">
        <v>0</v>
      </c>
      <c r="G64" s="8">
        <f t="shared" si="12"/>
        <v>28334838</v>
      </c>
      <c r="H64" s="8">
        <v>4609049</v>
      </c>
      <c r="I64" s="8">
        <v>23725789</v>
      </c>
      <c r="J64" s="21">
        <v>11543031</v>
      </c>
      <c r="K64" s="21">
        <v>2047769</v>
      </c>
      <c r="L64" s="21">
        <v>5523162</v>
      </c>
      <c r="M64" s="21">
        <v>3972100</v>
      </c>
      <c r="N64" s="21">
        <v>0</v>
      </c>
      <c r="O64" s="21">
        <v>3154916</v>
      </c>
      <c r="P64" s="21">
        <f t="shared" si="13"/>
        <v>13636891</v>
      </c>
      <c r="Q64" s="21">
        <v>11423332</v>
      </c>
      <c r="R64" s="21">
        <v>1437679</v>
      </c>
      <c r="S64" s="21">
        <v>0</v>
      </c>
      <c r="T64" s="21">
        <v>775880</v>
      </c>
      <c r="U64" s="21">
        <v>0</v>
      </c>
      <c r="V64" s="21">
        <f t="shared" si="14"/>
        <v>28551061</v>
      </c>
      <c r="W64" s="21">
        <v>5497400</v>
      </c>
      <c r="X64" s="21">
        <v>749700</v>
      </c>
      <c r="Y64" s="21">
        <v>11895664</v>
      </c>
      <c r="Z64" s="21">
        <v>10408297</v>
      </c>
      <c r="AA64" s="21">
        <v>0</v>
      </c>
      <c r="AB64" s="21">
        <v>0</v>
      </c>
      <c r="AC64" s="21">
        <v>0</v>
      </c>
    </row>
    <row r="65" spans="1:29" s="15" customFormat="1">
      <c r="A65" s="9" t="s">
        <v>45</v>
      </c>
      <c r="B65" s="10">
        <v>1326058</v>
      </c>
      <c r="C65" s="10">
        <v>1311008</v>
      </c>
      <c r="D65" s="10">
        <v>15050</v>
      </c>
      <c r="E65" s="10">
        <v>12245</v>
      </c>
      <c r="F65" s="10">
        <v>11662</v>
      </c>
      <c r="G65" s="10">
        <f t="shared" si="12"/>
        <v>153716483</v>
      </c>
      <c r="H65" s="10">
        <v>11853019</v>
      </c>
      <c r="I65" s="10">
        <v>156354736</v>
      </c>
      <c r="J65" s="22">
        <v>39197399</v>
      </c>
      <c r="K65" s="22">
        <v>5353554</v>
      </c>
      <c r="L65" s="22">
        <v>21769015</v>
      </c>
      <c r="M65" s="22">
        <v>12021167</v>
      </c>
      <c r="N65" s="22">
        <v>53663</v>
      </c>
      <c r="O65" s="22">
        <f>SUM(O60:O64)</f>
        <v>8949185</v>
      </c>
      <c r="P65" s="22">
        <f t="shared" si="13"/>
        <v>105569899</v>
      </c>
      <c r="Q65" s="22">
        <f>SUM(Q60:Q64)</f>
        <v>95892236</v>
      </c>
      <c r="R65" s="22">
        <v>1631211</v>
      </c>
      <c r="S65" s="22">
        <v>6773769</v>
      </c>
      <c r="T65" s="22">
        <v>775880</v>
      </c>
      <c r="U65" s="22">
        <v>496803</v>
      </c>
      <c r="V65" s="22">
        <f t="shared" si="14"/>
        <v>155066450</v>
      </c>
      <c r="W65" s="22">
        <v>35680342</v>
      </c>
      <c r="X65" s="22">
        <v>3108115</v>
      </c>
      <c r="Y65" s="22">
        <f>SUM(Y60:Y64)</f>
        <v>93614213</v>
      </c>
      <c r="Z65" s="22">
        <v>21155396</v>
      </c>
      <c r="AA65" s="22">
        <v>0</v>
      </c>
      <c r="AB65" s="22">
        <v>1508384</v>
      </c>
      <c r="AC65" s="22">
        <v>0</v>
      </c>
    </row>
    <row r="66" spans="1:29" s="1" customFormat="1" ht="15" customHeight="1">
      <c r="A66" s="12" t="s">
        <v>85</v>
      </c>
      <c r="B66" s="13"/>
      <c r="C66" s="13"/>
      <c r="D66" s="13"/>
      <c r="E66" s="13"/>
      <c r="F66" s="13"/>
      <c r="G66" s="13"/>
      <c r="H66" s="13"/>
      <c r="I66" s="1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20"/>
    </row>
    <row r="67" spans="1:29" s="1" customFormat="1">
      <c r="A67" s="7" t="s">
        <v>86</v>
      </c>
      <c r="B67" s="8">
        <v>651685</v>
      </c>
      <c r="C67" s="8">
        <v>639685</v>
      </c>
      <c r="D67" s="8">
        <v>12000</v>
      </c>
      <c r="E67" s="8">
        <v>33725</v>
      </c>
      <c r="F67" s="8">
        <v>0</v>
      </c>
      <c r="G67" s="8">
        <f>SUM(J67+O67+P67)</f>
        <v>10329714</v>
      </c>
      <c r="H67" s="8">
        <v>0</v>
      </c>
      <c r="I67" s="8">
        <v>10329714</v>
      </c>
      <c r="J67" s="21">
        <v>5051939</v>
      </c>
      <c r="K67" s="21">
        <v>924878</v>
      </c>
      <c r="L67" s="21">
        <v>2056700</v>
      </c>
      <c r="M67" s="21">
        <v>2070361</v>
      </c>
      <c r="N67" s="21">
        <v>0</v>
      </c>
      <c r="O67" s="21">
        <v>359356</v>
      </c>
      <c r="P67" s="21">
        <f>SUM(Q67:U67)</f>
        <v>4918419</v>
      </c>
      <c r="Q67" s="21">
        <v>1931440</v>
      </c>
      <c r="R67" s="21">
        <v>0</v>
      </c>
      <c r="S67" s="21">
        <v>0</v>
      </c>
      <c r="T67" s="21">
        <v>2347569</v>
      </c>
      <c r="U67" s="21">
        <v>639410</v>
      </c>
      <c r="V67" s="21">
        <f>SUM(W67:AC67)</f>
        <v>11015124</v>
      </c>
      <c r="W67" s="21">
        <v>8667555</v>
      </c>
      <c r="X67" s="21">
        <v>0</v>
      </c>
      <c r="Y67" s="21">
        <v>2347569</v>
      </c>
      <c r="Z67" s="21">
        <v>0</v>
      </c>
      <c r="AA67" s="21">
        <v>0</v>
      </c>
      <c r="AB67" s="21">
        <v>0</v>
      </c>
      <c r="AC67" s="21">
        <v>0</v>
      </c>
    </row>
    <row r="68" spans="1:29" s="1" customFormat="1">
      <c r="A68" s="7" t="s">
        <v>87</v>
      </c>
      <c r="B68" s="8">
        <v>73780</v>
      </c>
      <c r="C68" s="8">
        <v>73780</v>
      </c>
      <c r="D68" s="8">
        <v>0</v>
      </c>
      <c r="E68" s="8">
        <v>0</v>
      </c>
      <c r="F68" s="8">
        <v>114333</v>
      </c>
      <c r="G68" s="8">
        <f>SUM(J68+O68+P68)</f>
        <v>24956959</v>
      </c>
      <c r="H68" s="8">
        <v>0</v>
      </c>
      <c r="I68" s="8">
        <v>24956960</v>
      </c>
      <c r="J68" s="21">
        <v>6741719</v>
      </c>
      <c r="K68" s="21">
        <v>729755</v>
      </c>
      <c r="L68" s="21">
        <v>4745757</v>
      </c>
      <c r="M68" s="21">
        <v>895487</v>
      </c>
      <c r="N68" s="21">
        <v>370719</v>
      </c>
      <c r="O68" s="21">
        <v>1396262</v>
      </c>
      <c r="P68" s="21">
        <f>SUM(Q68:U68)</f>
        <v>16818978</v>
      </c>
      <c r="Q68" s="21">
        <v>15136359</v>
      </c>
      <c r="R68" s="21">
        <v>1406469</v>
      </c>
      <c r="S68" s="21">
        <v>0</v>
      </c>
      <c r="T68" s="21">
        <v>0</v>
      </c>
      <c r="U68" s="21">
        <v>276150</v>
      </c>
      <c r="V68" s="21">
        <f>SUM(W68:AC68)</f>
        <v>25145072</v>
      </c>
      <c r="W68" s="21">
        <v>8753000</v>
      </c>
      <c r="X68" s="21">
        <v>820624</v>
      </c>
      <c r="Y68" s="21">
        <v>5037589</v>
      </c>
      <c r="Z68" s="21">
        <v>0</v>
      </c>
      <c r="AA68" s="21">
        <v>0</v>
      </c>
      <c r="AB68" s="21">
        <v>10533859</v>
      </c>
      <c r="AC68" s="21">
        <v>0</v>
      </c>
    </row>
    <row r="69" spans="1:29" s="1" customFormat="1">
      <c r="A69" s="7" t="s">
        <v>88</v>
      </c>
      <c r="B69" s="8">
        <v>1035347</v>
      </c>
      <c r="C69" s="8">
        <v>1035347</v>
      </c>
      <c r="D69" s="8">
        <v>0</v>
      </c>
      <c r="E69" s="8">
        <v>536571</v>
      </c>
      <c r="F69" s="8">
        <v>0</v>
      </c>
      <c r="G69" s="8">
        <f>SUM(J69+O69+P69)</f>
        <v>71728310</v>
      </c>
      <c r="H69" s="8">
        <v>14854153</v>
      </c>
      <c r="I69" s="8">
        <v>56874157</v>
      </c>
      <c r="J69" s="21">
        <v>35301918</v>
      </c>
      <c r="K69" s="21">
        <v>5081696</v>
      </c>
      <c r="L69" s="21">
        <v>17415822</v>
      </c>
      <c r="M69" s="21">
        <v>12710461</v>
      </c>
      <c r="N69" s="21">
        <v>93939</v>
      </c>
      <c r="O69" s="21">
        <v>2177772</v>
      </c>
      <c r="P69" s="21">
        <f>SUM(Q69:U69)</f>
        <v>34248620</v>
      </c>
      <c r="Q69" s="21">
        <v>34248620</v>
      </c>
      <c r="R69" s="21">
        <v>0</v>
      </c>
      <c r="S69" s="21">
        <v>0</v>
      </c>
      <c r="T69" s="21">
        <v>0</v>
      </c>
      <c r="U69" s="21">
        <v>0</v>
      </c>
      <c r="V69" s="21">
        <f>SUM(W69:AC69)</f>
        <v>73300229</v>
      </c>
      <c r="W69" s="21">
        <v>13248000</v>
      </c>
      <c r="X69" s="21">
        <v>0</v>
      </c>
      <c r="Y69" s="21">
        <v>36584008</v>
      </c>
      <c r="Z69" s="21">
        <v>23200471</v>
      </c>
      <c r="AA69" s="21">
        <v>0</v>
      </c>
      <c r="AB69" s="21">
        <v>267750</v>
      </c>
      <c r="AC69" s="21">
        <v>0</v>
      </c>
    </row>
    <row r="70" spans="1:29" s="1" customFormat="1">
      <c r="A70" s="7" t="s">
        <v>89</v>
      </c>
      <c r="B70" s="8">
        <v>1014136</v>
      </c>
      <c r="C70" s="8">
        <v>1014136</v>
      </c>
      <c r="D70" s="8">
        <v>0</v>
      </c>
      <c r="E70" s="8">
        <v>0</v>
      </c>
      <c r="F70" s="8">
        <v>0</v>
      </c>
      <c r="G70" s="8">
        <f>SUM(J70+O70+P70)</f>
        <v>70777666</v>
      </c>
      <c r="H70" s="8">
        <v>9000</v>
      </c>
      <c r="I70" s="8">
        <v>70768666</v>
      </c>
      <c r="J70" s="21">
        <v>9240402</v>
      </c>
      <c r="K70" s="21">
        <v>1612926</v>
      </c>
      <c r="L70" s="21">
        <v>4247810</v>
      </c>
      <c r="M70" s="21">
        <v>3370665</v>
      </c>
      <c r="N70" s="21">
        <v>9000</v>
      </c>
      <c r="O70" s="21">
        <v>1880628</v>
      </c>
      <c r="P70" s="21">
        <f>SUM(Q70:U70)</f>
        <v>59656636</v>
      </c>
      <c r="Q70" s="21">
        <v>52734647</v>
      </c>
      <c r="R70" s="21">
        <v>0</v>
      </c>
      <c r="S70" s="21">
        <v>6619168</v>
      </c>
      <c r="T70" s="21">
        <v>0</v>
      </c>
      <c r="U70" s="21">
        <v>302821</v>
      </c>
      <c r="V70" s="21">
        <f>SUM(W70:AC70)</f>
        <v>71791802</v>
      </c>
      <c r="W70" s="21">
        <v>14983711</v>
      </c>
      <c r="X70" s="21">
        <v>6443048</v>
      </c>
      <c r="Y70" s="21">
        <v>49506696</v>
      </c>
      <c r="Z70" s="21">
        <v>858347</v>
      </c>
      <c r="AA70" s="21">
        <v>0</v>
      </c>
      <c r="AB70" s="21">
        <v>0</v>
      </c>
      <c r="AC70" s="21">
        <v>0</v>
      </c>
    </row>
    <row r="71" spans="1:29" s="15" customFormat="1">
      <c r="A71" s="9" t="s">
        <v>45</v>
      </c>
      <c r="B71" s="10">
        <v>2774948</v>
      </c>
      <c r="C71" s="10">
        <v>2762948</v>
      </c>
      <c r="D71" s="10">
        <v>12000</v>
      </c>
      <c r="E71" s="10">
        <v>570296</v>
      </c>
      <c r="F71" s="10">
        <v>114333</v>
      </c>
      <c r="G71" s="10">
        <f>SUM(J71+O71+P71)</f>
        <v>177792649</v>
      </c>
      <c r="H71" s="10">
        <v>14863153</v>
      </c>
      <c r="I71" s="10">
        <v>162929496</v>
      </c>
      <c r="J71" s="22">
        <v>56335978</v>
      </c>
      <c r="K71" s="22">
        <v>8349255</v>
      </c>
      <c r="L71" s="22">
        <v>28466089</v>
      </c>
      <c r="M71" s="22">
        <v>19046975</v>
      </c>
      <c r="N71" s="22">
        <v>473658</v>
      </c>
      <c r="O71" s="22">
        <f>SUM(O67:O70)</f>
        <v>5814018</v>
      </c>
      <c r="P71" s="22">
        <f>SUM(Q71:U71)</f>
        <v>115642653</v>
      </c>
      <c r="Q71" s="22">
        <v>104051066</v>
      </c>
      <c r="R71" s="22">
        <v>1406469</v>
      </c>
      <c r="S71" s="22">
        <v>6619168</v>
      </c>
      <c r="T71" s="22">
        <v>2347569</v>
      </c>
      <c r="U71" s="22">
        <v>1218381</v>
      </c>
      <c r="V71" s="22">
        <f>SUM(W71:AC71)</f>
        <v>181252227</v>
      </c>
      <c r="W71" s="22">
        <v>45652266</v>
      </c>
      <c r="X71" s="22">
        <v>7263672</v>
      </c>
      <c r="Y71" s="22">
        <v>93475862</v>
      </c>
      <c r="Z71" s="22">
        <v>24058818</v>
      </c>
      <c r="AA71" s="22">
        <v>0</v>
      </c>
      <c r="AB71" s="22">
        <v>10801609</v>
      </c>
      <c r="AC71" s="22">
        <v>0</v>
      </c>
    </row>
    <row r="72" spans="1:29" s="1" customFormat="1" ht="15" customHeight="1">
      <c r="A72" s="12" t="s">
        <v>90</v>
      </c>
      <c r="B72" s="13"/>
      <c r="C72" s="13"/>
      <c r="D72" s="13"/>
      <c r="E72" s="13"/>
      <c r="F72" s="13"/>
      <c r="G72" s="13"/>
      <c r="H72" s="13"/>
      <c r="I72" s="13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20"/>
    </row>
    <row r="73" spans="1:29" s="1" customFormat="1">
      <c r="A73" s="7" t="s">
        <v>91</v>
      </c>
      <c r="B73" s="8">
        <v>83183</v>
      </c>
      <c r="C73" s="8">
        <v>63903</v>
      </c>
      <c r="D73" s="8">
        <v>19280</v>
      </c>
      <c r="E73" s="8">
        <v>0</v>
      </c>
      <c r="F73" s="8">
        <v>88655</v>
      </c>
      <c r="G73" s="8">
        <f t="shared" ref="G73:G80" si="15">SUM(J73+O73+P73)</f>
        <v>47341939</v>
      </c>
      <c r="H73" s="8">
        <v>571379</v>
      </c>
      <c r="I73" s="8">
        <v>46770561</v>
      </c>
      <c r="J73" s="21">
        <v>20539832</v>
      </c>
      <c r="K73" s="21">
        <v>4521726</v>
      </c>
      <c r="L73" s="21">
        <v>8733292</v>
      </c>
      <c r="M73" s="21">
        <v>7176338</v>
      </c>
      <c r="N73" s="21">
        <v>108476</v>
      </c>
      <c r="O73" s="21">
        <v>580839</v>
      </c>
      <c r="P73" s="21">
        <f t="shared" ref="P73:P80" si="16">SUM(Q73:U73)</f>
        <v>26221268</v>
      </c>
      <c r="Q73" s="21">
        <v>22291260</v>
      </c>
      <c r="R73" s="21">
        <v>15708</v>
      </c>
      <c r="S73" s="21">
        <v>2502874</v>
      </c>
      <c r="T73" s="21">
        <v>717046</v>
      </c>
      <c r="U73" s="21">
        <v>694380</v>
      </c>
      <c r="V73" s="21">
        <f t="shared" ref="V73:V80" si="17">SUM(W73:AC73)</f>
        <v>47513777</v>
      </c>
      <c r="W73" s="21">
        <v>19712456</v>
      </c>
      <c r="X73" s="21">
        <v>0</v>
      </c>
      <c r="Y73" s="21">
        <v>23392846</v>
      </c>
      <c r="Z73" s="21">
        <v>4408475</v>
      </c>
      <c r="AA73" s="21">
        <v>0</v>
      </c>
      <c r="AB73" s="21">
        <v>0</v>
      </c>
      <c r="AC73" s="21">
        <v>0</v>
      </c>
    </row>
    <row r="74" spans="1:29" s="1" customFormat="1">
      <c r="A74" s="7" t="s">
        <v>92</v>
      </c>
      <c r="B74" s="8">
        <v>164339</v>
      </c>
      <c r="C74" s="8">
        <v>164339</v>
      </c>
      <c r="D74" s="8">
        <v>0</v>
      </c>
      <c r="E74" s="8">
        <v>0</v>
      </c>
      <c r="F74" s="8">
        <v>0</v>
      </c>
      <c r="G74" s="8">
        <f t="shared" si="15"/>
        <v>1660394</v>
      </c>
      <c r="H74" s="8">
        <v>143395</v>
      </c>
      <c r="I74" s="8">
        <v>1516999</v>
      </c>
      <c r="J74" s="21">
        <v>214795</v>
      </c>
      <c r="K74" s="21">
        <v>0</v>
      </c>
      <c r="L74" s="21">
        <v>87465</v>
      </c>
      <c r="M74" s="21">
        <v>127330</v>
      </c>
      <c r="N74" s="21">
        <v>0</v>
      </c>
      <c r="O74" s="21">
        <v>369495</v>
      </c>
      <c r="P74" s="21">
        <f t="shared" si="16"/>
        <v>1076104</v>
      </c>
      <c r="Q74" s="21">
        <v>0</v>
      </c>
      <c r="R74" s="21">
        <v>844900</v>
      </c>
      <c r="S74" s="21">
        <v>0</v>
      </c>
      <c r="T74" s="21">
        <v>0</v>
      </c>
      <c r="U74" s="21">
        <v>231204</v>
      </c>
      <c r="V74" s="21">
        <f t="shared" si="17"/>
        <v>1824733</v>
      </c>
      <c r="W74" s="21">
        <v>1824733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</row>
    <row r="75" spans="1:29" s="1" customFormat="1">
      <c r="A75" s="7" t="s">
        <v>93</v>
      </c>
      <c r="B75" s="8">
        <v>22824</v>
      </c>
      <c r="C75" s="8">
        <v>22824</v>
      </c>
      <c r="D75" s="8">
        <v>0</v>
      </c>
      <c r="E75" s="8">
        <v>0</v>
      </c>
      <c r="F75" s="8">
        <v>299661</v>
      </c>
      <c r="G75" s="8">
        <f t="shared" si="15"/>
        <v>67569167</v>
      </c>
      <c r="H75" s="8">
        <v>1896299</v>
      </c>
      <c r="I75" s="8">
        <v>65672868</v>
      </c>
      <c r="J75" s="21">
        <v>11262013</v>
      </c>
      <c r="K75" s="21">
        <v>3688999</v>
      </c>
      <c r="L75" s="21">
        <v>6663485</v>
      </c>
      <c r="M75" s="21">
        <v>909529</v>
      </c>
      <c r="N75" s="21">
        <v>0</v>
      </c>
      <c r="O75" s="21">
        <v>221339</v>
      </c>
      <c r="P75" s="21">
        <f t="shared" si="16"/>
        <v>56085815</v>
      </c>
      <c r="Q75" s="21">
        <v>53170873</v>
      </c>
      <c r="R75" s="21">
        <v>509931</v>
      </c>
      <c r="S75" s="21">
        <v>0</v>
      </c>
      <c r="T75" s="21">
        <v>2405011</v>
      </c>
      <c r="U75" s="21">
        <v>0</v>
      </c>
      <c r="V75" s="21">
        <f t="shared" si="17"/>
        <v>67891652</v>
      </c>
      <c r="W75" s="21">
        <v>12902903</v>
      </c>
      <c r="X75" s="21">
        <v>0</v>
      </c>
      <c r="Y75" s="21">
        <v>52263815</v>
      </c>
      <c r="Z75" s="21">
        <v>2724934</v>
      </c>
      <c r="AA75" s="21">
        <v>0</v>
      </c>
      <c r="AB75" s="21">
        <v>0</v>
      </c>
      <c r="AC75" s="21">
        <v>0</v>
      </c>
    </row>
    <row r="76" spans="1:29" s="1" customFormat="1">
      <c r="A76" s="7" t="s">
        <v>94</v>
      </c>
      <c r="B76" s="8">
        <v>2450866</v>
      </c>
      <c r="C76" s="8">
        <v>2439874</v>
      </c>
      <c r="D76" s="8">
        <v>10992</v>
      </c>
      <c r="E76" s="8">
        <v>233118</v>
      </c>
      <c r="F76" s="8">
        <v>0</v>
      </c>
      <c r="G76" s="8">
        <f t="shared" si="15"/>
        <v>40756624</v>
      </c>
      <c r="H76" s="8">
        <v>4351220</v>
      </c>
      <c r="I76" s="8">
        <v>36405403</v>
      </c>
      <c r="J76" s="21">
        <v>17936113</v>
      </c>
      <c r="K76" s="21">
        <v>5247662</v>
      </c>
      <c r="L76" s="21">
        <v>4063811</v>
      </c>
      <c r="M76" s="21">
        <v>8613280</v>
      </c>
      <c r="N76" s="21">
        <v>11360</v>
      </c>
      <c r="O76" s="21">
        <v>9566305</v>
      </c>
      <c r="P76" s="21">
        <f t="shared" si="16"/>
        <v>13254206</v>
      </c>
      <c r="Q76" s="21">
        <v>2605754</v>
      </c>
      <c r="R76" s="21">
        <v>2418220</v>
      </c>
      <c r="S76" s="21">
        <v>8194852</v>
      </c>
      <c r="T76" s="21">
        <v>0</v>
      </c>
      <c r="U76" s="21">
        <v>35380</v>
      </c>
      <c r="V76" s="21">
        <f t="shared" si="17"/>
        <v>43440607</v>
      </c>
      <c r="W76" s="21">
        <v>11792804</v>
      </c>
      <c r="X76" s="21">
        <v>7974702</v>
      </c>
      <c r="Y76" s="21">
        <v>3771936</v>
      </c>
      <c r="Z76" s="21">
        <v>19642935</v>
      </c>
      <c r="AA76" s="21">
        <v>0</v>
      </c>
      <c r="AB76" s="21">
        <v>0</v>
      </c>
      <c r="AC76" s="21">
        <v>258230</v>
      </c>
    </row>
    <row r="77" spans="1:29" s="1" customFormat="1">
      <c r="A77" s="7" t="s">
        <v>95</v>
      </c>
      <c r="B77" s="8">
        <v>2079572</v>
      </c>
      <c r="C77" s="8">
        <v>2079572</v>
      </c>
      <c r="D77" s="8">
        <v>0</v>
      </c>
      <c r="E77" s="8">
        <v>0</v>
      </c>
      <c r="F77" s="8">
        <v>0</v>
      </c>
      <c r="G77" s="8">
        <f t="shared" si="15"/>
        <v>70070025</v>
      </c>
      <c r="H77" s="8">
        <v>9660804</v>
      </c>
      <c r="I77" s="8">
        <v>60409221</v>
      </c>
      <c r="J77" s="21">
        <v>13132025</v>
      </c>
      <c r="K77" s="21">
        <v>1815036</v>
      </c>
      <c r="L77" s="21">
        <v>5754563</v>
      </c>
      <c r="M77" s="21">
        <v>5552576</v>
      </c>
      <c r="N77" s="21">
        <v>9850</v>
      </c>
      <c r="O77" s="21">
        <v>822159</v>
      </c>
      <c r="P77" s="21">
        <f t="shared" si="16"/>
        <v>56115841</v>
      </c>
      <c r="Q77" s="21">
        <v>20345838</v>
      </c>
      <c r="R77" s="21">
        <v>113096</v>
      </c>
      <c r="S77" s="21">
        <v>28675614</v>
      </c>
      <c r="T77" s="21">
        <v>5960711</v>
      </c>
      <c r="U77" s="21">
        <v>1020582</v>
      </c>
      <c r="V77" s="21">
        <f t="shared" si="17"/>
        <v>72149597</v>
      </c>
      <c r="W77" s="21">
        <v>23421619</v>
      </c>
      <c r="X77" s="21">
        <v>28269821</v>
      </c>
      <c r="Y77" s="21">
        <v>20289891</v>
      </c>
      <c r="Z77" s="21">
        <v>0</v>
      </c>
      <c r="AA77" s="21">
        <v>0</v>
      </c>
      <c r="AB77" s="21">
        <v>168266</v>
      </c>
      <c r="AC77" s="21">
        <v>0</v>
      </c>
    </row>
    <row r="78" spans="1:29" s="1" customFormat="1">
      <c r="A78" s="7" t="s">
        <v>96</v>
      </c>
      <c r="B78" s="8">
        <v>469331</v>
      </c>
      <c r="C78" s="8">
        <v>469331</v>
      </c>
      <c r="D78" s="8">
        <v>0</v>
      </c>
      <c r="E78" s="8">
        <v>952</v>
      </c>
      <c r="F78" s="8">
        <v>0</v>
      </c>
      <c r="G78" s="8">
        <f t="shared" si="15"/>
        <v>29436141</v>
      </c>
      <c r="H78" s="8">
        <v>687225</v>
      </c>
      <c r="I78" s="8">
        <v>28748916</v>
      </c>
      <c r="J78" s="21">
        <v>13161906</v>
      </c>
      <c r="K78" s="21">
        <v>715964</v>
      </c>
      <c r="L78" s="21">
        <v>5443387</v>
      </c>
      <c r="M78" s="21">
        <v>7002555</v>
      </c>
      <c r="N78" s="21">
        <v>0</v>
      </c>
      <c r="O78" s="21">
        <v>170455</v>
      </c>
      <c r="P78" s="21">
        <f t="shared" si="16"/>
        <v>16103780</v>
      </c>
      <c r="Q78" s="21">
        <v>282272</v>
      </c>
      <c r="R78" s="21">
        <v>1227725</v>
      </c>
      <c r="S78" s="21">
        <v>12403387</v>
      </c>
      <c r="T78" s="21">
        <v>89250</v>
      </c>
      <c r="U78" s="21">
        <v>2101146</v>
      </c>
      <c r="V78" s="21">
        <f t="shared" si="17"/>
        <v>29906424</v>
      </c>
      <c r="W78" s="21">
        <v>17578937</v>
      </c>
      <c r="X78" s="21">
        <v>0</v>
      </c>
      <c r="Y78" s="21">
        <v>12327487</v>
      </c>
      <c r="Z78" s="21">
        <v>0</v>
      </c>
      <c r="AA78" s="21">
        <v>0</v>
      </c>
      <c r="AB78" s="21">
        <v>0</v>
      </c>
      <c r="AC78" s="21">
        <v>0</v>
      </c>
    </row>
    <row r="79" spans="1:29" s="1" customFormat="1">
      <c r="A79" s="7" t="s">
        <v>97</v>
      </c>
      <c r="B79" s="8">
        <v>861310</v>
      </c>
      <c r="C79" s="8">
        <v>861310</v>
      </c>
      <c r="D79" s="8">
        <v>0</v>
      </c>
      <c r="E79" s="8">
        <v>0</v>
      </c>
      <c r="F79" s="8">
        <v>1700</v>
      </c>
      <c r="G79" s="8">
        <f t="shared" si="15"/>
        <v>54943147</v>
      </c>
      <c r="H79" s="8">
        <v>42073842</v>
      </c>
      <c r="I79" s="8">
        <v>12869305</v>
      </c>
      <c r="J79" s="21">
        <v>35814432</v>
      </c>
      <c r="K79" s="21">
        <v>0</v>
      </c>
      <c r="L79" s="21">
        <v>0</v>
      </c>
      <c r="M79" s="21">
        <v>35814432</v>
      </c>
      <c r="N79" s="21">
        <v>0</v>
      </c>
      <c r="O79" s="21">
        <v>9073635</v>
      </c>
      <c r="P79" s="21">
        <f t="shared" si="16"/>
        <v>10055080</v>
      </c>
      <c r="Q79" s="21">
        <v>9983918</v>
      </c>
      <c r="R79" s="21">
        <v>0</v>
      </c>
      <c r="S79" s="21">
        <v>0</v>
      </c>
      <c r="T79" s="21">
        <v>0</v>
      </c>
      <c r="U79" s="21">
        <v>71162</v>
      </c>
      <c r="V79" s="21">
        <f t="shared" si="17"/>
        <v>55806157</v>
      </c>
      <c r="W79" s="21">
        <v>4102353</v>
      </c>
      <c r="X79" s="21">
        <v>0</v>
      </c>
      <c r="Y79" s="21">
        <v>9629962</v>
      </c>
      <c r="Z79" s="21">
        <v>42073842</v>
      </c>
      <c r="AA79" s="21">
        <v>0</v>
      </c>
      <c r="AB79" s="21">
        <v>0</v>
      </c>
      <c r="AC79" s="21">
        <v>0</v>
      </c>
    </row>
    <row r="80" spans="1:29" s="15" customFormat="1">
      <c r="A80" s="9" t="s">
        <v>45</v>
      </c>
      <c r="B80" s="10">
        <v>6131425</v>
      </c>
      <c r="C80" s="10">
        <v>6101153</v>
      </c>
      <c r="D80" s="10">
        <v>30272</v>
      </c>
      <c r="E80" s="10">
        <v>234070</v>
      </c>
      <c r="F80" s="10">
        <v>390016</v>
      </c>
      <c r="G80" s="10">
        <f t="shared" si="15"/>
        <v>311777437</v>
      </c>
      <c r="H80" s="10">
        <v>59384164</v>
      </c>
      <c r="I80" s="10">
        <v>252393272</v>
      </c>
      <c r="J80" s="22">
        <v>112061116</v>
      </c>
      <c r="K80" s="22">
        <v>15989387</v>
      </c>
      <c r="L80" s="22">
        <v>30746003</v>
      </c>
      <c r="M80" s="22">
        <v>65196039</v>
      </c>
      <c r="N80" s="22">
        <v>129686</v>
      </c>
      <c r="O80" s="22">
        <f>SUM(O73:O79)</f>
        <v>20804227</v>
      </c>
      <c r="P80" s="22">
        <f t="shared" si="16"/>
        <v>178912094</v>
      </c>
      <c r="Q80" s="22">
        <f>SUM(Q73:Q79)</f>
        <v>108679915</v>
      </c>
      <c r="R80" s="22">
        <f>SUM(R73:R79)</f>
        <v>5129580</v>
      </c>
      <c r="S80" s="22">
        <v>51776727</v>
      </c>
      <c r="T80" s="22">
        <v>9172018</v>
      </c>
      <c r="U80" s="22">
        <v>4153854</v>
      </c>
      <c r="V80" s="22">
        <f t="shared" si="17"/>
        <v>318532948</v>
      </c>
      <c r="W80" s="22">
        <v>91335805</v>
      </c>
      <c r="X80" s="22">
        <v>36244523</v>
      </c>
      <c r="Y80" s="22">
        <v>121675938</v>
      </c>
      <c r="Z80" s="22">
        <v>68850186</v>
      </c>
      <c r="AA80" s="22">
        <v>0</v>
      </c>
      <c r="AB80" s="22">
        <v>168266</v>
      </c>
      <c r="AC80" s="22">
        <v>258230</v>
      </c>
    </row>
    <row r="81" spans="1:29" s="1" customFormat="1" ht="15" customHeight="1">
      <c r="A81" s="12" t="s">
        <v>98</v>
      </c>
      <c r="B81" s="13"/>
      <c r="C81" s="13"/>
      <c r="D81" s="13"/>
      <c r="E81" s="13"/>
      <c r="F81" s="13"/>
      <c r="G81" s="13"/>
      <c r="H81" s="13"/>
      <c r="I81" s="13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20"/>
    </row>
    <row r="82" spans="1:29" s="1" customFormat="1">
      <c r="A82" s="7" t="s">
        <v>99</v>
      </c>
      <c r="B82" s="8">
        <v>802477</v>
      </c>
      <c r="C82" s="8">
        <v>802477</v>
      </c>
      <c r="D82" s="8">
        <v>0</v>
      </c>
      <c r="E82" s="8">
        <v>0</v>
      </c>
      <c r="F82" s="8">
        <v>0</v>
      </c>
      <c r="G82" s="8">
        <f>SUM(J82+O82+P82)</f>
        <v>43776425</v>
      </c>
      <c r="H82" s="8">
        <v>0</v>
      </c>
      <c r="I82" s="8">
        <v>48876425</v>
      </c>
      <c r="J82" s="21">
        <v>7559820</v>
      </c>
      <c r="K82" s="21">
        <v>1791364</v>
      </c>
      <c r="L82" s="21">
        <v>3184336</v>
      </c>
      <c r="M82" s="21">
        <v>2582300</v>
      </c>
      <c r="N82" s="21">
        <v>1820</v>
      </c>
      <c r="O82" s="21">
        <v>807747</v>
      </c>
      <c r="P82" s="21">
        <f>SUM(Q82:U82)</f>
        <v>35408858</v>
      </c>
      <c r="Q82" s="21">
        <v>14902813</v>
      </c>
      <c r="R82" s="21">
        <v>115982</v>
      </c>
      <c r="S82" s="21">
        <v>13290576</v>
      </c>
      <c r="T82" s="21">
        <v>0</v>
      </c>
      <c r="U82" s="21">
        <v>7099487</v>
      </c>
      <c r="V82" s="21">
        <f>SUM(W82:AC82)</f>
        <v>49678902</v>
      </c>
      <c r="W82" s="21">
        <v>6839213</v>
      </c>
      <c r="X82" s="21">
        <v>12592040</v>
      </c>
      <c r="Y82" s="21">
        <v>14160999</v>
      </c>
      <c r="Z82" s="21">
        <v>1850450</v>
      </c>
      <c r="AA82" s="21">
        <v>0</v>
      </c>
      <c r="AB82" s="21">
        <v>14236200</v>
      </c>
      <c r="AC82" s="21">
        <v>0</v>
      </c>
    </row>
    <row r="83" spans="1:29" s="1" customFormat="1">
      <c r="A83" s="7" t="s">
        <v>100</v>
      </c>
      <c r="B83" s="8">
        <v>2273876</v>
      </c>
      <c r="C83" s="8">
        <v>2273876</v>
      </c>
      <c r="D83" s="8">
        <v>0</v>
      </c>
      <c r="E83" s="8">
        <v>0</v>
      </c>
      <c r="F83" s="8">
        <v>0</v>
      </c>
      <c r="G83" s="8">
        <f>SUM(J83+O83+P83)</f>
        <v>24081291</v>
      </c>
      <c r="H83" s="8">
        <v>5876080</v>
      </c>
      <c r="I83" s="8">
        <v>18205211</v>
      </c>
      <c r="J83" s="21">
        <v>15765881</v>
      </c>
      <c r="K83" s="21">
        <v>2154537</v>
      </c>
      <c r="L83" s="21">
        <v>5729993</v>
      </c>
      <c r="M83" s="21">
        <v>7881351</v>
      </c>
      <c r="N83" s="21">
        <v>0</v>
      </c>
      <c r="O83" s="21">
        <v>467908</v>
      </c>
      <c r="P83" s="21">
        <f>SUM(Q83:U83)</f>
        <v>7847502</v>
      </c>
      <c r="Q83" s="21">
        <v>5308043</v>
      </c>
      <c r="R83" s="21">
        <v>1173747</v>
      </c>
      <c r="S83" s="21">
        <v>1104070</v>
      </c>
      <c r="T83" s="21">
        <v>234153</v>
      </c>
      <c r="U83" s="21">
        <v>27489</v>
      </c>
      <c r="V83" s="21">
        <f>SUM(W83:AC83)</f>
        <v>26355167</v>
      </c>
      <c r="W83" s="21">
        <v>14328127</v>
      </c>
      <c r="X83" s="21">
        <v>936280</v>
      </c>
      <c r="Y83" s="21">
        <v>2019787</v>
      </c>
      <c r="Z83" s="21">
        <v>2348601</v>
      </c>
      <c r="AA83" s="21">
        <v>0</v>
      </c>
      <c r="AB83" s="21">
        <v>6722372</v>
      </c>
      <c r="AC83" s="21">
        <v>0</v>
      </c>
    </row>
    <row r="84" spans="1:29" s="1" customFormat="1">
      <c r="A84" s="7" t="s">
        <v>101</v>
      </c>
      <c r="B84" s="8">
        <v>2183013</v>
      </c>
      <c r="C84" s="8">
        <v>2183013</v>
      </c>
      <c r="D84" s="8">
        <v>0</v>
      </c>
      <c r="E84" s="8">
        <v>0</v>
      </c>
      <c r="F84" s="8">
        <v>0</v>
      </c>
      <c r="G84" s="8">
        <f>SUM(J84+O84+P84)</f>
        <v>2243393</v>
      </c>
      <c r="H84" s="8">
        <v>2243393</v>
      </c>
      <c r="I84" s="8">
        <v>0</v>
      </c>
      <c r="J84" s="21">
        <v>195398</v>
      </c>
      <c r="K84" s="21">
        <v>195398</v>
      </c>
      <c r="L84" s="21">
        <v>0</v>
      </c>
      <c r="M84" s="21">
        <v>0</v>
      </c>
      <c r="N84" s="21">
        <v>0</v>
      </c>
      <c r="O84" s="21">
        <v>0</v>
      </c>
      <c r="P84" s="21">
        <f>SUM(Q84:U84)</f>
        <v>2047995</v>
      </c>
      <c r="Q84" s="21">
        <v>2033524</v>
      </c>
      <c r="R84" s="21">
        <v>0</v>
      </c>
      <c r="S84" s="21">
        <v>0</v>
      </c>
      <c r="T84" s="21">
        <v>0</v>
      </c>
      <c r="U84" s="21">
        <v>14471</v>
      </c>
      <c r="V84" s="21">
        <f>SUM(W84:AC84)</f>
        <v>4426406</v>
      </c>
      <c r="W84" s="21">
        <v>2406805</v>
      </c>
      <c r="X84" s="21">
        <v>0</v>
      </c>
      <c r="Y84" s="21">
        <v>2019601</v>
      </c>
      <c r="Z84" s="21">
        <v>0</v>
      </c>
      <c r="AA84" s="21">
        <v>0</v>
      </c>
      <c r="AB84" s="21">
        <v>0</v>
      </c>
      <c r="AC84" s="21">
        <v>0</v>
      </c>
    </row>
    <row r="85" spans="1:29" s="1" customFormat="1">
      <c r="A85" s="7" t="s">
        <v>102</v>
      </c>
      <c r="B85" s="8">
        <v>3516462</v>
      </c>
      <c r="C85" s="8">
        <v>3516462</v>
      </c>
      <c r="D85" s="8">
        <v>0</v>
      </c>
      <c r="E85" s="8">
        <v>439110</v>
      </c>
      <c r="F85" s="8">
        <v>0</v>
      </c>
      <c r="G85" s="8">
        <f>SUM(J85+O85+P85)</f>
        <v>6789208</v>
      </c>
      <c r="H85" s="8">
        <v>1816518</v>
      </c>
      <c r="I85" s="8">
        <v>4972690</v>
      </c>
      <c r="J85" s="21">
        <v>5895920</v>
      </c>
      <c r="K85" s="21">
        <v>777308</v>
      </c>
      <c r="L85" s="21">
        <v>1290150</v>
      </c>
      <c r="M85" s="21">
        <v>3547890</v>
      </c>
      <c r="N85" s="21">
        <v>280572</v>
      </c>
      <c r="O85" s="21">
        <v>427603</v>
      </c>
      <c r="P85" s="21">
        <f>SUM(Q85:U85)</f>
        <v>465685</v>
      </c>
      <c r="Q85" s="21">
        <v>0</v>
      </c>
      <c r="R85" s="21">
        <v>465685</v>
      </c>
      <c r="S85" s="21">
        <v>0</v>
      </c>
      <c r="T85" s="21">
        <v>0</v>
      </c>
      <c r="U85" s="21">
        <v>0</v>
      </c>
      <c r="V85" s="21">
        <f>SUM(W85:AC85)</f>
        <v>10744780</v>
      </c>
      <c r="W85" s="21">
        <v>7475982</v>
      </c>
      <c r="X85" s="21">
        <v>577150</v>
      </c>
      <c r="Y85" s="21">
        <v>2071352</v>
      </c>
      <c r="Z85" s="21">
        <v>0</v>
      </c>
      <c r="AA85" s="21">
        <v>0</v>
      </c>
      <c r="AB85" s="21">
        <v>620296</v>
      </c>
      <c r="AC85" s="21">
        <v>0</v>
      </c>
    </row>
    <row r="86" spans="1:29" s="15" customFormat="1">
      <c r="A86" s="9" t="s">
        <v>45</v>
      </c>
      <c r="B86" s="10">
        <v>8775828</v>
      </c>
      <c r="C86" s="10">
        <v>8775828</v>
      </c>
      <c r="D86" s="10">
        <v>0</v>
      </c>
      <c r="E86" s="10">
        <v>439110</v>
      </c>
      <c r="F86" s="10">
        <v>0</v>
      </c>
      <c r="G86" s="10">
        <f>SUM(J86+O86+P86)</f>
        <v>76890317</v>
      </c>
      <c r="H86" s="10">
        <v>9935991</v>
      </c>
      <c r="I86" s="10">
        <v>72054325</v>
      </c>
      <c r="J86" s="22">
        <v>29417019</v>
      </c>
      <c r="K86" s="22">
        <v>4918607</v>
      </c>
      <c r="L86" s="22">
        <v>10204479</v>
      </c>
      <c r="M86" s="22">
        <v>14011541</v>
      </c>
      <c r="N86" s="22">
        <v>282392</v>
      </c>
      <c r="O86" s="22">
        <f>SUM(O82:O85)</f>
        <v>1703258</v>
      </c>
      <c r="P86" s="22">
        <f>SUM(Q86:U86)</f>
        <v>45770040</v>
      </c>
      <c r="Q86" s="22">
        <v>22244380</v>
      </c>
      <c r="R86" s="22">
        <v>1755414</v>
      </c>
      <c r="S86" s="22">
        <v>14394646</v>
      </c>
      <c r="T86" s="22">
        <v>234153</v>
      </c>
      <c r="U86" s="22">
        <f>SUM(U82:U85)</f>
        <v>7141447</v>
      </c>
      <c r="V86" s="22">
        <f>SUM(W86:AC86)</f>
        <v>91205255</v>
      </c>
      <c r="W86" s="22">
        <v>31050127</v>
      </c>
      <c r="X86" s="22">
        <v>14105470</v>
      </c>
      <c r="Y86" s="22">
        <v>20271739</v>
      </c>
      <c r="Z86" s="22">
        <v>4199051</v>
      </c>
      <c r="AA86" s="22">
        <v>0</v>
      </c>
      <c r="AB86" s="22">
        <v>21578868</v>
      </c>
      <c r="AC86" s="22">
        <v>0</v>
      </c>
    </row>
    <row r="87" spans="1:29" s="1" customFormat="1" ht="15" customHeight="1">
      <c r="A87" s="12" t="s">
        <v>103</v>
      </c>
      <c r="B87" s="13"/>
      <c r="C87" s="13"/>
      <c r="D87" s="13"/>
      <c r="E87" s="13"/>
      <c r="F87" s="13"/>
      <c r="G87" s="13"/>
      <c r="H87" s="13"/>
      <c r="I87" s="13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20"/>
    </row>
    <row r="88" spans="1:29" s="1" customFormat="1">
      <c r="A88" s="7" t="s">
        <v>104</v>
      </c>
      <c r="B88" s="8">
        <v>818194</v>
      </c>
      <c r="C88" s="8">
        <v>818194</v>
      </c>
      <c r="D88" s="8">
        <v>0</v>
      </c>
      <c r="E88" s="8">
        <v>4998</v>
      </c>
      <c r="F88" s="8">
        <v>0</v>
      </c>
      <c r="G88" s="8">
        <f t="shared" ref="G88:G93" si="18">SUM(J88+O88+P88)</f>
        <v>14339443</v>
      </c>
      <c r="H88" s="8">
        <v>829811</v>
      </c>
      <c r="I88" s="8">
        <v>13509632</v>
      </c>
      <c r="J88" s="21">
        <v>5785143</v>
      </c>
      <c r="K88" s="21">
        <v>972283</v>
      </c>
      <c r="L88" s="21">
        <v>2295606</v>
      </c>
      <c r="M88" s="21">
        <v>2517254</v>
      </c>
      <c r="N88" s="21">
        <v>0</v>
      </c>
      <c r="O88" s="21">
        <v>456246</v>
      </c>
      <c r="P88" s="21">
        <f t="shared" ref="P88:P93" si="19">SUM(Q88:U88)</f>
        <v>8098054</v>
      </c>
      <c r="Q88" s="21">
        <v>7006205</v>
      </c>
      <c r="R88" s="21">
        <v>0</v>
      </c>
      <c r="S88" s="21">
        <v>655335</v>
      </c>
      <c r="T88" s="21">
        <v>0</v>
      </c>
      <c r="U88" s="21">
        <v>436514</v>
      </c>
      <c r="V88" s="21">
        <f t="shared" ref="V88:V100" si="20">SUM(W88:AC88)</f>
        <v>15162635</v>
      </c>
      <c r="W88" s="21">
        <v>5932008</v>
      </c>
      <c r="X88" s="21">
        <v>0</v>
      </c>
      <c r="Y88" s="21">
        <v>8400816</v>
      </c>
      <c r="Z88" s="21">
        <v>829811</v>
      </c>
      <c r="AA88" s="21">
        <v>0</v>
      </c>
      <c r="AB88" s="21">
        <v>0</v>
      </c>
      <c r="AC88" s="21">
        <v>0</v>
      </c>
    </row>
    <row r="89" spans="1:29" s="1" customFormat="1">
      <c r="A89" s="7" t="s">
        <v>105</v>
      </c>
      <c r="B89" s="8">
        <v>13312</v>
      </c>
      <c r="C89" s="8">
        <v>0</v>
      </c>
      <c r="D89" s="8">
        <v>13312</v>
      </c>
      <c r="E89" s="8">
        <v>15589</v>
      </c>
      <c r="F89" s="8">
        <v>0</v>
      </c>
      <c r="G89" s="8">
        <f t="shared" si="18"/>
        <v>25180488</v>
      </c>
      <c r="H89" s="8">
        <v>37902</v>
      </c>
      <c r="I89" s="8">
        <v>25142586</v>
      </c>
      <c r="J89" s="21">
        <v>8313064</v>
      </c>
      <c r="K89" s="21">
        <v>1533146</v>
      </c>
      <c r="L89" s="21">
        <v>5809306</v>
      </c>
      <c r="M89" s="21">
        <v>970612</v>
      </c>
      <c r="N89" s="21">
        <v>0</v>
      </c>
      <c r="O89" s="21">
        <v>962175</v>
      </c>
      <c r="P89" s="21">
        <f t="shared" si="19"/>
        <v>15905249</v>
      </c>
      <c r="Q89" s="21">
        <v>10694042</v>
      </c>
      <c r="R89" s="21">
        <v>0</v>
      </c>
      <c r="S89" s="21">
        <v>5211207</v>
      </c>
      <c r="T89" s="21">
        <v>0</v>
      </c>
      <c r="U89" s="21">
        <v>0</v>
      </c>
      <c r="V89" s="21">
        <f t="shared" si="20"/>
        <v>25209389</v>
      </c>
      <c r="W89" s="21">
        <v>9064979</v>
      </c>
      <c r="X89" s="21">
        <v>87881</v>
      </c>
      <c r="Y89" s="21">
        <v>15094354</v>
      </c>
      <c r="Z89" s="21">
        <v>962175</v>
      </c>
      <c r="AA89" s="21">
        <v>0</v>
      </c>
      <c r="AB89" s="21">
        <v>0</v>
      </c>
      <c r="AC89" s="21">
        <v>0</v>
      </c>
    </row>
    <row r="90" spans="1:29" s="1" customFormat="1">
      <c r="A90" s="7" t="s">
        <v>106</v>
      </c>
      <c r="B90" s="8">
        <v>83379</v>
      </c>
      <c r="C90" s="8">
        <v>82979</v>
      </c>
      <c r="D90" s="8">
        <v>400</v>
      </c>
      <c r="E90" s="8">
        <v>5950</v>
      </c>
      <c r="F90" s="8">
        <v>0</v>
      </c>
      <c r="G90" s="8">
        <f t="shared" si="18"/>
        <v>9416778</v>
      </c>
      <c r="H90" s="8">
        <v>0</v>
      </c>
      <c r="I90" s="8">
        <v>9416778</v>
      </c>
      <c r="J90" s="21">
        <v>5313562</v>
      </c>
      <c r="K90" s="21">
        <v>616073</v>
      </c>
      <c r="L90" s="21">
        <v>2273376</v>
      </c>
      <c r="M90" s="21">
        <v>2424113</v>
      </c>
      <c r="N90" s="21">
        <v>0</v>
      </c>
      <c r="O90" s="21">
        <v>3495697</v>
      </c>
      <c r="P90" s="21">
        <f t="shared" si="19"/>
        <v>607519</v>
      </c>
      <c r="Q90" s="21">
        <v>606679</v>
      </c>
      <c r="R90" s="21">
        <v>0</v>
      </c>
      <c r="S90" s="21">
        <v>0</v>
      </c>
      <c r="T90" s="21">
        <v>0</v>
      </c>
      <c r="U90" s="21">
        <v>840</v>
      </c>
      <c r="V90" s="21">
        <f t="shared" si="20"/>
        <v>9506107</v>
      </c>
      <c r="W90" s="21">
        <v>6190275</v>
      </c>
      <c r="X90" s="21">
        <v>2770677</v>
      </c>
      <c r="Y90" s="21">
        <v>0</v>
      </c>
      <c r="Z90" s="21">
        <v>0</v>
      </c>
      <c r="AA90" s="21">
        <v>0</v>
      </c>
      <c r="AB90" s="21">
        <v>545155</v>
      </c>
      <c r="AC90" s="21">
        <v>0</v>
      </c>
    </row>
    <row r="91" spans="1:29" s="1" customFormat="1">
      <c r="A91" s="7" t="s">
        <v>107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f t="shared" si="18"/>
        <v>13562470</v>
      </c>
      <c r="H91" s="8">
        <v>0</v>
      </c>
      <c r="I91" s="8">
        <v>13562470</v>
      </c>
      <c r="J91" s="21">
        <v>8875171</v>
      </c>
      <c r="K91" s="21">
        <v>1706222</v>
      </c>
      <c r="L91" s="21">
        <v>3120450</v>
      </c>
      <c r="M91" s="21">
        <v>4048499</v>
      </c>
      <c r="N91" s="21">
        <v>0</v>
      </c>
      <c r="O91" s="21">
        <v>3947016</v>
      </c>
      <c r="P91" s="21">
        <f t="shared" si="19"/>
        <v>740283</v>
      </c>
      <c r="Q91" s="21">
        <v>17850</v>
      </c>
      <c r="R91" s="21">
        <v>0</v>
      </c>
      <c r="S91" s="21">
        <v>0</v>
      </c>
      <c r="T91" s="21">
        <v>0</v>
      </c>
      <c r="U91" s="21">
        <v>722433</v>
      </c>
      <c r="V91" s="21">
        <f t="shared" si="20"/>
        <v>13562470</v>
      </c>
      <c r="W91" s="21">
        <v>13562470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</row>
    <row r="92" spans="1:29" s="1" customFormat="1">
      <c r="A92" s="7" t="s">
        <v>108</v>
      </c>
      <c r="B92" s="8">
        <v>4291092</v>
      </c>
      <c r="C92" s="8">
        <v>4291092</v>
      </c>
      <c r="D92" s="8">
        <v>0</v>
      </c>
      <c r="E92" s="8">
        <v>5900</v>
      </c>
      <c r="F92" s="8">
        <v>14300</v>
      </c>
      <c r="G92" s="8">
        <f t="shared" si="18"/>
        <v>11552233</v>
      </c>
      <c r="H92" s="8">
        <v>328464</v>
      </c>
      <c r="I92" s="8">
        <v>11223769</v>
      </c>
      <c r="J92" s="21">
        <v>8094314</v>
      </c>
      <c r="K92" s="21">
        <v>247758</v>
      </c>
      <c r="L92" s="21">
        <v>4959421</v>
      </c>
      <c r="M92" s="21">
        <v>2887135</v>
      </c>
      <c r="N92" s="21">
        <v>0</v>
      </c>
      <c r="O92" s="21">
        <v>1501494</v>
      </c>
      <c r="P92" s="21">
        <f t="shared" si="19"/>
        <v>1956425</v>
      </c>
      <c r="Q92" s="21">
        <v>557634</v>
      </c>
      <c r="R92" s="21">
        <v>0</v>
      </c>
      <c r="S92" s="21">
        <v>1138871</v>
      </c>
      <c r="T92" s="21">
        <v>0</v>
      </c>
      <c r="U92" s="21">
        <v>259920</v>
      </c>
      <c r="V92" s="21">
        <f t="shared" si="20"/>
        <v>15863526</v>
      </c>
      <c r="W92" s="21">
        <v>11617130</v>
      </c>
      <c r="X92" s="21">
        <v>0</v>
      </c>
      <c r="Y92" s="21">
        <v>4246396</v>
      </c>
      <c r="Z92" s="21">
        <v>0</v>
      </c>
      <c r="AA92" s="21">
        <v>0</v>
      </c>
      <c r="AB92" s="21">
        <v>0</v>
      </c>
      <c r="AC92" s="21">
        <v>0</v>
      </c>
    </row>
    <row r="93" spans="1:29" s="15" customFormat="1">
      <c r="A93" s="9" t="s">
        <v>45</v>
      </c>
      <c r="B93" s="10">
        <v>5205977</v>
      </c>
      <c r="C93" s="10">
        <v>5192265</v>
      </c>
      <c r="D93" s="10">
        <v>13712</v>
      </c>
      <c r="E93" s="10">
        <v>32437</v>
      </c>
      <c r="F93" s="10">
        <v>14300</v>
      </c>
      <c r="G93" s="10">
        <f t="shared" si="18"/>
        <v>74051411</v>
      </c>
      <c r="H93" s="10">
        <v>1196177</v>
      </c>
      <c r="I93" s="10">
        <v>72855235</v>
      </c>
      <c r="J93" s="22">
        <v>36381253</v>
      </c>
      <c r="K93" s="22">
        <v>5075482</v>
      </c>
      <c r="L93" s="22">
        <v>18458159</v>
      </c>
      <c r="M93" s="22">
        <v>12847613</v>
      </c>
      <c r="N93" s="22">
        <v>0</v>
      </c>
      <c r="O93" s="22">
        <f>SUM(O88:O92)</f>
        <v>10362628</v>
      </c>
      <c r="P93" s="22">
        <f t="shared" si="19"/>
        <v>27307530</v>
      </c>
      <c r="Q93" s="22">
        <v>18882410</v>
      </c>
      <c r="R93" s="22">
        <v>0</v>
      </c>
      <c r="S93" s="22">
        <v>7005413</v>
      </c>
      <c r="T93" s="22">
        <v>0</v>
      </c>
      <c r="U93" s="22">
        <v>1419707</v>
      </c>
      <c r="V93" s="22">
        <f t="shared" si="20"/>
        <v>79304126</v>
      </c>
      <c r="W93" s="22">
        <v>46366861</v>
      </c>
      <c r="X93" s="22">
        <v>2858558</v>
      </c>
      <c r="Y93" s="22">
        <v>27741566</v>
      </c>
      <c r="Z93" s="22">
        <v>1791986</v>
      </c>
      <c r="AA93" s="22">
        <v>0</v>
      </c>
      <c r="AB93" s="22">
        <v>545155</v>
      </c>
      <c r="AC93" s="22">
        <v>0</v>
      </c>
    </row>
    <row r="94" spans="1:29" s="1" customFormat="1" ht="15" customHeight="1">
      <c r="A94" s="12" t="s">
        <v>109</v>
      </c>
      <c r="B94" s="13"/>
      <c r="C94" s="13"/>
      <c r="D94" s="13"/>
      <c r="E94" s="13"/>
      <c r="F94" s="13"/>
      <c r="G94" s="13"/>
      <c r="H94" s="13"/>
      <c r="I94" s="13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21">
        <f t="shared" si="20"/>
        <v>0</v>
      </c>
      <c r="W94" s="19"/>
      <c r="X94" s="19"/>
      <c r="Y94" s="19"/>
      <c r="Z94" s="19"/>
      <c r="AA94" s="19"/>
      <c r="AB94" s="19"/>
      <c r="AC94" s="20"/>
    </row>
    <row r="95" spans="1:29" s="1" customFormat="1">
      <c r="A95" s="7" t="s">
        <v>110</v>
      </c>
      <c r="B95" s="8">
        <v>537730</v>
      </c>
      <c r="C95" s="8">
        <v>537730</v>
      </c>
      <c r="D95" s="8">
        <v>0</v>
      </c>
      <c r="E95" s="8">
        <v>0</v>
      </c>
      <c r="F95" s="8">
        <v>33505</v>
      </c>
      <c r="G95" s="8">
        <f t="shared" ref="G95:G100" si="21">SUM(J95+O95+P95)</f>
        <v>30087744</v>
      </c>
      <c r="H95" s="8">
        <v>106339</v>
      </c>
      <c r="I95" s="8">
        <v>29881406</v>
      </c>
      <c r="J95" s="21">
        <v>7128242</v>
      </c>
      <c r="K95" s="21">
        <v>1277703</v>
      </c>
      <c r="L95" s="21">
        <v>4689635</v>
      </c>
      <c r="M95" s="21">
        <v>1160904</v>
      </c>
      <c r="N95" s="21">
        <v>0</v>
      </c>
      <c r="O95" s="21">
        <v>653735</v>
      </c>
      <c r="P95" s="21">
        <f t="shared" ref="P95:P100" si="22">SUM(Q95:U95)</f>
        <v>22305767</v>
      </c>
      <c r="Q95" s="21">
        <v>14413038</v>
      </c>
      <c r="R95" s="21">
        <v>7564368</v>
      </c>
      <c r="S95" s="21">
        <v>0</v>
      </c>
      <c r="T95" s="21">
        <v>328361</v>
      </c>
      <c r="U95" s="21">
        <v>0</v>
      </c>
      <c r="V95" s="21">
        <f t="shared" si="20"/>
        <v>30558980</v>
      </c>
      <c r="W95" s="21">
        <v>10229992</v>
      </c>
      <c r="X95" s="21">
        <v>0</v>
      </c>
      <c r="Y95" s="21">
        <v>17235696</v>
      </c>
      <c r="Z95" s="21">
        <v>3093292</v>
      </c>
      <c r="AA95" s="21">
        <v>0</v>
      </c>
      <c r="AB95" s="21">
        <v>0</v>
      </c>
      <c r="AC95" s="21">
        <v>0</v>
      </c>
    </row>
    <row r="96" spans="1:29" s="1" customFormat="1">
      <c r="A96" s="7" t="s">
        <v>111</v>
      </c>
      <c r="B96" s="8">
        <v>255850</v>
      </c>
      <c r="C96" s="8">
        <v>255850</v>
      </c>
      <c r="D96" s="8">
        <v>0</v>
      </c>
      <c r="E96" s="8">
        <v>25775</v>
      </c>
      <c r="F96" s="8">
        <v>0</v>
      </c>
      <c r="G96" s="8">
        <f t="shared" si="21"/>
        <v>35308184</v>
      </c>
      <c r="H96" s="8">
        <v>308210</v>
      </c>
      <c r="I96" s="8">
        <v>34999974</v>
      </c>
      <c r="J96" s="21">
        <v>6354220</v>
      </c>
      <c r="K96" s="21">
        <v>630537</v>
      </c>
      <c r="L96" s="21">
        <v>3492903</v>
      </c>
      <c r="M96" s="21">
        <v>2230780</v>
      </c>
      <c r="N96" s="21">
        <v>0</v>
      </c>
      <c r="O96" s="21">
        <v>1105837</v>
      </c>
      <c r="P96" s="21">
        <f t="shared" si="22"/>
        <v>27848127</v>
      </c>
      <c r="Q96" s="21">
        <v>24991218</v>
      </c>
      <c r="R96" s="21">
        <v>32617</v>
      </c>
      <c r="S96" s="21">
        <v>4998</v>
      </c>
      <c r="T96" s="21">
        <v>2686178</v>
      </c>
      <c r="U96" s="21">
        <v>133116</v>
      </c>
      <c r="V96" s="21">
        <f t="shared" si="20"/>
        <v>35589809</v>
      </c>
      <c r="W96" s="21">
        <v>6932434</v>
      </c>
      <c r="X96" s="21">
        <v>0</v>
      </c>
      <c r="Y96" s="21">
        <v>27677396</v>
      </c>
      <c r="Z96" s="21">
        <v>979979</v>
      </c>
      <c r="AA96" s="21">
        <v>0</v>
      </c>
      <c r="AB96" s="21">
        <v>0</v>
      </c>
      <c r="AC96" s="21">
        <v>0</v>
      </c>
    </row>
    <row r="97" spans="1:29" s="1" customFormat="1">
      <c r="A97" s="7" t="s">
        <v>112</v>
      </c>
      <c r="B97" s="8">
        <v>0</v>
      </c>
      <c r="C97" s="8">
        <v>0</v>
      </c>
      <c r="D97" s="8">
        <v>0</v>
      </c>
      <c r="E97" s="8">
        <v>52836</v>
      </c>
      <c r="F97" s="8">
        <v>0</v>
      </c>
      <c r="G97" s="8">
        <f t="shared" si="21"/>
        <v>53481857</v>
      </c>
      <c r="H97" s="8">
        <v>0</v>
      </c>
      <c r="I97" s="8">
        <v>53481857</v>
      </c>
      <c r="J97" s="21">
        <v>5887984</v>
      </c>
      <c r="K97" s="21">
        <v>296584</v>
      </c>
      <c r="L97" s="21">
        <v>3278569</v>
      </c>
      <c r="M97" s="21">
        <v>2301151</v>
      </c>
      <c r="N97" s="21">
        <v>11680</v>
      </c>
      <c r="O97" s="21">
        <v>727639</v>
      </c>
      <c r="P97" s="21">
        <f t="shared" si="22"/>
        <v>46866234</v>
      </c>
      <c r="Q97" s="21">
        <v>27760228</v>
      </c>
      <c r="R97" s="21">
        <v>0</v>
      </c>
      <c r="S97" s="21">
        <v>15687003</v>
      </c>
      <c r="T97" s="21">
        <v>0</v>
      </c>
      <c r="U97" s="21">
        <v>3419003</v>
      </c>
      <c r="V97" s="21">
        <f t="shared" si="20"/>
        <v>50722693</v>
      </c>
      <c r="W97" s="21">
        <v>9936924</v>
      </c>
      <c r="X97" s="21">
        <v>11065254</v>
      </c>
      <c r="Y97" s="21">
        <v>27760228</v>
      </c>
      <c r="Z97" s="21">
        <v>1960287</v>
      </c>
      <c r="AA97" s="21">
        <v>0</v>
      </c>
      <c r="AB97" s="21">
        <v>0</v>
      </c>
      <c r="AC97" s="21">
        <v>0</v>
      </c>
    </row>
    <row r="98" spans="1:29" s="1" customFormat="1">
      <c r="A98" s="7" t="s">
        <v>113</v>
      </c>
      <c r="B98" s="8">
        <v>0</v>
      </c>
      <c r="C98" s="8">
        <v>0</v>
      </c>
      <c r="D98" s="8">
        <v>0</v>
      </c>
      <c r="E98" s="8">
        <v>4843</v>
      </c>
      <c r="F98" s="8">
        <v>690843</v>
      </c>
      <c r="G98" s="8">
        <f t="shared" si="21"/>
        <v>17692966</v>
      </c>
      <c r="H98" s="8">
        <v>1834242</v>
      </c>
      <c r="I98" s="8">
        <v>15858724</v>
      </c>
      <c r="J98" s="21">
        <v>6324751</v>
      </c>
      <c r="K98" s="21">
        <v>944741</v>
      </c>
      <c r="L98" s="21">
        <v>2230556</v>
      </c>
      <c r="M98" s="21">
        <v>3143742</v>
      </c>
      <c r="N98" s="21">
        <v>5712</v>
      </c>
      <c r="O98" s="21">
        <v>1500233</v>
      </c>
      <c r="P98" s="21">
        <f t="shared" si="22"/>
        <v>9867982</v>
      </c>
      <c r="Q98" s="21">
        <v>9181114</v>
      </c>
      <c r="R98" s="21">
        <v>105400</v>
      </c>
      <c r="S98" s="21">
        <v>85680</v>
      </c>
      <c r="T98" s="21">
        <v>0</v>
      </c>
      <c r="U98" s="21">
        <v>495788</v>
      </c>
      <c r="V98" s="21">
        <f t="shared" si="20"/>
        <v>18388653</v>
      </c>
      <c r="W98" s="21">
        <v>5854093</v>
      </c>
      <c r="X98" s="21">
        <v>85680</v>
      </c>
      <c r="Y98" s="21">
        <v>7570418</v>
      </c>
      <c r="Z98" s="21">
        <v>2404237</v>
      </c>
      <c r="AA98" s="21">
        <v>0</v>
      </c>
      <c r="AB98" s="21">
        <v>2474225</v>
      </c>
      <c r="AC98" s="21">
        <v>0</v>
      </c>
    </row>
    <row r="99" spans="1:29" s="1" customFormat="1">
      <c r="A99" s="7" t="s">
        <v>114</v>
      </c>
      <c r="B99" s="8">
        <v>575806</v>
      </c>
      <c r="C99" s="8">
        <v>575806</v>
      </c>
      <c r="D99" s="8">
        <v>0</v>
      </c>
      <c r="E99" s="8">
        <v>0</v>
      </c>
      <c r="F99" s="8">
        <v>0</v>
      </c>
      <c r="G99" s="8">
        <f t="shared" si="21"/>
        <v>23063066</v>
      </c>
      <c r="H99" s="8">
        <v>5474</v>
      </c>
      <c r="I99" s="8">
        <v>23057592</v>
      </c>
      <c r="J99" s="21">
        <v>3205560</v>
      </c>
      <c r="K99" s="21">
        <v>788257</v>
      </c>
      <c r="L99" s="21">
        <v>1878233</v>
      </c>
      <c r="M99" s="21">
        <v>539070</v>
      </c>
      <c r="N99" s="21">
        <v>0</v>
      </c>
      <c r="O99" s="21">
        <v>95421</v>
      </c>
      <c r="P99" s="21">
        <f t="shared" si="22"/>
        <v>19762085</v>
      </c>
      <c r="Q99" s="21">
        <v>17503689</v>
      </c>
      <c r="R99" s="21">
        <v>2258396</v>
      </c>
      <c r="S99" s="21">
        <v>0</v>
      </c>
      <c r="T99" s="21">
        <v>0</v>
      </c>
      <c r="U99" s="21">
        <v>0</v>
      </c>
      <c r="V99" s="21">
        <f t="shared" si="20"/>
        <v>23638872</v>
      </c>
      <c r="W99" s="21">
        <v>5908927</v>
      </c>
      <c r="X99" s="21">
        <v>0</v>
      </c>
      <c r="Y99" s="21">
        <v>17141861</v>
      </c>
      <c r="Z99" s="21">
        <v>563084</v>
      </c>
      <c r="AA99" s="21">
        <v>0</v>
      </c>
      <c r="AB99" s="21">
        <v>25000</v>
      </c>
      <c r="AC99" s="21">
        <v>0</v>
      </c>
    </row>
    <row r="100" spans="1:29" s="15" customFormat="1">
      <c r="A100" s="9" t="s">
        <v>45</v>
      </c>
      <c r="B100" s="10">
        <v>1369386</v>
      </c>
      <c r="C100" s="10">
        <v>1369386</v>
      </c>
      <c r="D100" s="10">
        <v>0</v>
      </c>
      <c r="E100" s="10">
        <v>83454</v>
      </c>
      <c r="F100" s="10">
        <v>724348</v>
      </c>
      <c r="G100" s="10">
        <f t="shared" si="21"/>
        <v>159633817</v>
      </c>
      <c r="H100" s="10">
        <v>2254265</v>
      </c>
      <c r="I100" s="10">
        <v>157279553</v>
      </c>
      <c r="J100" s="22">
        <v>28900757</v>
      </c>
      <c r="K100" s="22">
        <v>3937822</v>
      </c>
      <c r="L100" s="22">
        <v>15569896</v>
      </c>
      <c r="M100" s="22">
        <v>9375647</v>
      </c>
      <c r="N100" s="22">
        <v>17392</v>
      </c>
      <c r="O100" s="22">
        <f>SUM(O95:O99)</f>
        <v>4082865</v>
      </c>
      <c r="P100" s="22">
        <f t="shared" si="22"/>
        <v>126650195</v>
      </c>
      <c r="Q100" s="22">
        <f>SUM(Q95:Q99)</f>
        <v>93849287</v>
      </c>
      <c r="R100" s="22">
        <f>SUM(R95:R99)</f>
        <v>9960781</v>
      </c>
      <c r="S100" s="22">
        <v>15777681</v>
      </c>
      <c r="T100" s="22">
        <v>3014539</v>
      </c>
      <c r="U100" s="22">
        <v>4047907</v>
      </c>
      <c r="V100" s="22">
        <f t="shared" si="20"/>
        <v>158899007</v>
      </c>
      <c r="W100" s="22">
        <v>38862370</v>
      </c>
      <c r="X100" s="22">
        <v>11150934</v>
      </c>
      <c r="Y100" s="22">
        <v>97385599</v>
      </c>
      <c r="Z100" s="22">
        <v>9000879</v>
      </c>
      <c r="AA100" s="22">
        <v>0</v>
      </c>
      <c r="AB100" s="22">
        <v>2499225</v>
      </c>
      <c r="AC100" s="22">
        <v>0</v>
      </c>
    </row>
    <row r="101" spans="1:29" s="1" customFormat="1" ht="15" customHeight="1">
      <c r="A101" s="12" t="s">
        <v>115</v>
      </c>
      <c r="B101" s="13"/>
      <c r="C101" s="13"/>
      <c r="D101" s="13"/>
      <c r="E101" s="13"/>
      <c r="F101" s="13"/>
      <c r="G101" s="13"/>
      <c r="H101" s="13"/>
      <c r="I101" s="13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20"/>
    </row>
    <row r="102" spans="1:29" s="1" customFormat="1">
      <c r="A102" s="7" t="s">
        <v>116</v>
      </c>
      <c r="B102" s="8">
        <v>0</v>
      </c>
      <c r="C102" s="8">
        <v>0</v>
      </c>
      <c r="D102" s="8">
        <v>0</v>
      </c>
      <c r="E102" s="8">
        <v>9000</v>
      </c>
      <c r="F102" s="8">
        <v>0</v>
      </c>
      <c r="G102" s="8">
        <f t="shared" ref="G102:G109" si="23">SUM(J102+O102+P102)</f>
        <v>10107326</v>
      </c>
      <c r="H102" s="8">
        <v>1359796</v>
      </c>
      <c r="I102" s="8">
        <v>8747530</v>
      </c>
      <c r="J102" s="21">
        <v>8217167</v>
      </c>
      <c r="K102" s="21">
        <v>573070</v>
      </c>
      <c r="L102" s="21">
        <v>5896846</v>
      </c>
      <c r="M102" s="21">
        <v>0</v>
      </c>
      <c r="N102" s="21">
        <v>1747251</v>
      </c>
      <c r="O102" s="21">
        <v>576793</v>
      </c>
      <c r="P102" s="21">
        <f t="shared" ref="P102:P109" si="24">SUM(Q102:U102)</f>
        <v>1313366</v>
      </c>
      <c r="Q102" s="21">
        <v>134346</v>
      </c>
      <c r="R102" s="21">
        <v>1179020</v>
      </c>
      <c r="S102" s="21">
        <v>0</v>
      </c>
      <c r="T102" s="21">
        <v>0</v>
      </c>
      <c r="U102" s="21">
        <v>0</v>
      </c>
      <c r="V102" s="21">
        <f t="shared" ref="V102:V108" si="25">SUM(W102:AC102)</f>
        <v>10116326</v>
      </c>
      <c r="W102" s="21">
        <v>8922685</v>
      </c>
      <c r="X102" s="21">
        <v>0</v>
      </c>
      <c r="Y102" s="21">
        <v>1023641</v>
      </c>
      <c r="Z102" s="21">
        <v>0</v>
      </c>
      <c r="AA102" s="21">
        <v>0</v>
      </c>
      <c r="AB102" s="21">
        <v>170000</v>
      </c>
      <c r="AC102" s="21">
        <v>0</v>
      </c>
    </row>
    <row r="103" spans="1:29" s="1" customFormat="1">
      <c r="A103" s="7" t="s">
        <v>117</v>
      </c>
      <c r="B103" s="8">
        <v>4952427</v>
      </c>
      <c r="C103" s="8">
        <v>4952427</v>
      </c>
      <c r="D103" s="8">
        <v>0</v>
      </c>
      <c r="E103" s="8">
        <v>0</v>
      </c>
      <c r="F103" s="8">
        <v>0</v>
      </c>
      <c r="G103" s="8">
        <f t="shared" si="23"/>
        <v>9843739</v>
      </c>
      <c r="H103" s="8">
        <v>4957353</v>
      </c>
      <c r="I103" s="8">
        <v>4886386</v>
      </c>
      <c r="J103" s="21">
        <v>4820130</v>
      </c>
      <c r="K103" s="21">
        <v>993770</v>
      </c>
      <c r="L103" s="21">
        <v>2164848</v>
      </c>
      <c r="M103" s="21">
        <v>1661512</v>
      </c>
      <c r="N103" s="21">
        <v>0</v>
      </c>
      <c r="O103" s="21">
        <v>0</v>
      </c>
      <c r="P103" s="21">
        <f t="shared" si="24"/>
        <v>5023609</v>
      </c>
      <c r="Q103" s="21">
        <v>4867091</v>
      </c>
      <c r="R103" s="21">
        <v>154197</v>
      </c>
      <c r="S103" s="21">
        <v>0</v>
      </c>
      <c r="T103" s="21">
        <v>0</v>
      </c>
      <c r="U103" s="21">
        <v>2321</v>
      </c>
      <c r="V103" s="21">
        <f t="shared" si="25"/>
        <v>14796165</v>
      </c>
      <c r="W103" s="21">
        <v>5536068</v>
      </c>
      <c r="X103" s="21">
        <v>0</v>
      </c>
      <c r="Y103" s="21">
        <v>9260097</v>
      </c>
      <c r="Z103" s="21">
        <v>0</v>
      </c>
      <c r="AA103" s="21">
        <v>0</v>
      </c>
      <c r="AB103" s="21">
        <v>0</v>
      </c>
      <c r="AC103" s="21">
        <v>0</v>
      </c>
    </row>
    <row r="104" spans="1:29" s="1" customFormat="1">
      <c r="A104" s="7" t="s">
        <v>118</v>
      </c>
      <c r="B104" s="8">
        <v>314001</v>
      </c>
      <c r="C104" s="8">
        <v>314001</v>
      </c>
      <c r="D104" s="8">
        <v>0</v>
      </c>
      <c r="E104" s="8">
        <v>0</v>
      </c>
      <c r="F104" s="8">
        <v>0</v>
      </c>
      <c r="G104" s="8">
        <f t="shared" si="23"/>
        <v>9363037</v>
      </c>
      <c r="H104" s="8">
        <v>5555892</v>
      </c>
      <c r="I104" s="8">
        <v>3807145</v>
      </c>
      <c r="J104" s="21">
        <v>346670</v>
      </c>
      <c r="K104" s="21">
        <v>65331</v>
      </c>
      <c r="L104" s="21">
        <v>281339</v>
      </c>
      <c r="M104" s="21">
        <v>0</v>
      </c>
      <c r="N104" s="21">
        <v>0</v>
      </c>
      <c r="O104" s="21">
        <v>34710</v>
      </c>
      <c r="P104" s="21">
        <f t="shared" si="24"/>
        <v>8981657</v>
      </c>
      <c r="Q104" s="21">
        <v>8981657</v>
      </c>
      <c r="R104" s="21">
        <v>0</v>
      </c>
      <c r="S104" s="21">
        <v>0</v>
      </c>
      <c r="T104" s="21">
        <v>0</v>
      </c>
      <c r="U104" s="21">
        <v>0</v>
      </c>
      <c r="V104" s="21">
        <f t="shared" si="25"/>
        <v>9677038</v>
      </c>
      <c r="W104" s="21">
        <v>4264878</v>
      </c>
      <c r="X104" s="21">
        <v>0</v>
      </c>
      <c r="Y104" s="21">
        <v>0</v>
      </c>
      <c r="Z104" s="21">
        <v>0</v>
      </c>
      <c r="AA104" s="21">
        <v>0</v>
      </c>
      <c r="AB104" s="21">
        <v>3551575</v>
      </c>
      <c r="AC104" s="21">
        <v>1860585</v>
      </c>
    </row>
    <row r="105" spans="1:29" s="1" customFormat="1">
      <c r="A105" s="7" t="s">
        <v>119</v>
      </c>
      <c r="B105" s="8">
        <v>1008487</v>
      </c>
      <c r="C105" s="8">
        <v>1008487</v>
      </c>
      <c r="D105" s="8">
        <v>0</v>
      </c>
      <c r="E105" s="8">
        <v>199920</v>
      </c>
      <c r="F105" s="8">
        <v>0</v>
      </c>
      <c r="G105" s="8">
        <f t="shared" si="23"/>
        <v>28763740</v>
      </c>
      <c r="H105" s="8">
        <v>124760</v>
      </c>
      <c r="I105" s="8">
        <v>28638981</v>
      </c>
      <c r="J105" s="21">
        <v>24241143</v>
      </c>
      <c r="K105" s="21">
        <v>16905556</v>
      </c>
      <c r="L105" s="21">
        <v>1272490</v>
      </c>
      <c r="M105" s="21">
        <v>6048818</v>
      </c>
      <c r="N105" s="21">
        <v>14280</v>
      </c>
      <c r="O105" s="21">
        <v>0</v>
      </c>
      <c r="P105" s="21">
        <f t="shared" si="24"/>
        <v>4522597</v>
      </c>
      <c r="Q105" s="21">
        <v>0</v>
      </c>
      <c r="R105" s="21">
        <v>0</v>
      </c>
      <c r="S105" s="21">
        <v>0</v>
      </c>
      <c r="T105" s="21">
        <v>0</v>
      </c>
      <c r="U105" s="21">
        <v>4522597</v>
      </c>
      <c r="V105" s="21">
        <f t="shared" si="25"/>
        <v>29972147</v>
      </c>
      <c r="W105" s="21">
        <v>15185180</v>
      </c>
      <c r="X105" s="21">
        <v>2089640</v>
      </c>
      <c r="Y105" s="21">
        <v>0</v>
      </c>
      <c r="Z105" s="21">
        <v>0</v>
      </c>
      <c r="AA105" s="21">
        <v>0</v>
      </c>
      <c r="AB105" s="21">
        <v>12697327</v>
      </c>
      <c r="AC105" s="21">
        <v>0</v>
      </c>
    </row>
    <row r="106" spans="1:29" s="1" customFormat="1">
      <c r="A106" s="7" t="s">
        <v>120</v>
      </c>
      <c r="B106" s="8">
        <v>80230</v>
      </c>
      <c r="C106" s="8">
        <v>65450</v>
      </c>
      <c r="D106" s="8">
        <v>14780</v>
      </c>
      <c r="E106" s="8">
        <v>0</v>
      </c>
      <c r="F106" s="8">
        <v>0</v>
      </c>
      <c r="G106" s="8">
        <f t="shared" si="23"/>
        <v>30047094</v>
      </c>
      <c r="H106" s="8">
        <v>0</v>
      </c>
      <c r="I106" s="8">
        <v>30047094</v>
      </c>
      <c r="J106" s="21">
        <v>17970928</v>
      </c>
      <c r="K106" s="21">
        <v>2144642</v>
      </c>
      <c r="L106" s="21">
        <v>12491787</v>
      </c>
      <c r="M106" s="21">
        <v>3334499</v>
      </c>
      <c r="N106" s="21">
        <v>0</v>
      </c>
      <c r="O106" s="21">
        <v>0</v>
      </c>
      <c r="P106" s="21">
        <f t="shared" si="24"/>
        <v>12076166</v>
      </c>
      <c r="Q106" s="21">
        <v>11962023</v>
      </c>
      <c r="R106" s="21">
        <v>0</v>
      </c>
      <c r="S106" s="21">
        <v>0</v>
      </c>
      <c r="T106" s="21">
        <v>0</v>
      </c>
      <c r="U106" s="21">
        <v>114143</v>
      </c>
      <c r="V106" s="21">
        <f t="shared" si="25"/>
        <v>30638825</v>
      </c>
      <c r="W106" s="21">
        <v>8776513</v>
      </c>
      <c r="X106" s="21">
        <v>7139727</v>
      </c>
      <c r="Y106" s="21">
        <v>11962023</v>
      </c>
      <c r="Z106" s="21">
        <v>2760562</v>
      </c>
      <c r="AA106" s="21">
        <v>0</v>
      </c>
      <c r="AB106" s="21">
        <v>0</v>
      </c>
      <c r="AC106" s="21">
        <v>0</v>
      </c>
    </row>
    <row r="107" spans="1:29" s="1" customFormat="1">
      <c r="A107" s="7" t="s">
        <v>121</v>
      </c>
      <c r="B107" s="8">
        <v>11900</v>
      </c>
      <c r="C107" s="8">
        <v>11900</v>
      </c>
      <c r="D107" s="8">
        <v>0</v>
      </c>
      <c r="E107" s="8">
        <v>0</v>
      </c>
      <c r="F107" s="8">
        <v>0</v>
      </c>
      <c r="G107" s="8">
        <f t="shared" si="23"/>
        <v>528913</v>
      </c>
      <c r="H107" s="8">
        <v>0</v>
      </c>
      <c r="I107" s="8">
        <v>528913</v>
      </c>
      <c r="J107" s="21">
        <v>528913</v>
      </c>
      <c r="K107" s="21">
        <v>0</v>
      </c>
      <c r="L107" s="21">
        <v>528913</v>
      </c>
      <c r="M107" s="21">
        <v>0</v>
      </c>
      <c r="N107" s="21">
        <v>0</v>
      </c>
      <c r="O107" s="21">
        <v>0</v>
      </c>
      <c r="P107" s="21">
        <f t="shared" si="24"/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f t="shared" si="25"/>
        <v>540813</v>
      </c>
      <c r="W107" s="21">
        <v>540813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</row>
    <row r="108" spans="1:29" s="15" customFormat="1">
      <c r="A108" s="9" t="s">
        <v>45</v>
      </c>
      <c r="B108" s="10">
        <v>6367044</v>
      </c>
      <c r="C108" s="10">
        <v>6352264</v>
      </c>
      <c r="D108" s="10">
        <v>14780</v>
      </c>
      <c r="E108" s="10">
        <v>208920</v>
      </c>
      <c r="F108" s="10">
        <v>0</v>
      </c>
      <c r="G108" s="10">
        <f t="shared" si="23"/>
        <v>88653849</v>
      </c>
      <c r="H108" s="10">
        <v>11997800</v>
      </c>
      <c r="I108" s="10">
        <v>76656049</v>
      </c>
      <c r="J108" s="22">
        <v>56124951</v>
      </c>
      <c r="K108" s="22">
        <v>20682369</v>
      </c>
      <c r="L108" s="22">
        <v>22636223</v>
      </c>
      <c r="M108" s="22">
        <v>11044829</v>
      </c>
      <c r="N108" s="22">
        <v>1761531</v>
      </c>
      <c r="O108" s="22">
        <f>SUM(O102:O107)</f>
        <v>611503</v>
      </c>
      <c r="P108" s="22">
        <f t="shared" si="24"/>
        <v>31917395</v>
      </c>
      <c r="Q108" s="22">
        <v>25945117</v>
      </c>
      <c r="R108" s="22">
        <v>1333217</v>
      </c>
      <c r="S108" s="22">
        <v>0</v>
      </c>
      <c r="T108" s="22">
        <v>0</v>
      </c>
      <c r="U108" s="22">
        <v>4639061</v>
      </c>
      <c r="V108" s="22">
        <f t="shared" si="25"/>
        <v>95741314</v>
      </c>
      <c r="W108" s="22">
        <v>43226137</v>
      </c>
      <c r="X108" s="22">
        <v>9229367</v>
      </c>
      <c r="Y108" s="22">
        <v>22245761</v>
      </c>
      <c r="Z108" s="22">
        <v>2760562</v>
      </c>
      <c r="AA108" s="22">
        <v>0</v>
      </c>
      <c r="AB108" s="22">
        <v>16418902</v>
      </c>
      <c r="AC108" s="22">
        <v>1860585</v>
      </c>
    </row>
    <row r="109" spans="1:29" s="15" customFormat="1">
      <c r="A109" s="9" t="s">
        <v>122</v>
      </c>
      <c r="B109" s="10">
        <v>80889155</v>
      </c>
      <c r="C109" s="10">
        <v>80331179</v>
      </c>
      <c r="D109" s="10">
        <v>557975</v>
      </c>
      <c r="E109" s="10">
        <v>1821276</v>
      </c>
      <c r="F109" s="10">
        <v>1364222</v>
      </c>
      <c r="G109" s="10">
        <f t="shared" si="23"/>
        <v>1846805079</v>
      </c>
      <c r="H109" s="10">
        <v>197745486</v>
      </c>
      <c r="I109" s="10">
        <v>1715560652</v>
      </c>
      <c r="J109" s="22">
        <v>598226508</v>
      </c>
      <c r="K109" s="22">
        <v>99741266</v>
      </c>
      <c r="L109" s="22">
        <v>257381335</v>
      </c>
      <c r="M109" s="22">
        <v>235236411</v>
      </c>
      <c r="N109" s="22">
        <v>5867495</v>
      </c>
      <c r="O109" s="22">
        <f>SUM(O108+O100+O93+O86+O80+O71+O65+O58+O49+O43+O34+O29+O20)</f>
        <v>115057440</v>
      </c>
      <c r="P109" s="22">
        <f t="shared" si="24"/>
        <v>1133521131</v>
      </c>
      <c r="Q109" s="22">
        <f>SUM(Q108+Q100+Q93+Q86+Q80+Q71+Q65+Q58+Q49+Q43+Q34+Q29+Q20)</f>
        <v>913139606</v>
      </c>
      <c r="R109" s="22">
        <f>SUM(R108+R100+R93+R86+R80+R71+R65+R58+R49+R43+R34+R29+R20)</f>
        <v>37586987</v>
      </c>
      <c r="S109" s="22">
        <v>136952619</v>
      </c>
      <c r="T109" s="22">
        <v>16583239</v>
      </c>
      <c r="U109" s="22">
        <f>SUM(U108+U100+U93+U86+U80+U71+U65+U58+U49+U43+U34+U29+U20)</f>
        <v>29258680</v>
      </c>
      <c r="V109" s="22">
        <f>SUM(V108+V100+V93+V86+V80+V71+V65+V58+V49+V43+V34+V29+V20)</f>
        <v>1932879238</v>
      </c>
      <c r="W109" s="22">
        <v>615204621</v>
      </c>
      <c r="X109" s="22">
        <v>112515239</v>
      </c>
      <c r="Y109" s="22">
        <f>SUM(Y108+Y100+Y93+Y86+Y80+Y71+Y65+Y58+Y49+Y43+Y34+Y29+Y20)</f>
        <v>870505131</v>
      </c>
      <c r="Z109" s="22">
        <v>217823805</v>
      </c>
      <c r="AA109" s="22">
        <v>680463</v>
      </c>
      <c r="AB109" s="22">
        <v>102426997</v>
      </c>
      <c r="AC109" s="22">
        <v>13722976</v>
      </c>
    </row>
    <row r="110" spans="1:29">
      <c r="C110" s="1"/>
    </row>
    <row r="111" spans="1:29">
      <c r="B111" s="11"/>
      <c r="C111" s="3"/>
      <c r="D111" s="11"/>
      <c r="E111" s="11"/>
      <c r="F111" s="11"/>
      <c r="G111" s="11"/>
      <c r="H111" s="11"/>
      <c r="I111" s="11"/>
      <c r="J111" s="26"/>
      <c r="K111" s="26"/>
      <c r="Q111" s="26"/>
      <c r="W111" s="26"/>
    </row>
    <row r="112" spans="1:29">
      <c r="B112" s="11"/>
      <c r="C112" s="11"/>
      <c r="D112" s="11"/>
      <c r="E112" s="11"/>
      <c r="F112" s="11"/>
      <c r="G112" s="11"/>
      <c r="H112" s="11"/>
      <c r="I112" s="11"/>
    </row>
    <row r="113" spans="2:23">
      <c r="B113" s="11"/>
      <c r="C113" s="11"/>
      <c r="D113" s="11"/>
      <c r="E113" s="11"/>
      <c r="F113" s="11"/>
      <c r="G113" s="11"/>
      <c r="H113" s="11"/>
      <c r="I113" s="11"/>
      <c r="W113" s="26"/>
    </row>
  </sheetData>
  <sheetProtection password="D95A" sheet="1" objects="1" scenarios="1" formatCells="0" formatColumns="0" formatRows="0" insertColumns="0" insertRows="0"/>
  <mergeCells count="26">
    <mergeCell ref="A50:B50"/>
    <mergeCell ref="A59:B59"/>
    <mergeCell ref="AB3:AB5"/>
    <mergeCell ref="A3:A5"/>
    <mergeCell ref="B3:D3"/>
    <mergeCell ref="E3:E5"/>
    <mergeCell ref="F3:F5"/>
    <mergeCell ref="G3:U3"/>
    <mergeCell ref="V3:V5"/>
    <mergeCell ref="A21:B21"/>
    <mergeCell ref="A30:B30"/>
    <mergeCell ref="AC3:AC5"/>
    <mergeCell ref="B4:B5"/>
    <mergeCell ref="C4:C5"/>
    <mergeCell ref="D4:D5"/>
    <mergeCell ref="G4:G5"/>
    <mergeCell ref="H4:H5"/>
    <mergeCell ref="I4:I5"/>
    <mergeCell ref="J4:N4"/>
    <mergeCell ref="O4:O5"/>
    <mergeCell ref="P4:U4"/>
    <mergeCell ref="W3:W5"/>
    <mergeCell ref="X3:X5"/>
    <mergeCell ref="Y3:Y5"/>
    <mergeCell ref="Z3:Z5"/>
    <mergeCell ref="AA3:AA5"/>
  </mergeCells>
  <hyperlinks>
    <hyperlink ref="A7" r:id="rId1" display="akce_prehled.aspx%3fkodnuts=CZ0201"/>
    <hyperlink ref="A8" r:id="rId2" display="akce_prehled.aspx%3fkodnuts=CZ0202"/>
    <hyperlink ref="A9" r:id="rId3" display="akce_prehled.aspx%3fkodnuts=CZ0100"/>
    <hyperlink ref="A10" r:id="rId4" display="akce_prehled.aspx%3fkodnuts=CZ0203"/>
    <hyperlink ref="A11" r:id="rId5" display="akce_prehled.aspx%3fkodnuts=CZ0204"/>
    <hyperlink ref="A12" r:id="rId6" display="akce_prehled.aspx%3fkodnuts=CZ0205"/>
    <hyperlink ref="A13" r:id="rId7" display="akce_prehled.aspx%3fkodnuts=CZ0206"/>
    <hyperlink ref="A14" r:id="rId8" display="akce_prehled.aspx%3fkodnuts=CZ0207"/>
    <hyperlink ref="A15" r:id="rId9" display="akce_prehled.aspx%3fkodnuts=CZ0208"/>
    <hyperlink ref="A16" r:id="rId10" display="akce_prehled.aspx%3fkodnuts=CZ0209"/>
    <hyperlink ref="A17" r:id="rId11" display="akce_prehled.aspx%3fkodnuts=CZ020A"/>
    <hyperlink ref="A18" r:id="rId12" display="akce_prehled.aspx%3fkodnuts=CZ020B"/>
    <hyperlink ref="A19" r:id="rId13" display="akce_prehled.aspx%3fkodnuts=CZ020C"/>
    <hyperlink ref="A22" r:id="rId14" display="akce_prehled.aspx%3fkodnuts=CZ0311"/>
    <hyperlink ref="A23" r:id="rId15" display="akce_prehled.aspx%3fkodnuts=CZ0312"/>
    <hyperlink ref="A24" r:id="rId16" display="akce_prehled.aspx%3fkodnuts=CZ0313"/>
    <hyperlink ref="A25" r:id="rId17" display="akce_prehled.aspx%3fkodnuts=CZ0314"/>
    <hyperlink ref="A26" r:id="rId18" display="akce_prehled.aspx%3fkodnuts=CZ0315"/>
    <hyperlink ref="A27" r:id="rId19" display="akce_prehled.aspx%3fkodnuts=CZ0316"/>
    <hyperlink ref="A28" r:id="rId20" display="akce_prehled.aspx%3fkodnuts=CZ0317"/>
    <hyperlink ref="A31" r:id="rId21" display="akce_prehled.aspx%3fkodnuts=CZ0411"/>
    <hyperlink ref="A32" r:id="rId22" display="akce_prehled.aspx%3fkodnuts=CZ0412"/>
    <hyperlink ref="A33" r:id="rId23" display="akce_prehled.aspx%3fkodnuts=CZ0413"/>
    <hyperlink ref="A36" r:id="rId24" display="akce_prehled.aspx%3fkodnuts=CZ0321"/>
    <hyperlink ref="A37" r:id="rId25" display="akce_prehled.aspx%3fkodnuts=CZ0322"/>
    <hyperlink ref="A38" r:id="rId26" display="akce_prehled.aspx%3fkodnuts=CZ0324"/>
    <hyperlink ref="A39" r:id="rId27" display="akce_prehled.aspx%3fkodnuts=CZ0323"/>
    <hyperlink ref="A40" r:id="rId28" display="akce_prehled.aspx%3fkodnuts=CZ0325"/>
    <hyperlink ref="A41" r:id="rId29" display="akce_prehled.aspx%3fkodnuts=CZ0326"/>
    <hyperlink ref="A42" r:id="rId30" display="akce_prehled.aspx%3fkodnuts=CZ0327"/>
    <hyperlink ref="A45" r:id="rId31" display="akce_prehled.aspx%3fkodnuts=CZ0511"/>
    <hyperlink ref="A46" r:id="rId32" display="akce_prehled.aspx%3fkodnuts=CZ0512"/>
    <hyperlink ref="A47" r:id="rId33" display="akce_prehled.aspx%3fkodnuts=CZ0513"/>
    <hyperlink ref="A48" r:id="rId34" display="akce_prehled.aspx%3fkodnuts=CZ0514"/>
    <hyperlink ref="A51" r:id="rId35" display="akce_prehled.aspx%3fkodnuts=CZ0421"/>
    <hyperlink ref="A52" r:id="rId36" display="akce_prehled.aspx%3fkodnuts=CZ0422"/>
    <hyperlink ref="A53" r:id="rId37" display="akce_prehled.aspx%3fkodnuts=CZ0423"/>
    <hyperlink ref="A54" r:id="rId38" display="akce_prehled.aspx%3fkodnuts=CZ0424"/>
    <hyperlink ref="A55" r:id="rId39" display="akce_prehled.aspx%3fkodnuts=CZ0425"/>
    <hyperlink ref="A56" r:id="rId40" display="akce_prehled.aspx%3fkodnuts=CZ0426"/>
    <hyperlink ref="A57" r:id="rId41" display="akce_prehled.aspx%3fkodnuts=CZ0427"/>
    <hyperlink ref="A60" r:id="rId42" display="akce_prehled.aspx%3fkodnuts=CZ0521"/>
    <hyperlink ref="A61" r:id="rId43" display="akce_prehled.aspx%3fkodnuts=CZ0522"/>
    <hyperlink ref="A62" r:id="rId44" display="akce_prehled.aspx%3fkodnuts=CZ0523"/>
    <hyperlink ref="A63" r:id="rId45" display="akce_prehled.aspx%3fkodnuts=CZ0524"/>
    <hyperlink ref="A64" r:id="rId46" display="akce_prehled.aspx%3fkodnuts=CZ0525"/>
    <hyperlink ref="A67" r:id="rId47" display="akce_prehled.aspx%3fkodnuts=CZ0531"/>
    <hyperlink ref="A68" r:id="rId48" display="akce_prehled.aspx%3fkodnuts=CZ0532"/>
    <hyperlink ref="A69" r:id="rId49" display="akce_prehled.aspx%3fkodnuts=CZ0533"/>
    <hyperlink ref="A70" r:id="rId50" display="akce_prehled.aspx%3fkodnuts=CZ0534"/>
    <hyperlink ref="A73" r:id="rId51" display="akce_prehled.aspx%3fkodnuts=CZ0621"/>
    <hyperlink ref="A74" r:id="rId52" display="akce_prehled.aspx%3fkodnuts=CZ0622"/>
    <hyperlink ref="A75" r:id="rId53" display="akce_prehled.aspx%3fkodnuts=CZ0623"/>
    <hyperlink ref="A76" r:id="rId54" display="akce_prehled.aspx%3fkodnuts=CZ0624"/>
    <hyperlink ref="A77" r:id="rId55" display="akce_prehled.aspx%3fkodnuts=CZ0625"/>
    <hyperlink ref="A78" r:id="rId56" display="akce_prehled.aspx%3fkodnuts=CZ0626"/>
    <hyperlink ref="A79" r:id="rId57" display="akce_prehled.aspx%3fkodnuts=CZ0627"/>
    <hyperlink ref="A82" r:id="rId58" display="akce_prehled.aspx%3fkodnuts=CZ0721"/>
    <hyperlink ref="A83" r:id="rId59" display="akce_prehled.aspx%3fkodnuts=CZ0722"/>
    <hyperlink ref="A84" r:id="rId60" display="akce_prehled.aspx%3fkodnuts=CZ0723"/>
    <hyperlink ref="A85" r:id="rId61" display="akce_prehled.aspx%3fkodnuts=CZ0724"/>
    <hyperlink ref="A88" r:id="rId62" display="akce_prehled.aspx%3fkodnuts=CZ0611"/>
    <hyperlink ref="A89" r:id="rId63" display="akce_prehled.aspx%3fkodnuts=CZ0612"/>
    <hyperlink ref="A90" r:id="rId64" display="akce_prehled.aspx%3fkodnuts=CZ0613"/>
    <hyperlink ref="A91" r:id="rId65" display="akce_prehled.aspx%3fkodnuts=CZ0614"/>
    <hyperlink ref="A92" r:id="rId66" display="akce_prehled.aspx%3fkodnuts=CZ0615"/>
    <hyperlink ref="A95" r:id="rId67" display="akce_prehled.aspx%3fkodnuts=CZ0711"/>
    <hyperlink ref="A96" r:id="rId68" display="akce_prehled.aspx%3fkodnuts=CZ0712"/>
    <hyperlink ref="A97" r:id="rId69" display="akce_prehled.aspx%3fkodnuts=CZ0713"/>
    <hyperlink ref="A98" r:id="rId70" display="akce_prehled.aspx%3fkodnuts=CZ0714"/>
    <hyperlink ref="A99" r:id="rId71" display="akce_prehled.aspx%3fkodnuts=CZ0715"/>
    <hyperlink ref="A102" r:id="rId72" display="akce_prehled.aspx%3fkodnuts=CZ0801"/>
    <hyperlink ref="A103" r:id="rId73" display="akce_prehled.aspx%3fkodnuts=CZ0802"/>
    <hyperlink ref="A104" r:id="rId74" display="akce_prehled.aspx%3fkodnuts=CZ0803"/>
    <hyperlink ref="A105" r:id="rId75" display="akce_prehled.aspx%3fkodnuts=CZ0804"/>
    <hyperlink ref="A106" r:id="rId76" display="akce_prehled.aspx%3fkodnuts=CZ0805"/>
    <hyperlink ref="A107" r:id="rId77" display="akce_prehled.aspx%3fkodnuts=CZ0806"/>
  </hyperlinks>
  <printOptions horizontalCentered="1"/>
  <pageMargins left="0.39370078740157483" right="0.39370078740157483" top="0.59055118110236227" bottom="0.59055118110236227" header="0.47244094488188981" footer="0.47244094488188981"/>
  <pageSetup paperSize="8" orientation="landscape" r:id="rId78"/>
  <legacy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puisu_2009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Monitoring: Použití finančních prostředků </dc:title>
  <cp:lastModifiedBy>10001413</cp:lastModifiedBy>
  <cp:lastPrinted>2010-04-30T10:06:41Z</cp:lastPrinted>
  <dcterms:created xsi:type="dcterms:W3CDTF">2010-04-29T10:12:02Z</dcterms:created>
  <dcterms:modified xsi:type="dcterms:W3CDTF">2010-04-30T10:07:17Z</dcterms:modified>
</cp:coreProperties>
</file>