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630" yWindow="1080" windowWidth="27495" windowHeight="132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J254" i="1" l="1"/>
  <c r="J255" i="1"/>
  <c r="J256" i="1"/>
  <c r="J257" i="1"/>
  <c r="J258" i="1"/>
  <c r="K257" i="1"/>
  <c r="K256" i="1"/>
  <c r="K255" i="1"/>
  <c r="K254" i="1"/>
  <c r="K253" i="1"/>
  <c r="J253" i="1"/>
  <c r="K216" i="1"/>
  <c r="K217" i="1"/>
  <c r="K218" i="1"/>
  <c r="K219" i="1"/>
  <c r="K220" i="1"/>
  <c r="J216" i="1"/>
  <c r="J217" i="1"/>
  <c r="J218" i="1"/>
  <c r="J219" i="1"/>
  <c r="J220" i="1"/>
  <c r="K205" i="1" l="1"/>
  <c r="K206" i="1"/>
  <c r="J205" i="1"/>
  <c r="J206" i="1"/>
  <c r="K183" i="1"/>
  <c r="J183" i="1"/>
  <c r="R184" i="1"/>
  <c r="K247" i="1" l="1"/>
  <c r="K248" i="1"/>
  <c r="K249" i="1"/>
  <c r="K250" i="1"/>
  <c r="K251" i="1"/>
  <c r="K252" i="1"/>
  <c r="K258" i="1"/>
  <c r="J247" i="1"/>
  <c r="J248" i="1"/>
  <c r="J249" i="1"/>
  <c r="J250" i="1"/>
  <c r="J251" i="1"/>
  <c r="J252" i="1"/>
  <c r="K246" i="1" l="1"/>
  <c r="J246" i="1"/>
  <c r="J234" i="1"/>
  <c r="J235" i="1"/>
  <c r="J236" i="1"/>
  <c r="J237" i="1"/>
  <c r="K234" i="1"/>
  <c r="K235" i="1"/>
  <c r="K236" i="1"/>
  <c r="K237" i="1"/>
  <c r="K229" i="1"/>
  <c r="K230" i="1"/>
  <c r="K231" i="1"/>
  <c r="K232" i="1"/>
  <c r="K233" i="1"/>
  <c r="J229" i="1"/>
  <c r="J230" i="1"/>
  <c r="J231" i="1"/>
  <c r="J232" i="1"/>
  <c r="J233" i="1"/>
  <c r="K224" i="1"/>
  <c r="K225" i="1"/>
  <c r="K226" i="1"/>
  <c r="K227" i="1"/>
  <c r="K228" i="1"/>
  <c r="J224" i="1"/>
  <c r="J225" i="1"/>
  <c r="J226" i="1"/>
  <c r="J227" i="1"/>
  <c r="J228" i="1"/>
  <c r="K223" i="1"/>
  <c r="J223" i="1"/>
  <c r="K213" i="1"/>
  <c r="K214" i="1"/>
  <c r="K215" i="1"/>
  <c r="J213" i="1"/>
  <c r="J214" i="1"/>
  <c r="J215" i="1"/>
  <c r="K212" i="1"/>
  <c r="J212" i="1"/>
  <c r="K211" i="1"/>
  <c r="J211" i="1"/>
  <c r="K204" i="1"/>
  <c r="J204" i="1"/>
  <c r="K203" i="1"/>
  <c r="J203" i="1"/>
  <c r="J202" i="1"/>
  <c r="K201" i="1"/>
  <c r="K202" i="1"/>
  <c r="J201" i="1"/>
  <c r="K199" i="1"/>
  <c r="J199" i="1"/>
  <c r="K197" i="1"/>
  <c r="J197" i="1"/>
  <c r="K196" i="1"/>
  <c r="J196" i="1"/>
  <c r="K194" i="1"/>
  <c r="K195" i="1"/>
  <c r="J194" i="1"/>
  <c r="J195" i="1"/>
  <c r="K192" i="1"/>
  <c r="J192" i="1"/>
  <c r="K191" i="1"/>
  <c r="J191" i="1"/>
  <c r="K190" i="1"/>
  <c r="J190" i="1"/>
  <c r="K189" i="1"/>
  <c r="J189" i="1"/>
  <c r="K187" i="1"/>
  <c r="J187" i="1"/>
  <c r="K179" i="1" l="1"/>
  <c r="K180" i="1"/>
  <c r="K181" i="1"/>
  <c r="K182" i="1"/>
  <c r="K184" i="1"/>
  <c r="K185" i="1"/>
  <c r="J179" i="1"/>
  <c r="J180" i="1"/>
  <c r="J181" i="1"/>
  <c r="J182" i="1"/>
  <c r="J184" i="1"/>
  <c r="J185" i="1"/>
  <c r="J174" i="1"/>
  <c r="J175" i="1"/>
  <c r="J176" i="1"/>
  <c r="J177" i="1"/>
  <c r="J178" i="1"/>
  <c r="K174" i="1"/>
  <c r="K175" i="1"/>
  <c r="K176" i="1"/>
  <c r="K177" i="1"/>
  <c r="K178" i="1"/>
  <c r="K169" i="1"/>
  <c r="K170" i="1"/>
  <c r="K171" i="1"/>
  <c r="K172" i="1"/>
  <c r="K173" i="1"/>
  <c r="J169" i="1"/>
  <c r="J170" i="1"/>
  <c r="J171" i="1"/>
  <c r="J172" i="1"/>
  <c r="J173" i="1"/>
  <c r="J164" i="1"/>
  <c r="J165" i="1"/>
  <c r="J166" i="1"/>
  <c r="J167" i="1"/>
  <c r="J168" i="1"/>
  <c r="K168" i="1"/>
  <c r="K164" i="1"/>
  <c r="K165" i="1"/>
  <c r="K166" i="1"/>
  <c r="K167" i="1"/>
  <c r="K160" i="1"/>
  <c r="K161" i="1"/>
  <c r="K162" i="1"/>
  <c r="K163" i="1"/>
  <c r="J160" i="1"/>
  <c r="J161" i="1"/>
  <c r="J162" i="1"/>
  <c r="J163" i="1"/>
  <c r="J155" i="1"/>
  <c r="J156" i="1"/>
  <c r="J157" i="1"/>
  <c r="J158" i="1"/>
  <c r="J159" i="1"/>
  <c r="K155" i="1"/>
  <c r="K156" i="1"/>
  <c r="K157" i="1"/>
  <c r="K158" i="1"/>
  <c r="K159" i="1"/>
  <c r="K151" i="1"/>
  <c r="K152" i="1"/>
  <c r="K153" i="1"/>
  <c r="K154" i="1"/>
  <c r="J151" i="1"/>
  <c r="J152" i="1"/>
  <c r="J153" i="1"/>
  <c r="J154" i="1"/>
  <c r="K144" i="1"/>
  <c r="K145" i="1"/>
  <c r="K146" i="1"/>
  <c r="K147" i="1"/>
  <c r="K148" i="1"/>
  <c r="K149" i="1"/>
  <c r="K150" i="1"/>
  <c r="J144" i="1"/>
  <c r="J145" i="1"/>
  <c r="J146" i="1"/>
  <c r="J147" i="1"/>
  <c r="J148" i="1"/>
  <c r="J149" i="1"/>
  <c r="J150" i="1"/>
  <c r="K143" i="1"/>
  <c r="J143" i="1"/>
  <c r="J142" i="1"/>
  <c r="K142" i="1"/>
  <c r="K141" i="1"/>
  <c r="J141" i="1"/>
  <c r="K140" i="1"/>
  <c r="J140" i="1"/>
  <c r="K139" i="1"/>
  <c r="J139" i="1"/>
  <c r="K138" i="1" l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J121" i="1"/>
  <c r="K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0" i="1"/>
  <c r="J110" i="1"/>
  <c r="K111" i="1"/>
  <c r="J111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97" i="1"/>
  <c r="K98" i="1"/>
  <c r="K99" i="1"/>
  <c r="K100" i="1"/>
  <c r="J97" i="1"/>
  <c r="J98" i="1"/>
  <c r="J99" i="1"/>
  <c r="J100" i="1"/>
  <c r="K95" i="1"/>
  <c r="J95" i="1"/>
  <c r="K94" i="1"/>
  <c r="J94" i="1"/>
  <c r="K93" i="1"/>
  <c r="J93" i="1"/>
  <c r="K92" i="1"/>
  <c r="J92" i="1"/>
  <c r="K91" i="1"/>
  <c r="J91" i="1"/>
  <c r="K90" i="1"/>
  <c r="K89" i="1"/>
  <c r="J90" i="1"/>
  <c r="J89" i="1"/>
  <c r="K210" i="1"/>
  <c r="J210" i="1"/>
  <c r="K88" i="1"/>
  <c r="J88" i="1"/>
  <c r="K86" i="1"/>
  <c r="J86" i="1"/>
  <c r="K74" i="1" l="1"/>
  <c r="J74" i="1"/>
  <c r="K73" i="1"/>
  <c r="J73" i="1"/>
  <c r="K72" i="1"/>
  <c r="J72" i="1"/>
  <c r="J70" i="1"/>
  <c r="K70" i="1"/>
  <c r="J71" i="1"/>
  <c r="K71" i="1"/>
  <c r="K68" i="1" l="1"/>
  <c r="J68" i="1"/>
  <c r="K64" i="1"/>
  <c r="J64" i="1"/>
  <c r="K57" i="1"/>
  <c r="J57" i="1"/>
  <c r="K55" i="1"/>
  <c r="J55" i="1"/>
  <c r="K48" i="1" l="1"/>
  <c r="J48" i="1"/>
  <c r="K47" i="1"/>
  <c r="J47" i="1"/>
  <c r="K46" i="1"/>
  <c r="J46" i="1"/>
  <c r="K42" i="1"/>
  <c r="J42" i="1"/>
  <c r="K41" i="1"/>
  <c r="J41" i="1"/>
  <c r="K39" i="1"/>
  <c r="J39" i="1"/>
  <c r="K30" i="1"/>
  <c r="J30" i="1"/>
  <c r="K31" i="1"/>
  <c r="J31" i="1"/>
  <c r="K25" i="1"/>
  <c r="J25" i="1"/>
  <c r="K20" i="1"/>
  <c r="J20" i="1"/>
  <c r="K13" i="1"/>
  <c r="J13" i="1"/>
  <c r="K11" i="1"/>
  <c r="J11" i="1"/>
  <c r="J8" i="1"/>
  <c r="K8" i="1"/>
  <c r="K245" i="1" l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K222" i="1"/>
  <c r="J222" i="1"/>
  <c r="K221" i="1"/>
  <c r="J221" i="1"/>
  <c r="K209" i="1"/>
  <c r="J209" i="1"/>
  <c r="K208" i="1"/>
  <c r="J208" i="1"/>
  <c r="K207" i="1"/>
  <c r="J207" i="1"/>
  <c r="K200" i="1"/>
  <c r="J200" i="1"/>
  <c r="K198" i="1"/>
  <c r="J198" i="1"/>
  <c r="K193" i="1"/>
  <c r="J193" i="1"/>
  <c r="K188" i="1"/>
  <c r="J188" i="1"/>
  <c r="K186" i="1"/>
  <c r="J186" i="1"/>
  <c r="K96" i="1"/>
  <c r="J96" i="1"/>
  <c r="K87" i="1"/>
  <c r="J87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69" i="1"/>
  <c r="J69" i="1"/>
  <c r="K67" i="1"/>
  <c r="J67" i="1"/>
  <c r="K66" i="1"/>
  <c r="J66" i="1"/>
  <c r="K65" i="1"/>
  <c r="J65" i="1"/>
  <c r="K63" i="1"/>
  <c r="J63" i="1"/>
  <c r="K62" i="1"/>
  <c r="J62" i="1"/>
  <c r="K61" i="1"/>
  <c r="J61" i="1"/>
  <c r="K60" i="1"/>
  <c r="J60" i="1"/>
  <c r="K59" i="1"/>
  <c r="J59" i="1"/>
  <c r="K58" i="1"/>
  <c r="J58" i="1"/>
  <c r="K56" i="1"/>
  <c r="J56" i="1"/>
  <c r="K54" i="1"/>
  <c r="J54" i="1"/>
  <c r="K53" i="1"/>
  <c r="J53" i="1"/>
  <c r="K52" i="1"/>
  <c r="J52" i="1"/>
  <c r="K51" i="1"/>
  <c r="J51" i="1"/>
  <c r="K50" i="1"/>
  <c r="J50" i="1"/>
  <c r="K49" i="1"/>
  <c r="J49" i="1"/>
  <c r="K45" i="1"/>
  <c r="J45" i="1"/>
  <c r="K44" i="1"/>
  <c r="J44" i="1"/>
  <c r="K43" i="1"/>
  <c r="J43" i="1"/>
  <c r="K40" i="1"/>
  <c r="J40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29" i="1"/>
  <c r="J29" i="1"/>
  <c r="K28" i="1"/>
  <c r="J28" i="1"/>
  <c r="K27" i="1"/>
  <c r="J27" i="1"/>
  <c r="K26" i="1"/>
  <c r="J26" i="1"/>
  <c r="K24" i="1"/>
  <c r="J24" i="1"/>
  <c r="K23" i="1"/>
  <c r="J23" i="1"/>
  <c r="K22" i="1"/>
  <c r="J22" i="1"/>
  <c r="K21" i="1"/>
  <c r="J21" i="1"/>
  <c r="K19" i="1"/>
  <c r="J19" i="1"/>
  <c r="K18" i="1"/>
  <c r="J18" i="1"/>
  <c r="K17" i="1"/>
  <c r="J17" i="1"/>
  <c r="K16" i="1"/>
  <c r="J16" i="1"/>
  <c r="K15" i="1"/>
  <c r="J15" i="1"/>
  <c r="K14" i="1"/>
  <c r="J14" i="1"/>
  <c r="K12" i="1"/>
  <c r="J12" i="1"/>
  <c r="K10" i="1"/>
  <c r="J10" i="1"/>
  <c r="K9" i="1"/>
  <c r="J9" i="1"/>
  <c r="K7" i="1"/>
  <c r="J7" i="1"/>
  <c r="K6" i="1"/>
  <c r="J6" i="1"/>
  <c r="K5" i="1"/>
  <c r="J5" i="1"/>
</calcChain>
</file>

<file path=xl/sharedStrings.xml><?xml version="1.0" encoding="utf-8"?>
<sst xmlns="http://schemas.openxmlformats.org/spreadsheetml/2006/main" count="1769" uniqueCount="759">
  <si>
    <t>Priorita Unie</t>
  </si>
  <si>
    <t>Jméno příjemce</t>
  </si>
  <si>
    <t>Název operace</t>
  </si>
  <si>
    <t>Shrnutí operace</t>
  </si>
  <si>
    <t>Datum zahájení operace</t>
  </si>
  <si>
    <t>Datum ukončení operace</t>
  </si>
  <si>
    <t>Celkové způsobilé výdaje v Kč</t>
  </si>
  <si>
    <t>Výše příspěvku Unie v Kč</t>
  </si>
  <si>
    <t>Celkové způsobilé výdaje v EUR</t>
  </si>
  <si>
    <t>Výše příspěvku Unie v EUR</t>
  </si>
  <si>
    <t>Poštovní kód operace</t>
  </si>
  <si>
    <t>Nuts 3</t>
  </si>
  <si>
    <t>Země</t>
  </si>
  <si>
    <t>Bodové ohodnocení</t>
  </si>
  <si>
    <t>Blatenská ryba, spol. s r.o.</t>
  </si>
  <si>
    <t>Zachycení a recyklace živin při vypouštění rybníků</t>
  </si>
  <si>
    <t>V rámci projektu bude v terénu ověřována možnost zachycení a zpětného využití živin unikajících z rybníků v průběhu jejich výlovu.</t>
  </si>
  <si>
    <t>387 32 
397 01
386 01
388 01</t>
  </si>
  <si>
    <t>Jihočeský kraj</t>
  </si>
  <si>
    <t>Česká republika</t>
  </si>
  <si>
    <t>FISH Farm Bohemia s.r.o.</t>
  </si>
  <si>
    <t>Provozní ověření využití ozónu v intenzivním chovu ryb</t>
  </si>
  <si>
    <t>Provozní ověření využití ozónu v intenzivním chovu ryb s cílem zvýšit kvalitu vody, hygienu chovu a produkci násadových a tržních ryb.</t>
  </si>
  <si>
    <t>533 04</t>
  </si>
  <si>
    <t>Pardubický kraj</t>
  </si>
  <si>
    <t>2.2 a)</t>
  </si>
  <si>
    <t>RYBÁŘSTVÍ LITOMYŠL s.r.o.</t>
  </si>
  <si>
    <t>Zařízení v rybářství</t>
  </si>
  <si>
    <t>Předmětem projektu je nákup zařízení a strojů pro obsluhu rybníků a sádek.</t>
  </si>
  <si>
    <t>561 24
570 01
565 01
538 25
538 62
563 01</t>
  </si>
  <si>
    <t>HYDRO &amp; KOV s.r.o.</t>
  </si>
  <si>
    <t>Odbahnění rybníka Dolní Obecní v k.ú. Kojákovice</t>
  </si>
  <si>
    <t>Rybník v průměrné tloušťce nánosu 27 cm se celoplošně odbahní a materiál se později, po oschnutí, převeze k zúrodnění zemědělských pozemků.</t>
  </si>
  <si>
    <t>373 32</t>
  </si>
  <si>
    <t>Rybářství Kardašova Řečice s.r.o.</t>
  </si>
  <si>
    <t>Vybavení rybářského provozu 2016</t>
  </si>
  <si>
    <t>Projekt představuje nákup nového vybavení pro chov ryb (aerátory, plovoucí čerpadla, kádě, lodní motory, váhy a elektrocentrály)</t>
  </si>
  <si>
    <t>378 21</t>
  </si>
  <si>
    <t>Pásový bagr a vodní žací stroj 2016</t>
  </si>
  <si>
    <t>Projekt řeší nákup nového pásového bagru (využívaný pro opravy a úpravy rybníků a jejich součástí) a nového vodního žacího stroje (sečení vodních porostů na rybnících).</t>
  </si>
  <si>
    <t>Rybářství Křtěnovice, s.r.o.</t>
  </si>
  <si>
    <t>Oprava rybníka Králův</t>
  </si>
  <si>
    <t>Oprava rybníka pro chov ryb. Pořízení zařízení pro líhnutí ryb.</t>
  </si>
  <si>
    <t>391 43</t>
  </si>
  <si>
    <t>Lodě, mobilní sila a přepravní bedny 2016</t>
  </si>
  <si>
    <t>MILAN VACOVSKÝ</t>
  </si>
  <si>
    <t>Rozšíření sádek Jelenka</t>
  </si>
  <si>
    <t>Jedná se dostavbu rozestavěných betonových sádek v areálu Sádek Jelenka.</t>
  </si>
  <si>
    <t>340 21</t>
  </si>
  <si>
    <t>Plzeňský kraj</t>
  </si>
  <si>
    <t>Výstavba vodní nádrže č. 4</t>
  </si>
  <si>
    <t>Výstavba nového rybníka pro chov ryb. Pořízení zařízení pro líhnutí ryb.</t>
  </si>
  <si>
    <t>Rybářství Mariánské Lázně s.r.o.</t>
  </si>
  <si>
    <t>Kolový traktor s příslušenstvím</t>
  </si>
  <si>
    <t>Pořízení kolového traktoru s příslušenstvím pro obsluhu chovu ryb žadatele - převoz krmiv, živých ryb, údržbu hrází rybníků a stok.</t>
  </si>
  <si>
    <t>350 02</t>
  </si>
  <si>
    <t>Karlovarský kraj</t>
  </si>
  <si>
    <t>Rybářský klub České republiky</t>
  </si>
  <si>
    <t>Materiálně technické vybavení produkčního podniku akvakultury</t>
  </si>
  <si>
    <t>Modernizace materiálně technického vybavení žadatele pro dosažení pracovní flexibility, zvýšení konkurence, zajištění welfare ryb, usnadnění manuální práce, zabezpečení logistiky.</t>
  </si>
  <si>
    <t>504 01</t>
  </si>
  <si>
    <t>Královéhradecký kraj</t>
  </si>
  <si>
    <t>Výstavba vodní nádrže č. 3</t>
  </si>
  <si>
    <t>Rybářství Hluboká cz. s.r.o.</t>
  </si>
  <si>
    <t>Modernizace dopravy a nákup aerátorů 2015</t>
  </si>
  <si>
    <t>Nákup motorového vozidla do 3,5 tun s možností pohonu všech náprav pro přepravu menšího množství materiálu a osob a nákup aerátorů.</t>
  </si>
  <si>
    <t>373 41</t>
  </si>
  <si>
    <t>JAN KOLOWRAT-KRAKOWSKÝ</t>
  </si>
  <si>
    <t>Modernizace zařízení SKR Opočno</t>
  </si>
  <si>
    <t>Pokračování modernizace prostředků využívaných Správou Kolowratského rybářství a zefektivnění využívání stávajícího zařízení.</t>
  </si>
  <si>
    <t>516 01</t>
  </si>
  <si>
    <t>S.M.K., a.s.</t>
  </si>
  <si>
    <t>Zlepšení pracovních podmínek a modernizace provozovny Rybářství Skalní mlýn</t>
  </si>
  <si>
    <t>Zlepšení pracovních a bezpečnostních podmínek pracovníků v akvakultuře a pořízení vybavení k vlastní produkci a distribuci ryb.</t>
  </si>
  <si>
    <t>678 01</t>
  </si>
  <si>
    <t>Jihomoravský kraj</t>
  </si>
  <si>
    <t>FRANTIŠEK BUDKA</t>
  </si>
  <si>
    <t>Nákup dopravního prostředku do 12 t, nákup zařízení</t>
  </si>
  <si>
    <t>Projekt řeší zakoupení nákladního vozidla do 12 t s dvěma nástavbami a nákup rybářského zařízení - oximetr, zugskou láhev, bednu pro ohřev vody a přepravní bednu na ryby.</t>
  </si>
  <si>
    <t>264 01</t>
  </si>
  <si>
    <t>Středočeský kraj</t>
  </si>
  <si>
    <t>ANAS, spol. s r.o.</t>
  </si>
  <si>
    <t>Modernizace budovy sádek Višňová a pořízení vybavení</t>
  </si>
  <si>
    <t>Předmětem projektu je rekonstrukce a modernizace budovy sádek ve Višňové, dále pořízení přístupové lávky Horního rybníka v Sudovicích,  líhňařského aparátu a dalšího vybavení běžného provozu.</t>
  </si>
  <si>
    <t>262 61
262 03</t>
  </si>
  <si>
    <t>Ing. PETER HEUER</t>
  </si>
  <si>
    <t>Soustava rybníků - Pod Rymání</t>
  </si>
  <si>
    <t>Jedná se o výstavbu soustavy rybníků Pod Rymání. Dále bude zakoupeno rybářské zařízení - zugská láhev.</t>
  </si>
  <si>
    <t>273 51</t>
  </si>
  <si>
    <t>Rybníkářství Pohořelice a.s.</t>
  </si>
  <si>
    <t>Automobil nad 12 tun a bedny na ryby</t>
  </si>
  <si>
    <t>Pořízení nákladního automobilu nad  12tun a 4 ks plastových beden na ryby - oboje bude pořízeno na Hospodářské středisko HS 01  - Velký Dvůr.</t>
  </si>
  <si>
    <t>691 23</t>
  </si>
  <si>
    <t>DENISA GEISSLEROVÁ</t>
  </si>
  <si>
    <t>Produktivní investice do akvakultury</t>
  </si>
  <si>
    <t>Tento projekt je cíleně zaměřen přístavbu budovy líhně pro zvýšení kapacity zařízeni pro chov násady pstruhů duhových (PD), pořízení zařízení.</t>
  </si>
  <si>
    <t>739 91</t>
  </si>
  <si>
    <t>Moravskoslezský kraj</t>
  </si>
  <si>
    <t>Moravský rybářský svaz, z.s. pobočný spolek Oslavany</t>
  </si>
  <si>
    <t>Dostavba a rekonstrukce rybochovného zařízení MRS, o. s., MO Oslavany - výstavba rybníků</t>
  </si>
  <si>
    <t>Projekt řeší výstavbu čtyř rybníků, které budou sloužit pro chov ročního a dvojročního plůdku reofilních druhů ryb.</t>
  </si>
  <si>
    <t>664 12</t>
  </si>
  <si>
    <t>Rybářství Třeboň a.s.</t>
  </si>
  <si>
    <t>Kolový traktor s příslušenstvím - 2</t>
  </si>
  <si>
    <t>Pořízení kolového traktoru s příslušenstvím pro obsluhu chovu ryb žadatele - převoz krmiv, živých ryb, nakládku materiálu, údržbu hrází rybníků a stok.</t>
  </si>
  <si>
    <t>379 01</t>
  </si>
  <si>
    <t>MILAN PÍCHA</t>
  </si>
  <si>
    <t>Pořízení vybavení rybářského provozu Milana Píchy</t>
  </si>
  <si>
    <t>Hlavním cílem tohoto projektu je nákup užitkového automobilu do 3,5 tuny, pořízení zařízení k vlastní produkci ryb - 3 ks žlabu a 1 ks čerpadla.</t>
  </si>
  <si>
    <t>391 81</t>
  </si>
  <si>
    <t>Kolový traktor s příslušenstvím - 1</t>
  </si>
  <si>
    <t>Přírodní park Česká Kanada s.r.o.</t>
  </si>
  <si>
    <t>Rybník Mladoňov</t>
  </si>
  <si>
    <t>Projekt řeší převážně odbahnění rybníku v k.ú.Mladoňov, p.č. 790. Bude provedeno vystruhování dna rybníku, odstranění sedimentu  a jeho ošetření. Dále pak bude vybudována přístupová komunikace.</t>
  </si>
  <si>
    <t>382 41</t>
  </si>
  <si>
    <t>Pstruhařství ČRS Kaplice spol. s r.o.</t>
  </si>
  <si>
    <t>Investice do akvakultury - Pstruhařství ČRS Kaplice spol. s r.o.</t>
  </si>
  <si>
    <t>Předmětem projektu je několik investicí a to: nákup nakladače na živé ryby, kafilérného kontejneru a výstavba distribučních sádek v areálu Mostky. Dále dojde k instalaci plotu v Benešově nad Černou.</t>
  </si>
  <si>
    <t>382 41
382 82</t>
  </si>
  <si>
    <t>RUDOLF SOLDÁN</t>
  </si>
  <si>
    <t>Pstruží líheň Niva- podpora akvakultury pstruha potočního a ostatních lososovitých ryb</t>
  </si>
  <si>
    <t>Cílem projektu je vybudování líhně pstruha potočního a dalších lososovitých ryb, čímž bude významně posílena produkce a následná reprodukční schopnost těchto ryb, a to díky polopřirozenému odchovu.</t>
  </si>
  <si>
    <t>798 61</t>
  </si>
  <si>
    <t>Olomoucký kraj</t>
  </si>
  <si>
    <t>Rybník u osady Smrhov</t>
  </si>
  <si>
    <t>Projekt počítá s odbahněním rybníka na parcele p.č. 771 u osady Smrhov, k.ú. Soběnov. Bude provedeno vystruhování dna rybníku,  odstranění sedimentu,jeho ošetření a vybudování přístupové cesty.</t>
  </si>
  <si>
    <t>Rybník v městysi Besednice</t>
  </si>
  <si>
    <t>Předmětem projektu je vybudování, rozšíření a  odbahnění rybníka v k.ú. Besednice. Zároveň dojde k vybudování hráze, výpustě, bezpečnostního přelivu a příjezdové cesty, které nyní chybí.</t>
  </si>
  <si>
    <t>JANA NOVOTNÁ</t>
  </si>
  <si>
    <t>Rybářství Heřmanov</t>
  </si>
  <si>
    <t>Zvýšení konkurenceschopnosti a produkce ryb prostřednictvím technologického rozvoje rybářského podniku a modernizace zařízení k vlastní produkci ryb - rybníků.</t>
  </si>
  <si>
    <t>594 51</t>
  </si>
  <si>
    <t>Kraj Vysočina</t>
  </si>
  <si>
    <t>Nákup automobilu 2015 na středisko Blatná</t>
  </si>
  <si>
    <t>Nákup zařízení pro akvakulturu. Konkrétně dopravního prostředku do 3,5 t a přepravní hliníkové bedny na transport živých ryb včetně okysličovacího zařízení cca 1 m3.</t>
  </si>
  <si>
    <t>388 01</t>
  </si>
  <si>
    <t>Nákup automobilu 2015 na středisko Sedlice</t>
  </si>
  <si>
    <t>387 32</t>
  </si>
  <si>
    <t>Zásobník krmiva</t>
  </si>
  <si>
    <t>Jedná se o stavbu (přístavbu) sila na zrniny o kapacitě 300 tun na našem hospodářském středisku HS 01 Velký Dvůr.</t>
  </si>
  <si>
    <t>Rybářství Kolář, a.s.</t>
  </si>
  <si>
    <t>Odbahnění rybníku Nadýmák</t>
  </si>
  <si>
    <t>Předmětem žádosti je odbahnění rybníku Nádýmák, práce v zátopě a aplikace sedimentu v zátopě na ZPF.</t>
  </si>
  <si>
    <t>594 52</t>
  </si>
  <si>
    <t>Rekonstrukce sádek Velké Meziříčí, rekonstrukce objektů rybníku Zmotánek a pořízení dalšího zařízení</t>
  </si>
  <si>
    <t>Předmětem projektu je rekonstrukce sádek na středisku Velké Meziříčí, rekonstrukce krmného místa a opevnění hráze rybníka Zmotánek a pořízení zařízení k vlastní produkci ryb a osobního automobilu.</t>
  </si>
  <si>
    <t>594 01
594 52</t>
  </si>
  <si>
    <t>Investice do zařízení na středisku Náměšť nad Oslavou a rekonstrukce objektů rybníku Nadýmák</t>
  </si>
  <si>
    <t>Předmětem projektu je pořízení zařízení pro vlastní produkci ryb na středisku Náměšť nad Oslavou, rekonstrukce objektů rybníka Nadýmák, pořízení solárních kolektorů pro střediska a nákup automobilu.</t>
  </si>
  <si>
    <t>675 71
594 52</t>
  </si>
  <si>
    <t>Modernizace líhně Velká Losenice, pořízení solárních panelů a nákup dopravního prostředku nad 12 tun</t>
  </si>
  <si>
    <t>Předmětem projektu je modernizace vybavení pstruží líhně na středisku Velká Losenice vč. pořízení solárních panelů, dále pořízení mobilního lovícího zařízení a kompresoru a nákup náklad. automobilu.</t>
  </si>
  <si>
    <t>592 11</t>
  </si>
  <si>
    <t>Rekonstrukce sádek Křižanov a rekonstrukce objektů rybníku Plaňkovaný</t>
  </si>
  <si>
    <t>Předmětem žádosti je rekonstrukce sádek na středisku Křižanov, rekonstrukce objektů rybníku Plaňkovaný a pořízení solárních panelů a zařízení  k vlastní produkci ryb.</t>
  </si>
  <si>
    <t>Modernizace rybí líhně Pikárec, pořízení solárních panelů a osobního automobilu</t>
  </si>
  <si>
    <t>Předmětem žádosti je rekonstrukce budovy a pořízení zařízení rybí líhně včetně solárních panelů na středisku Křižanov (kat. úz. Pikárec par.č. 191), pořízení zásobníků krmiv a  automobilu do 3,5 tuny.</t>
  </si>
  <si>
    <t>JAN KNOTEK</t>
  </si>
  <si>
    <t>Posílení rybářského hospodaření</t>
  </si>
  <si>
    <t>Projektem půjde o nákup vybavení a zařízení pro rybářství Jana Knotka.</t>
  </si>
  <si>
    <t>588 66
588 67</t>
  </si>
  <si>
    <t>CHANA - DW, s.r.o.</t>
  </si>
  <si>
    <t>RYBNÍK "HROBÁRNA" ODBAHNĚNÍ</t>
  </si>
  <si>
    <t>Projekt řeší odbahnění rybníku "Hrobárna" v k.ú. Kraselov</t>
  </si>
  <si>
    <t>387 16</t>
  </si>
  <si>
    <t>RYBNÍK "KOVAŘÍČEK" ODBAHNĚNÍ</t>
  </si>
  <si>
    <t>Projekt řeší odbahnění rybníku "Kovaříček" v k.ú. Kraselov</t>
  </si>
  <si>
    <t>RYBNÍK "ZÁLUŽÍ" ODBAHNĚNÍ</t>
  </si>
  <si>
    <t>Projekt řeší odbahnění rybníku "Záluží" v k.ú. Kraselov</t>
  </si>
  <si>
    <t>Klatovské rybářství a.s.</t>
  </si>
  <si>
    <t>Pořízení přívěsu</t>
  </si>
  <si>
    <t>Projekt počítá s nákupem dvouosého točnicového přívěsu pro výměnné nástavby včetně dvou kusů výměnných nástaveb a zásobníku na kapalný kyslík.</t>
  </si>
  <si>
    <t>339 01</t>
  </si>
  <si>
    <t>Rybářství Horák s.r.o.</t>
  </si>
  <si>
    <t>Oprava rybochovného zařízení - sádky Šumvald - sádky</t>
  </si>
  <si>
    <t>Projekt řeší udržovací práce na stávajících sádkách, spočívající v opravách stávající soustavy sádkových nádrží a jejich funkčních objektů, včetně napouštěcích a vypouštěcích potrubí.</t>
  </si>
  <si>
    <t>783 85</t>
  </si>
  <si>
    <t>VLADIMÍR MRÁZ</t>
  </si>
  <si>
    <t>Podpora podnikání v oblasti akvakultury</t>
  </si>
  <si>
    <t>Projekt je zaměřen na pořízení nového vybavení žadatele do podniku akvakultury.</t>
  </si>
  <si>
    <t>387 31</t>
  </si>
  <si>
    <t>Oprava rybochovného zařízení - sádky Šumvald</t>
  </si>
  <si>
    <t>Projekt řeší udržovací práce na stávajícím rybníce U sádek.</t>
  </si>
  <si>
    <t>Ing. HELENA HOLCMANOVÁ</t>
  </si>
  <si>
    <t>Křivý rybník</t>
  </si>
  <si>
    <t>Sítě 2017</t>
  </si>
  <si>
    <t>Projekt představuje nákup 3 nových podložních a 20 ks nových vrhacích sítí.</t>
  </si>
  <si>
    <t>Přípojná zařízení 2016</t>
  </si>
  <si>
    <t>Rybářské vybavení</t>
  </si>
  <si>
    <t>Jedná se o pořízení 6 ks oximetrů ( z toho 1 oximetr vč. pH), 1 ks tlakového čističe studenovodního, 2 ks kamerového systému - určeno pro střediska HS 01 Velký dvůr a HS 03 Jaroslavice.</t>
  </si>
  <si>
    <t>Český rybářský svaz, z. s., místní organizace Opava</t>
  </si>
  <si>
    <t>Pořízení a modernizace zařízení pro vlastní produkci ryb</t>
  </si>
  <si>
    <t>Pro zlepšení welfare přepravy tržních a násadových hospodářsky nejvýznamnějších druhů ryb. Pořízení nové aerační techniky pro zlepšení životního prostředí ryb.</t>
  </si>
  <si>
    <t>746 01</t>
  </si>
  <si>
    <t>DENAS, spol. s r.o.</t>
  </si>
  <si>
    <t>Modernizace nemovitosti a pořízení zařízení</t>
  </si>
  <si>
    <t>Modernizace nemovitosti v objektu sádek je zaměřená na rekonstrukci sřechy v prostorách šaten pro zaměstnance a pořízení zařízení k vlastní produkci ryb.</t>
  </si>
  <si>
    <t>742 13</t>
  </si>
  <si>
    <t>VLADIMÍR JANUTKA</t>
  </si>
  <si>
    <t>Modernizace provozu</t>
  </si>
  <si>
    <t>Žadatel zbudoval v minulých letech 5 rybníků o celkové rozloze cca 2 ha, na kterých provozuje chov sladkovodních ryb. V rámci projektu žadatel rozšíří technické vybavení určeného pro tuto činnost.</t>
  </si>
  <si>
    <t>Lodě a lodní motory</t>
  </si>
  <si>
    <t>Pořízení lodí a lodních motorů pro naše 3 střediska HS 01, HS 02, HS 03.</t>
  </si>
  <si>
    <t>JIŘÍ MACH</t>
  </si>
  <si>
    <t>Modernizace zařízení k chovu ryb</t>
  </si>
  <si>
    <t>Budou pořízeny technologie pro chov ryb - UV lampa, krmítko, aerátor, líhňařské aparáty, žlab, skládací nádrž, přepravní bedna, bude modernizováno rybochovné zařízení, sádky a vybudován zdroj vody.</t>
  </si>
  <si>
    <t>789 01</t>
  </si>
  <si>
    <t>CHOV RYB JISTEBNÍK s. r. o.</t>
  </si>
  <si>
    <t>Pořízení a modernizace zařízení k vlastní produkci ryb</t>
  </si>
  <si>
    <t>742 82</t>
  </si>
  <si>
    <t>Vybavení pro rybářství</t>
  </si>
  <si>
    <t>Český rybářský svaz, z. s., místní organizace Klatovy</t>
  </si>
  <si>
    <t>Modernizace provozu ČRS MO Klatovy</t>
  </si>
  <si>
    <t>Projekt spočívá v pořízení přívěsu za dopravní prostředek do 3,5 tuny a  jedné přepravní bedny na transport živých ryb včetně provzdušňovacího a okysličovacího zařízení.</t>
  </si>
  <si>
    <t>Předmětem projektu je nákup rybářského vybavení. Využíváním nového vybavení bude posílena konkurenceschopnost podniku a zároveň budou zlepšeny pracovní podmínky zaměstnanců.</t>
  </si>
  <si>
    <t>387 42</t>
  </si>
  <si>
    <t>ANTONÍN PLÁNOVSKÝ</t>
  </si>
  <si>
    <t>Modernizace rybochovného zařízení a pořízení zařízení k vlastní produkci ryb</t>
  </si>
  <si>
    <t>Projekt řeší modernizaci rybochovného zařízení a pořízení zařízení k vlastní produkci ryb. Pořízení zařízení které potenciálně mohou vést ke zvýšení produkce ryb.</t>
  </si>
  <si>
    <t>ALEŠ ŠKRABÁNEK</t>
  </si>
  <si>
    <t>Pořízení rybářské výbavy a kbelu</t>
  </si>
  <si>
    <t>Pořízení dalšího základního vybavení a výpustního zařízení nezbytného pro budoucí provoz hospodářství</t>
  </si>
  <si>
    <t>Pořízení rybářského vybavení.</t>
  </si>
  <si>
    <t>PETR SCHOLLE</t>
  </si>
  <si>
    <t>Pořízení nádrží a přepravních beden</t>
  </si>
  <si>
    <t>Pořízení 4 odchovných nádrží pomůže zvýšit efektivnost chovu raných stádií ryb (převážně doplňkových) a může napomoci k zvýšení produkce ryb, koupí 3 přepravních beden se zlepší podmínky přepravy ryb.</t>
  </si>
  <si>
    <t>Rybářství Hofbauer s.r.o.</t>
  </si>
  <si>
    <t>Modernizace sádek</t>
  </si>
  <si>
    <t>Předmětem projektu je modernizace pěti stávajících sádek pro sádkování a chov ryb s cílem posílení konkurenceschopnosti podniku.</t>
  </si>
  <si>
    <t>378 18</t>
  </si>
  <si>
    <t>MIROSLAV HUDLIČKA</t>
  </si>
  <si>
    <t>Rozvoj rybářství Hudlička</t>
  </si>
  <si>
    <t>Projekt je zaměřen na rozvoj malého rybářství, které bude lokálně zásobovat místní odběratele násadových a tržních ryb.</t>
  </si>
  <si>
    <t>341 01</t>
  </si>
  <si>
    <t>SALMOFARM, spol. s r.o.</t>
  </si>
  <si>
    <t>Recirkulační akvakulturní systém Nedvědice I</t>
  </si>
  <si>
    <t>Předmětem projektu je vybudování nového moderního a komplexního recirkulačního akvakulturního systému včetně líhně a odchovny. Recirkulační systém obsahuje dva samostatné recirkulační okruhy.</t>
  </si>
  <si>
    <t>592 62</t>
  </si>
  <si>
    <t>Recirkulační akvakulturní systém Nedvědice II</t>
  </si>
  <si>
    <t>RAS pro chov lososovitých ryb - okruh 1</t>
  </si>
  <si>
    <t>Jedná se o realizaci projektu intenzivního chovu lososovité ryby v RAS. V rámci projektu dojde k výstavbě kompletního recirkulačního akvakulturního systému sloužícího k produkci lososovitých ryb.</t>
  </si>
  <si>
    <t>468 49</t>
  </si>
  <si>
    <t>Liberecký kraj</t>
  </si>
  <si>
    <t>RADEK HLOUŠEK</t>
  </si>
  <si>
    <t>Vybudování S.O.R.T.C.(skladový a odchovně recirkulační technologický celek) Čankovská, Karlovy Vary</t>
  </si>
  <si>
    <t>Vybudování recirkulačního RAS včetně odchovny a líhně za účelem zvýšení konkurenceschopnosti a nezávislosti. Zajištění trvalého zdroje kvalitní ryby pro naše odběratele, naší prodejnu a zpracovnu ryb.</t>
  </si>
  <si>
    <t>360 05</t>
  </si>
  <si>
    <t>RAS pro chov lososovitých ryb - okruh 4</t>
  </si>
  <si>
    <t>BioFish s.r.o.</t>
  </si>
  <si>
    <t>Výstavba recirkulačního zařízení pro chov lososovitých ryb</t>
  </si>
  <si>
    <t>Záměrem projektu je vybudování nového recirkulačního akvakulturního systému pro chov lososovitých ryb.</t>
  </si>
  <si>
    <t>394 70</t>
  </si>
  <si>
    <t>RAS pro chov lososovitých ryb - Kořenov</t>
  </si>
  <si>
    <t>Jedná se o realizaci projektu intenzivního chovu lososovité ryby v RAS.</t>
  </si>
  <si>
    <t>RAS pro chov lososovitých ryb - okruh 5</t>
  </si>
  <si>
    <t>RAS - Odchovna Kořenov</t>
  </si>
  <si>
    <t>Jedná se o realizaci projektu odchovny lososovité ryby v RAS.</t>
  </si>
  <si>
    <t>Tilapia s.r.o.</t>
  </si>
  <si>
    <t>Modernizace recirkulačního systému Hroby</t>
  </si>
  <si>
    <t>Předmětem projektu je modernizace a rozšíření vybavení pro chov ryb v recirkulačním objektu Hroby.</t>
  </si>
  <si>
    <t>391 55</t>
  </si>
  <si>
    <t>Komplexní recirkulační systém s rybí líhní</t>
  </si>
  <si>
    <t>Předmětem projektu je realizace moderního komplexního recirkulačního systému s rybní líhní.</t>
  </si>
  <si>
    <t>KAREL DUNAS</t>
  </si>
  <si>
    <t>Recirkulační akvakulturní systém</t>
  </si>
  <si>
    <t>Jedná se o realizaci projektu intenzivního chovu ryby v RAS.</t>
  </si>
  <si>
    <t>503 03</t>
  </si>
  <si>
    <t>Český rybářský svaz, z. s., Severočeský územní svaz</t>
  </si>
  <si>
    <t>Rozvoj populace úhoře říčního v rybářských revírech ČRS, z. s., SÚS - úhoří monté 2016</t>
  </si>
  <si>
    <t>Vysazování úhoře říčního ve stádiu monté do dolního toku Labe, Ohře a střední části řeky Jizery</t>
  </si>
  <si>
    <t>400 03
405 02
410 02
412 01
411 48
413 01
411 08
441 17
440 01
438 01
463 46</t>
  </si>
  <si>
    <t>Ústecký kraj</t>
  </si>
  <si>
    <t>Vysazování monté ve vybraných rybářských revírech</t>
  </si>
  <si>
    <t>Projekt je zaměřen na vysazování monté úhoře říčního (Anguilla anguilla) ve vybraných revírech povodí řeky Labe a řeky Ondry v roce 2016.</t>
  </si>
  <si>
    <t>252 28
252 30
252 43
252 66
252 63
250 82
289 22
252 46</t>
  </si>
  <si>
    <t>Vysazování rozkrmeného mladého úhoře v revírech Západočeského územního svazu v roce 2016</t>
  </si>
  <si>
    <t>Projekt je zaměřen na vysazování rozkrmeného mladého úhoře v revírech Západočeského územního svazu v roce 2016.</t>
  </si>
  <si>
    <t>338 28
331 51
330 07
301 00
330 33
332 09
334 01
339 01
336 01
335 01</t>
  </si>
  <si>
    <t>Vysazování monté úhoře říčního v revírech Západočeského územního svazu v roce 2016</t>
  </si>
  <si>
    <t>Projekt je zaměřen na vysazování monté úhoře říčního (Anguilla anguilla) v revírech Západočeského územního svazu v roce 2016.</t>
  </si>
  <si>
    <t>Vybavení prodejny pro zpracování ryb</t>
  </si>
  <si>
    <t>Nákup zařízení, strojů a materiálního vybavení pro prodejnu živých ryb, kde dojde k prvotnímu zpracování ryb.</t>
  </si>
  <si>
    <t>570 01</t>
  </si>
  <si>
    <t>Pořízení automobilu do 3,5 tuny a zlepšení hygienických podmínek</t>
  </si>
  <si>
    <t>Pokračování modernizace zpracovny ryb v Opočně.</t>
  </si>
  <si>
    <t>Pračka ryb a váha na ryby</t>
  </si>
  <si>
    <t>Jedná se o pořízení 1 ks pračky ryb s dopravníkem a 1 ks váhy etiketovací</t>
  </si>
  <si>
    <t>691 22</t>
  </si>
  <si>
    <t>nerelevantní</t>
  </si>
  <si>
    <t>TP</t>
  </si>
  <si>
    <t>Ministerstvo zemědělství</t>
  </si>
  <si>
    <t>Výroční konference 2015 - OP Rybářství</t>
  </si>
  <si>
    <t>Projekt spočívá v realizaci Výroční konference pro odbornou i laickou veřejnost, kde budou účastnící informováni o veškerých aktivitách OP Rybářství.</t>
  </si>
  <si>
    <t>110 00</t>
  </si>
  <si>
    <t>Hlavní město Praha</t>
  </si>
  <si>
    <t>Hodnocení projektů 2016</t>
  </si>
  <si>
    <t>Projekt je zaměřen na vypracování hodnocení projektových Žádostí o podporu OP Rybářství 2014 - 2020.</t>
  </si>
  <si>
    <t>Zaměstnanci na HPP hrazení z Technické pomoci OP Rybářství 2014 - 2020 I.</t>
  </si>
  <si>
    <t>Projekt je zaměřen na optimální kapacitní zabezpečení implementační struktury OP Rybářství.</t>
  </si>
  <si>
    <t>Cílové odměny zaměstnanců Ministerstva zemědělství I.</t>
  </si>
  <si>
    <t>Projekt zahrnuje cílové odměny navázané na plnění věcných a finančních cílů OP Rybářství.</t>
  </si>
  <si>
    <t>Motivace zaměstnanců Ministerstva zemědělství v programovém období 2014 - 2020 I.</t>
  </si>
  <si>
    <t>Projekt je zaměřen na finanční motivaci zaměstnanců Ministerstva zemědělství.</t>
  </si>
  <si>
    <t>Monitorovací výbory a konference OP Rybářství (2016 - 2019)</t>
  </si>
  <si>
    <t>Projekt spočívá v realizaci Monitorovacích výborů a konferencí Operačního programu Rybářství v období 2016 - 2019.</t>
  </si>
  <si>
    <t>Inzerce v časopisu Potravinářský obzor 2015</t>
  </si>
  <si>
    <t>Projekt spočívá v inzerci článku s názvem Operační program Rybářství 2014 - 2020 v časopisu Potravinářský obzor č. 4/2015.</t>
  </si>
  <si>
    <t>Marketingová studie odvětví akvakultury a Komunikační strategie OP Rybářství</t>
  </si>
  <si>
    <t>Předmětem projektu je zpracování marketingové studie odvětví akvakultury a komunikační strategie - opatření 5.2.b) Propagační kampaně.</t>
  </si>
  <si>
    <t>Hodnocení environmentálních dopadů Operačního programu Rybářství 2007 - 2013</t>
  </si>
  <si>
    <t>Projekt je zaměřen na vyhodnocení environmentálních dopadů OP Rybářství 2007 - 2013 a zhodnocení naplnění cíle - Podpora ochrany a zlepšování životního prostředí a přírodních zdrojů v ČR.</t>
  </si>
  <si>
    <t xml:space="preserve">Projekt řeší stavbu nového rybníka "Křivý" </t>
  </si>
  <si>
    <t>Projekt představuje nákup 25 nových vyplachovacích a 10 hliníkových lodí (pramic), 6 nových přepravních beden a 2 nová mobilní sila pro přikrmování ryb na rybnících žadatele.</t>
  </si>
  <si>
    <t>370 04</t>
  </si>
  <si>
    <t>Projekt představuje nákup 1 nového nakladače na živé ryby a 2 nových přívěsů do 3,5 tuny pro přepravu ryb, předmětů, strojů a zařízení související s chovem ryb na rybnících žadatele.</t>
  </si>
  <si>
    <t>379 21</t>
  </si>
  <si>
    <t>Nakup Lodí 2015</t>
  </si>
  <si>
    <t>Nákup 4 ocelových lodí.</t>
  </si>
  <si>
    <t>284 27</t>
  </si>
  <si>
    <t>Dvur Lnáře, spol. s r.o.</t>
  </si>
  <si>
    <t>Nákup rybárského vybavení - Dvur Lnáre spol. s r.o.</t>
  </si>
  <si>
    <t>747 81</t>
  </si>
  <si>
    <t>197 00</t>
  </si>
  <si>
    <t>Dodávky 2017</t>
  </si>
  <si>
    <t>Projekt řeší nákup nových dopravních prostředků do 3,5 tuny celoročně užívaných žadatelem v souladu s Pravidly OP Rybářství 2014-2020 při činnostech zajišťujících chov ryb v rybnících.</t>
  </si>
  <si>
    <t>Nákladní vůz 2017</t>
  </si>
  <si>
    <t>Projekt řeší nákup nového dopravního prostředku - automobilu nad 12 tun - k zajišťování přepravy související s chovem ryb uskutečňovaným žadatelem.</t>
  </si>
  <si>
    <t>Přepravní prostředek na živé ryby 2017</t>
  </si>
  <si>
    <t>371 04</t>
  </si>
  <si>
    <t>Projekt řeší nákup nového dopravního prostředku do 3,5 tuny, přepravní bedny a speciálního přepravního prostředku na živé ryby (přívěs s přepravními bednami včetně okysličovacího zařízení).</t>
  </si>
  <si>
    <t>Mobilní sila 2017</t>
  </si>
  <si>
    <t>Projekt představuje nákup 15 nových mobilních sil pro přikrmování ryb na rybnících užívaných žadatelem.</t>
  </si>
  <si>
    <t>Pickupy 2017</t>
  </si>
  <si>
    <t>Moravský rybářský svaz, z.s. pobočný spolek Velké Meziříčí</t>
  </si>
  <si>
    <t>Nový dopravní automobil a přepravní bedny pro zajištění kvalitních činností v akvakultuře</t>
  </si>
  <si>
    <t>Předmětem realizace projektu je pořízení nového dopravního automobilu do 3,5 tuny a dále pořízení plastových přepravních beden včetně provzdušňovacího a okysličovacího zařízení.</t>
  </si>
  <si>
    <t>594 04</t>
  </si>
  <si>
    <t>371 01</t>
  </si>
  <si>
    <t>Český rybářský svaz, z. s., místní organizace Valašské Meziříčí</t>
  </si>
  <si>
    <t>Podstatou projektu jsou stavební výdaje nemovitosti líhně a  pořízení zařízení (krmítka, kompresor, sít, kádě, rukáv, čerpadla, nádrž, bedna, pila, křovinořez, zahradní traktor, čistící přístroj).</t>
  </si>
  <si>
    <t>757 01</t>
  </si>
  <si>
    <t>Zlínský kraj</t>
  </si>
  <si>
    <t>Rybník Hrobárna rekonstrukce</t>
  </si>
  <si>
    <t>Projekt řeší rekonstrukci hráze rybníku "Hrobárna"  v k.ú. Kraselov, vybudování bezpečnostního přelivu a dalších souvisejících objektů a dále pak nákup přepravní bedny a skluzu</t>
  </si>
  <si>
    <t>549 41</t>
  </si>
  <si>
    <t>Nákup dopravních prostředků do 3,5 tuny s ložnou plochou</t>
  </si>
  <si>
    <t>Pořízení dopravních prostředků do 3,5tuny s ložnou plochou pro obsluhu chovu ryb žadatele - převoz personálu, materiálu i živých ryb, a pořízení rybářských sítí.</t>
  </si>
  <si>
    <t>Rybářství Hodonín, s.r.o.</t>
  </si>
  <si>
    <t>LADISLAV ČERNÝ</t>
  </si>
  <si>
    <t>Provzdušňovací a filtrační zařízení</t>
  </si>
  <si>
    <t>Dopravní prostředek do 3,5 tuny s ložnou plochou</t>
  </si>
  <si>
    <t>Pořízení sítí do rybářského provozu</t>
  </si>
  <si>
    <t>Modernizace zařízení pro chov ryb a údržbu rybníků s cílem zlepšení stavu a optimalizaci produkce</t>
  </si>
  <si>
    <t>Pořízení provzdušňovacího zařízení na dvoje sádky Rybářství Třeboň a.s. a bubnového mikrosítového filtru na rybí líheň.</t>
  </si>
  <si>
    <t>Pořízení dopravních prostředků do 3,5tuny s ložnou plochou pro obsluhu chovu ryb žadatele - převoz personálu, materiálu i živých ryb, a pořízení podložní rybářské sítě.</t>
  </si>
  <si>
    <t>353 01</t>
  </si>
  <si>
    <t>Projekt řeší nákup rybářských sítí  do rybářského provozu.</t>
  </si>
  <si>
    <t>695 01</t>
  </si>
  <si>
    <t>Cílem projektu je modernizace a vybavení zařízením pro chov ryb a údržbu rybníků za účelem zlepšení jejich stavu a dosažení optimální produkce ryb.</t>
  </si>
  <si>
    <t>253 01</t>
  </si>
  <si>
    <t>Schlosser obchodní s.r.o.</t>
  </si>
  <si>
    <t>Výstavba rybníků</t>
  </si>
  <si>
    <t>Projekt investice do akvakultury počítá s výstavbou dvou rybníků pro potřeby rybářského hospodaření, nákupu traktoru a nákupu sítí a provzdušňovacího zařízení.</t>
  </si>
  <si>
    <t>380 01</t>
  </si>
  <si>
    <t>ANTONÍN MALENA</t>
  </si>
  <si>
    <t>Strojní a technické vybavení úseku rybářství</t>
  </si>
  <si>
    <t>Drobné stavby na sádkách 2017</t>
  </si>
  <si>
    <t>Asfaltový povrch na sádkách 2017</t>
  </si>
  <si>
    <t>Sklad 2017</t>
  </si>
  <si>
    <t>Nákup traktoru a potřebného vybavení do rybářství</t>
  </si>
  <si>
    <t>Projekt řeší nákup nových drobných staveb na sádky</t>
  </si>
  <si>
    <t>675 51</t>
  </si>
  <si>
    <t>31.5.219</t>
  </si>
  <si>
    <t>Jedná se o výstavbu skladu na rybářské nářadí a techniku.</t>
  </si>
  <si>
    <t>Jedná se o povrchovou úpravu účelové komunikace, která je zatížena nákladní dopravou provozovatele a slouží výhradně k obsluze sádek, kolem kterých se obepíná.</t>
  </si>
  <si>
    <t>ŠTIČÍ LÍHEŇ - ESOX, spol. s r.o.</t>
  </si>
  <si>
    <t>Transportní bedny pro přepravu živých ryb</t>
  </si>
  <si>
    <t>Mechanizace pro údržbu rybníků</t>
  </si>
  <si>
    <t>Sádky Havlovice</t>
  </si>
  <si>
    <t>Předmětem projektu je několik investicí do sádek žadatele Pstruhařství ČRS Kaplice spol. s r.o. v areálu Mostky a v Benešově nad Černou.</t>
  </si>
  <si>
    <t>373 82</t>
  </si>
  <si>
    <t>Jedná se o nákup mechanizace pro údržbu rybníků</t>
  </si>
  <si>
    <t>390 01</t>
  </si>
  <si>
    <t>Jedná se o nákup 3 ks plastových přepravních beden včetně prokysličovacího zařízení pro přepravu živých ryb.</t>
  </si>
  <si>
    <t>Předmětem projektu je "Výstavba rybích sádek Havlovice - velké sádky". Dále budou pořízeny 2 plastové kádě na ryby.</t>
  </si>
  <si>
    <t>JAN MANDELÍK</t>
  </si>
  <si>
    <t>Český rybářský svaz, z. s., místní organizace Božičany</t>
  </si>
  <si>
    <t>Pořízení dopravníku na přepravu ryb</t>
  </si>
  <si>
    <t>Pořízení vyplavovacích krmných lodí do rybářského provozu</t>
  </si>
  <si>
    <t>Kolový traktor s příslušenstvím 2017</t>
  </si>
  <si>
    <t>Nákup vybavení do rybářství ČRS MO Božíčany</t>
  </si>
  <si>
    <t>Projekt je zaměřen na pořízení dopravníku vč. beden na přepravu ryb za účelem udržení produkce ryb z tradiční akvakultury.</t>
  </si>
  <si>
    <t>159 00</t>
  </si>
  <si>
    <t>Projekt řeší nákup 4 kusů vyplavovacích lodí do rybářského provozu.</t>
  </si>
  <si>
    <t>Pořízení kolového traktoru s příslušenstvím pro obsluhu chovu ryb žadatele - nakládku a převoz hnojiv, živých ryb, údržbu hrází rybníků a stok, a pořízení podložní rybářské sítě.</t>
  </si>
  <si>
    <t>Cílem projektu je pořízení potřebného vybavení pro rybářský provoz.</t>
  </si>
  <si>
    <t>362 25</t>
  </si>
  <si>
    <t>LUBOMÍR NOVOTNÝ</t>
  </si>
  <si>
    <t>Český rybářský svaz, z. s., místní organizace Kadaň</t>
  </si>
  <si>
    <t>MILAN PLUNDRA</t>
  </si>
  <si>
    <t>Český rybářský svaz, z. s., místní organizace Žehuň</t>
  </si>
  <si>
    <t>Rybník Krajánek</t>
  </si>
  <si>
    <t>Vybavení Rybochovného zařízení v Kadani</t>
  </si>
  <si>
    <t>Nákup vozidla a vybavení - Plundrovo rybářství</t>
  </si>
  <si>
    <t>Zařízení a dopravní prostředek pro akvakulturu</t>
  </si>
  <si>
    <t>Obnova technického vybavení pro odchov a přepravu ryb</t>
  </si>
  <si>
    <t>Projekt "Rybník Krajánek" se sestává z vybudování průtočného rybníka se zemní homogenní hrází, výpustným zařízením a bezpečnostním přelivem. Součástí projektu je vybudování tří zemních tůní.</t>
  </si>
  <si>
    <t>594 44</t>
  </si>
  <si>
    <t>Pořízení potřebného vybavení pro rybářský provoz.</t>
  </si>
  <si>
    <t>432 01</t>
  </si>
  <si>
    <t>Cílem projektu je pořízení vozidla a vybavení do rybářství - oximetru, váhy, elektrocentrály, kádí, a přepravních beden.</t>
  </si>
  <si>
    <t>564 01</t>
  </si>
  <si>
    <t>Projekt řeší dovybavení akvakultury chybějícími zařízeními, obnovu zastaralých zařízení a dopravní obslužnost rybníků.</t>
  </si>
  <si>
    <t>289 05</t>
  </si>
  <si>
    <t>Český rybářský svaz, z. s., místní organizace Nový Bydžov</t>
  </si>
  <si>
    <t>PAVEL ŠILHÁNEK</t>
  </si>
  <si>
    <t>Český rybářský svaz, z. s., místní organizace Smečno</t>
  </si>
  <si>
    <t>Rybník Záluží rekonstrukce</t>
  </si>
  <si>
    <t>Pořízení strojů a zařízení pro rozvoj rybářství</t>
  </si>
  <si>
    <t>Pořízení auta a vybavení do rybářství - ČRS MO Smečno</t>
  </si>
  <si>
    <t>Výstavba oplocení rybářského areálu ČRS MO Nový Bydžov</t>
  </si>
  <si>
    <t>Královehradecký Kraj</t>
  </si>
  <si>
    <t>Cílem projektu je pořízení potřebného vybavení pro rybářský provoz a oplocení areálu.</t>
  </si>
  <si>
    <t>Projekt řeší rekonstrukci hráze rybníku "Záluží"  v k.ú. Kraselov, vybudování bezpečnostního přelivu a dalších souvisejících objektů a dále pak nákup přepravní bedny</t>
  </si>
  <si>
    <t>Nákup strojů a zařízení pro zvýšení efektivnosti obhospodařování rybničního hospodářství žadatele.</t>
  </si>
  <si>
    <t>439 81</t>
  </si>
  <si>
    <t>273 05</t>
  </si>
  <si>
    <t>LÍŠNO a.s.</t>
  </si>
  <si>
    <t>Prubní plot 2018</t>
  </si>
  <si>
    <t>Automatické krmítko 2017</t>
  </si>
  <si>
    <t>Nákup zařízení akvakultury 2016 - středisko Blatná</t>
  </si>
  <si>
    <t>Nákup zařízení akvakultury 2016 - středisko Sedlice</t>
  </si>
  <si>
    <t>Pořízení zařízení k vlastní produkci ryb</t>
  </si>
  <si>
    <t>Projekt představuje nákup 1 nového prubního plotu.</t>
  </si>
  <si>
    <t>Projekt řeší nákup nového automatického krmítka.</t>
  </si>
  <si>
    <t>Nákup zařízení pro akvakulturu za účelem modernizace a obnovy výrobních prostředků na rybářské středisko Blatná s cílem udržení kvality, množství produkce a využití technického pokroku.</t>
  </si>
  <si>
    <t>389 01</t>
  </si>
  <si>
    <t>Nákup zařízení pro akvakulturu za účelem modernizace a obnovy výrobních prostředků na rybářské středisko Sedlice s cílem udržení kvality, množství produkce a využití technického pokroku.</t>
  </si>
  <si>
    <t>Pořízení nového rybářského vybavení, které nahradí staré již v mnoha případech opotřebované vybavení</t>
  </si>
  <si>
    <t>256 01</t>
  </si>
  <si>
    <t>JINDŘICH SMOLÍK</t>
  </si>
  <si>
    <t>Vybavení pro rybářský provoz</t>
  </si>
  <si>
    <t>Předmětem připraveného projektu je pořízení zařízení k vlastní produkci ryb u rybníků žadatele a obhospodařování rybníků žadatele.</t>
  </si>
  <si>
    <t>Rybářství Nové Hrady s.r.o.</t>
  </si>
  <si>
    <t>Investice do akvakultury</t>
  </si>
  <si>
    <t>Dostavba a rekonstrukce rybochovného zařízení MRS, o. s., MO Oslavany</t>
  </si>
  <si>
    <t>Modernizace provozu Klatovského rybářství</t>
  </si>
  <si>
    <t>Nakladače ryb</t>
  </si>
  <si>
    <t>Přístroje pro zjišťování kvality vody</t>
  </si>
  <si>
    <t>Předmětem projektu je pořízení podložní sítě a nakladače na živé ryby, s cílem posílení konkurenceschopnosti rybářského podniku.</t>
  </si>
  <si>
    <t>Projekt řeší rekonstrukci stávajících funkčních objektů rybníků v PD označených R6 par. č. 2653/8, 2653/25, 2653/1 a R7 par. č. 2653/4 a 2653/26, 2653/25. Součástí je odbahnění zátopy rybníků R6 a R7.</t>
  </si>
  <si>
    <t>Projekt spočívá v nákupu vybavení pro modernizaci rybářského provozu, čímž dojde k modernizaci akvakulturní jednotky včetně zlepšení pracovních a bezpečnostních podmínek zaměstnanců.</t>
  </si>
  <si>
    <t>Projekt řeší nákup 1 ks nakladače ryb vertikálního závěsného a 1 ks nakladače ryb vertikálního s jeřábovou váhou.</t>
  </si>
  <si>
    <t>374 01</t>
  </si>
  <si>
    <t>Jedná se o nákup spektrofotometru a mineralizačního termostatu</t>
  </si>
  <si>
    <t>Lesní společnost Prylovi s.r.o.</t>
  </si>
  <si>
    <t>KINSKÝ Žďár, a.s.</t>
  </si>
  <si>
    <t>Český rybářský svaz, z. s., místní organizace Kamenice nad Lipou</t>
  </si>
  <si>
    <t>MODERNIZACE PROVOZU ČRS MO KLATOVY</t>
  </si>
  <si>
    <t>Zásobníky krmiva - 2.etapa</t>
  </si>
  <si>
    <t>Modernizace rybářství Prylovi</t>
  </si>
  <si>
    <t>Nákup nákladního automobilu a vybavení do rybářství</t>
  </si>
  <si>
    <t>Pořízení vybavení pro ČRS MO Kamenice na Lipou</t>
  </si>
  <si>
    <t>Projektem dojde k modernizaci akvakulturních jednotek včetně zlepšování pracovních a bezpečnostních podmínek pracovníků v odvětví akvakultury.</t>
  </si>
  <si>
    <t>Projekt řeší nákup a montáž šesti zásobníků krmiva o objemu 20 m3 a tonáži 12 t. Součástí projektu jsou i zemní práce.</t>
  </si>
  <si>
    <t>Odbahnění rybníku, dále oprava hráze, výměna výpusti a oprava bezpečnostního přelivu. Hráz bude opravena kamenem, výpust bude otevřený požerák s lávkou. Pořízení jednoho vozidla do 3,5t, pořízení kádě</t>
  </si>
  <si>
    <t>395 01</t>
  </si>
  <si>
    <t>Nákup nákladního automobilu a dalšího vybavení do rybářství</t>
  </si>
  <si>
    <t>591 02</t>
  </si>
  <si>
    <t>Cílem projektu je pořízení potřebného vybavení pro rybářský provoz - sekačka, transportní bedny, čerpadla, oximetr a další drobné vybavení.</t>
  </si>
  <si>
    <t>VÁCLAV BERÁNEK</t>
  </si>
  <si>
    <t>RNDr. LUDĚK LIŠKA</t>
  </si>
  <si>
    <t>FARMA PRČICE spol. s r.o.</t>
  </si>
  <si>
    <t>Pořízení hliníkových lodí do rybářského provozu</t>
  </si>
  <si>
    <t>Nákup vybavení pro rybářství - Václav Beránek</t>
  </si>
  <si>
    <t>Nákup automobillů a drobné techniky do rybářství</t>
  </si>
  <si>
    <t>Pořízení rybářského vybavení pro Farmu Prčice</t>
  </si>
  <si>
    <t>Projekt řeší nákup 2 kusů hliníkových ( jednošpicích ) lodí do rybářského provozu.</t>
  </si>
  <si>
    <t>331 52</t>
  </si>
  <si>
    <t>Nákup potřebného vybavení do rybářského provozu</t>
  </si>
  <si>
    <t>257 92</t>
  </si>
  <si>
    <t>190 16</t>
  </si>
  <si>
    <t>Pořízení vybavení do rybářského provozu</t>
  </si>
  <si>
    <t>Investice do akvakultury představuje pořízení zařízení k vlastní produkci ryb, jakož i rekonstrukce potrubí v areálu sádek.</t>
  </si>
  <si>
    <t>JOSEF NOVOTNÝ</t>
  </si>
  <si>
    <t>MARIA PODSTATZKA-LICHTENSTEINOVÁ</t>
  </si>
  <si>
    <t>Rybářství Vysočina, s.r.o.</t>
  </si>
  <si>
    <t>Vybavení rybářského provozu</t>
  </si>
  <si>
    <t>Kontejnery, přívěs ,vlek</t>
  </si>
  <si>
    <t>Nákup nákladního automobilu do rybářství</t>
  </si>
  <si>
    <t>Pořízení vybavení  - Rybářství Vysočina</t>
  </si>
  <si>
    <t>Rybí líheň</t>
  </si>
  <si>
    <t>588 33</t>
  </si>
  <si>
    <t>Posílení vybavení rybářského provozu nákupem zařízení a strojů.</t>
  </si>
  <si>
    <t>Jedná se o pořízení 2 ks kontejnerů, 1 ks přívěsný vozík, 1 ks vlečky za traktor pro rybníkářskou činnost.</t>
  </si>
  <si>
    <t>594 01</t>
  </si>
  <si>
    <t>Pořízení nákladního automobilu a drobného vybavení.</t>
  </si>
  <si>
    <t>589 01</t>
  </si>
  <si>
    <t>Pořízení rybářského vybavení pro rybníkářskou činnost.</t>
  </si>
  <si>
    <t>Jedná se o bourání stávající a výstavbu nové líhně na našem hospodářském středisku ve Velkém Dvoře.</t>
  </si>
  <si>
    <t>Český rybářský svaz, z. s., místní organizace Přelouč</t>
  </si>
  <si>
    <t>Rybářství Doksy spol. s r.o.</t>
  </si>
  <si>
    <t>JOSEF PANCNER</t>
  </si>
  <si>
    <t>VODIČKA MILOSLAV</t>
  </si>
  <si>
    <t>Modernizace pstruhařského provozu Klatovského rybářství</t>
  </si>
  <si>
    <t>Pořízení vybavení pro ČRS, z. s., MO Přelouč</t>
  </si>
  <si>
    <t>Provozně technický objekt Havlovice + zařízení</t>
  </si>
  <si>
    <t>Modernizace akvakultury Rybářství Doksy spol. s r.o. - pořízení dopravního prostředku do 12 t</t>
  </si>
  <si>
    <t>Modernizace rybářského provozu - Josef Pancner</t>
  </si>
  <si>
    <t>Modernizace rybářského provozu Miloslava Vodičky</t>
  </si>
  <si>
    <t>535 01</t>
  </si>
  <si>
    <t>Nákup  malotraktoru s přídavnými stroji a přístroj na zjišťování kvality vody budou složit rybářskému hospodaření na chovných rybnících ČRS, z. s., MO Přelouč.</t>
  </si>
  <si>
    <t>Projekt řeší výstavbu Provozně technického objektu v Havlovicích a nákup zařízení,strojů a vozidel pro obsluhu rybníků a sádek.</t>
  </si>
  <si>
    <t>472 01</t>
  </si>
  <si>
    <t>Projekt řeší nákup dopravního prostředku do 12 t pro účely Rybářství Doksy spol. s.r.o., a to pro zajištění bezpečné dopravy obsluhy  chovu ryb a kvalitní přepravy živých ryb ( zlepšení welfare).</t>
  </si>
  <si>
    <t>Hlavním cílem tohoto projektu modernizace rybářského provozu - nákup dopravního prostředku do 3,5 tuny , aerátor a žlab do 3 800 l</t>
  </si>
  <si>
    <t>592 55</t>
  </si>
  <si>
    <t>Hlavním cílem tohoto projektu modernizace rybářského provozu - lehkého kolového nakladače, 4 ks pístové kompresory, vyčištění přítokové stoky, líhňařské aparáty - Zugské láhve.</t>
  </si>
  <si>
    <t>NOVOTNÁ JANA</t>
  </si>
  <si>
    <t>STARÝ KAREL</t>
  </si>
  <si>
    <t>Rybářství 2016</t>
  </si>
  <si>
    <t>Pořízení plastových přepravních beden</t>
  </si>
  <si>
    <t>Nákup nákladního automobilu do 3,5t -sklápěč</t>
  </si>
  <si>
    <t>Nákup nákladního vozidla do rybářského provozu do 12t</t>
  </si>
  <si>
    <t>602 00</t>
  </si>
  <si>
    <t>Projekt je zaměřen jednak na zlepšení podmínek pro udržitelnou produkci ryb a jednak na zvýšení konkurenceschopnosti rybářských podniků prostřednictvím technologického rozvoje.</t>
  </si>
  <si>
    <t>Projekt řeší pořízení-nákup 12 kusů přepravních plastových beden do rybářského provozu.</t>
  </si>
  <si>
    <t>696 01</t>
  </si>
  <si>
    <t>Projekt řeší nákup automobilu do 3,5t, typ sklápěč do rybářského provozu.</t>
  </si>
  <si>
    <t>697 01</t>
  </si>
  <si>
    <t>Projekt řeší nákup automobilu do 12 t  do rybářského provozu.</t>
  </si>
  <si>
    <t>594 50</t>
  </si>
  <si>
    <t>Projektem půjde o pořízení zařízení k vlastní produkci ryb, traktoru s příslušenstvím, čelního nakladače a závěsného lodního motoru do rybářského provozu žadatele.</t>
  </si>
  <si>
    <t>PODSTATZKA-LICHTENSTEINOVÁ MARIA</t>
  </si>
  <si>
    <t>KRATOCHVÍL LUKÁŠ</t>
  </si>
  <si>
    <t>BEČVÁŘ ŠTĚPÁN</t>
  </si>
  <si>
    <t>FARMA PRAK s.r.o.</t>
  </si>
  <si>
    <t>Jorpalidis s.r.o.</t>
  </si>
  <si>
    <t>Modernizace činností v akvakultuře</t>
  </si>
  <si>
    <t>Výstavba rybníka - Ing. Kratochvíl</t>
  </si>
  <si>
    <t>Nákup dopravní techniky pro rybářství</t>
  </si>
  <si>
    <t>Vybudování rybníků Český Šternberk</t>
  </si>
  <si>
    <t>Nákup rybniční soustavy</t>
  </si>
  <si>
    <t>Předmětem realizace projektu je pořízením nového zařízení (automobil, technologie měření a čištění sádek, bezpečností zařízení a další vybavení) zkvalitnit činnosti v oblasti akvakultury.</t>
  </si>
  <si>
    <t>162 00</t>
  </si>
  <si>
    <t>Žadatel - p. Lukáš Kratochvíl hodlá v rámci projektu zrealizovat výstavbu nového rybníka mezi dvěma již stávajícími rybníky. Dojde tedy k vytvoření stabilní vodní nádrže a tůní.</t>
  </si>
  <si>
    <t>321 00</t>
  </si>
  <si>
    <t>257 26</t>
  </si>
  <si>
    <t>Stavba rybníků a nákup drobného vybavení</t>
  </si>
  <si>
    <t>742 72</t>
  </si>
  <si>
    <t>Realizátor projektu je společnost Jorpalidis s.r.o. jako žadatel o dotaci. Předmětem projektu je nákup rybniční soustavy spolu s pozemky v obci Veselá, pořízení skladu a zařízení pro vlastní produkci.</t>
  </si>
  <si>
    <t>Český rybářský svaz, z. s., místní organ</t>
  </si>
  <si>
    <t>VOJAN s.r.o.</t>
  </si>
  <si>
    <t>Rybářství SALMO Tábor s.r.o.</t>
  </si>
  <si>
    <t>Výstavba rybníka na p.č. 1258 v k.ú. Dívčice</t>
  </si>
  <si>
    <t>Nákup drobného vybavení do rybářství - Vojan s.r.o.</t>
  </si>
  <si>
    <t>Nákup automobilů a vybavení do Rybářství Salmo Tábor s.r.o.</t>
  </si>
  <si>
    <t>Modernizace vybavení</t>
  </si>
  <si>
    <t>Vstupní brána do areálu sádek</t>
  </si>
  <si>
    <t>Jedná se o další etapu modernizace sádek na našem hospodářském středisku ve Velkém Dvoře HS 01.</t>
  </si>
  <si>
    <t>612 00</t>
  </si>
  <si>
    <t>Nákup techniky a potřebného vybavení do rybářství</t>
  </si>
  <si>
    <t>373 44</t>
  </si>
  <si>
    <t>Jedná se o výstavbu nového rybníka na zamokřené louce bez zemědělského využití. Účelem výstavby je vznik nové boční nádrže. Rybník bude sloužit k intenzivnímu chovu ryb.</t>
  </si>
  <si>
    <t>390 03</t>
  </si>
  <si>
    <t>330 11</t>
  </si>
  <si>
    <t>STATEK DOUBRAVKA, s.r.o.</t>
  </si>
  <si>
    <t>Obnova zámeckého rybníka - STATEK DOUBRAVKA, s.r.o.</t>
  </si>
  <si>
    <t>Výstavba vodní nádrže č. 1</t>
  </si>
  <si>
    <t>Výstavba vodní nádrže č. 2</t>
  </si>
  <si>
    <t>Rekonstrukce na sádkách II.</t>
  </si>
  <si>
    <t>Jedná se pořízení vstupní brány do areálu sádek</t>
  </si>
  <si>
    <t>583 01</t>
  </si>
  <si>
    <t>STATEK DOUBRAVKA, s.r.o. hodlá v rámci projektu zrealizovat obnovu zámeckého rybníka, který byl využíván v minulosti a v 50-tých letech minulého století byl zrušen.</t>
  </si>
  <si>
    <t>Výstavba nového rybníka pro chov ryb. Pořízení vybavení pro rybářství.</t>
  </si>
  <si>
    <t>392 43</t>
  </si>
  <si>
    <t>Výstavba nového rybníka pro chov ryb. Nákup vybavení pro rybářství.</t>
  </si>
  <si>
    <t>Jedná se o další etapu modernizace sádek: rekonstrukce obslužné komunikace, oplocení a osvětlení na sádkách našeho střediska HS01 Velký Dvůr.</t>
  </si>
  <si>
    <t>HOUŠKA JAN</t>
  </si>
  <si>
    <t>Prácheňské rybářství s.r.o.</t>
  </si>
  <si>
    <t>LIŠKA LUDĚK</t>
  </si>
  <si>
    <t>Elektrická přípojka a nákup vybavení</t>
  </si>
  <si>
    <t>Oprava a odbahnění rybníka Pazderna</t>
  </si>
  <si>
    <t>Pořízení techniky do rybářství</t>
  </si>
  <si>
    <t>Oprava rybníka Dolní Obecní v k.ú. Kojákovice</t>
  </si>
  <si>
    <t>378 02</t>
  </si>
  <si>
    <t>31.52019</t>
  </si>
  <si>
    <t>Nákup sila o objemu více než 20t, pily a šrotovníku. Vybudování elektrické přípojky na rybník Lučina.</t>
  </si>
  <si>
    <t>397 01</t>
  </si>
  <si>
    <t>Zvýšení provozní bezpečnosti rybníka a zvýšení retenční schopnosti rybníka. Nákup sítí, motorové pily a křovinořezů.</t>
  </si>
  <si>
    <t>1.5.12018</t>
  </si>
  <si>
    <t>Předmětem projektu je nákup vybavení pro chov ryb společnosti Přírodní park Česká Kanada s.r.o.</t>
  </si>
  <si>
    <t xml:space="preserve"> Oprava poškozené návodní části hráze rybníka a její koruny. Nákup zátahové sítě, nevodu, kádí, motorových pil, křovinořezů a elektrocentrály.</t>
  </si>
  <si>
    <t>Dvůr Lnáře, spol. s r.o.</t>
  </si>
  <si>
    <t>Auto do 3,5 tuny</t>
  </si>
  <si>
    <t>Pořízení nákladního automobilu - Dvůr Lnáře, spol. s r. o.</t>
  </si>
  <si>
    <t>Sekačky, křovinořezy a motorové pily 2017</t>
  </si>
  <si>
    <t>Vybavení rybářského provozu 2017</t>
  </si>
  <si>
    <t>Přípojná zařízení 2017</t>
  </si>
  <si>
    <t>Jedná se o pořízení  1 ks dopravního prostředku do 3,5, tuny.</t>
  </si>
  <si>
    <t>Předmětem projektu je pořízení nákladního automobilu s kontejnerem, pořízení rybářských kádí a modernizace šaten a sociálního zařízení.</t>
  </si>
  <si>
    <t>Projekt řeší nákup nových křovinořezů, motorových pil a sekaček na trávu.</t>
  </si>
  <si>
    <t>Projekt představuje nákup nového vybavení pro chov ryb (čerpadlo, oxymetry a lodní motory)</t>
  </si>
  <si>
    <t>372 04</t>
  </si>
  <si>
    <t>Projekt představuje nákup 2 nových přívěsů do 3,5 tuny pro přepravu žacího stroje a trubek k sacímu bagru a dalších předmětů související s chovem ryb na rybnících užívaných žadatelem.</t>
  </si>
  <si>
    <t>ŠPAČEK MIROSLAV</t>
  </si>
  <si>
    <t>Rybářství Špaček</t>
  </si>
  <si>
    <t>Modernizace nemovitosti ČRS MO Nový Jičín</t>
  </si>
  <si>
    <t>Nákup nákladního automobilu do 3,5t - valník</t>
  </si>
  <si>
    <t>Rybářské vozidlo</t>
  </si>
  <si>
    <t>Rekonstrukce sádek 1 - 4 v RZ Pstruží</t>
  </si>
  <si>
    <t>Rybářství Špaček je mladý rybářský podnik, který hospodaří na 6 ha vodní plochy a má v plánu vybudovat nové rybníky. Předmětem žádosti je stavba rybníka a technologický rozvoj podniku.</t>
  </si>
  <si>
    <t>741 01</t>
  </si>
  <si>
    <t>Realizátor projektu je ČRS, z.s., MO Nový Jičín jako žadatel o dotaci. Podstatou projektu je modernizace nemovitosti ČRS, z.s., MO NJ v Jeseníku nad Odrou a pořízení zařízení k vlastní produkci ryb.</t>
  </si>
  <si>
    <t>Projekt řeší nákup automobilu do 3,5t, typ valník do rybářského provozu.</t>
  </si>
  <si>
    <t>Nákup rybářského vozidla a oxymetru.</t>
  </si>
  <si>
    <t>739 11</t>
  </si>
  <si>
    <t>Rekonstrukce sádek 1 - 4 v areálu Rybochovného zařízení v Pstruží. Stávající 3 malé vodní nádrže budou nahrazeny jedním objektem s 6 nádržemi s příslušenstvím. Sádka č. 1 umožní strojní obsluhu.</t>
  </si>
  <si>
    <t>Vojenské lesy a statky ČR, s.p.</t>
  </si>
  <si>
    <t>Nákup vybavení do rybářství a oplocení areálu</t>
  </si>
  <si>
    <t>Investice do akvakultury u VLS ČR, s.p., divize Karlovy Vary</t>
  </si>
  <si>
    <t>Investice do akvakultury VLS ČR, s.p., divize Horní Planá</t>
  </si>
  <si>
    <t>Investice do akvakultury u VLS ČR, s.p., divize Mimoň</t>
  </si>
  <si>
    <t>Nákup kolového rypadla, kompresoru a malé bedny pro transport živých ryb</t>
  </si>
  <si>
    <t>Cílem projektu je pořízení potřebné techniky (motorová pila, křovinořez, zahradní traktor, nakladač) a vybavení do rybářství (vozík, přepravní bedny, žlab) a realizace oplocení.</t>
  </si>
  <si>
    <t>160 00</t>
  </si>
  <si>
    <t>Předmětem projektu je  pořízení následujícího zařízení: oximetr, kádě, přepravní bedna a loď.</t>
  </si>
  <si>
    <t>Předmětem projektu je  pořízení následujícího zařízení: šikmý nakladač na živé ryby, loď ocelová 6m vyplavovací lakovaná, oximetr, zásobník krmiva, sekačka bubnová, křovinořez a mulčovač.</t>
  </si>
  <si>
    <t>Předmětem projektu je  pořízení následujícího zařízení: kalové čerpadlo, přebírka laminátová, bedna přepravní hliníková, rukáv vysazovací, křovinořez a návěs traktorový.</t>
  </si>
  <si>
    <t>Pořízení kolového rypadla, kompresoru a malé bedny</t>
  </si>
  <si>
    <t>GEISSLEROVÁ DENISA</t>
  </si>
  <si>
    <t>Městské hospodářství Vodňany, spol. s r.</t>
  </si>
  <si>
    <t>2.2 b)</t>
  </si>
  <si>
    <t>Pořízení a modernizace zařízení k vlastní produkci ryb, dopravního prostředku do 3,5t a návěsu</t>
  </si>
  <si>
    <t>Investice do ČRS MO Bruntál</t>
  </si>
  <si>
    <t>Zařízení pro přepravu živých ryb</t>
  </si>
  <si>
    <t>Rekonstrukce chaty pro ubytování a sportovní rybolov</t>
  </si>
  <si>
    <t>DIVERZIFIKACE AKVAKULTURY</t>
  </si>
  <si>
    <t>Pořízení a modernizace zařízení k vlastní produkci ryb, dopravního prostředku do 3,5t a návěsu.</t>
  </si>
  <si>
    <t>792 01</t>
  </si>
  <si>
    <t>Investice do ČRS MO Bruntál představuje pořízení dopravního prostředku do 3,5 tuny pro transport živých ryb. Dále je předmětem pořízení zařízení k vlastní produkci ryb.</t>
  </si>
  <si>
    <t>Pro přepravu vlastní produkce ryb potřebuje žadatelka nový dopravní prostředek do 3,5 tuny. V chovu pak schází pořídit nové zařízení.</t>
  </si>
  <si>
    <t>Předmětem projektu jsou tyto stroje a zařízení: 1x jednonápravový kontejnerový návěs pro přepravu beden, 4x bedny na živé ryby, jednonápravové přívěsné zařízení pro přepravu obilí.</t>
  </si>
  <si>
    <t>Předmětem projektu je chata, která bude sloužit pro ubytování a sportovní rybolov.</t>
  </si>
  <si>
    <t>Modernizace nemovitosti v objektu sádek je zaměřená zejména na rekonstrukci provozovny určené pro lovce ryb na udici a pro půjčovnu a servis vybavení pro lov ryb na udici.</t>
  </si>
  <si>
    <t>Odbahnění rybníka Haltýř</t>
  </si>
  <si>
    <t>Předmětem projektu je odbahnění části rybníka Haltýř, který zajišťuje přítok do sádek a to u nátoků na jednotlivé sádky. Tím se zlepší kvalita sádkované vody a zvýší se zásobní objem vody v rybníku.</t>
  </si>
  <si>
    <t>593 62</t>
  </si>
  <si>
    <t>Farma Kaly s.r.o.</t>
  </si>
  <si>
    <t>DUNAS KAREL</t>
  </si>
  <si>
    <t>Rozšíření recirkulačního systému č.1</t>
  </si>
  <si>
    <t>Recirkulační akvakulturní systém Farma Kaly s.r.o.</t>
  </si>
  <si>
    <t>Rozšíření recirkulačního systému č.2</t>
  </si>
  <si>
    <t>Recirkulační akvakulturní systém - Holohlavy 2</t>
  </si>
  <si>
    <t>Předmětem projektu je rozšíření recirkulačního systému o rybí líheň a vybavení pro zlepšení kvality vody a welfare ryb.</t>
  </si>
  <si>
    <t>594 55</t>
  </si>
  <si>
    <t>Projekt je zaměřen na vybudování recirkulačního zařízení k produkci pstruha duhového. Recirkulační akvakulturní systém je moderní progresivní a k životnímu prostředí šetrná technologie chovu ryb.</t>
  </si>
  <si>
    <t>309 01</t>
  </si>
  <si>
    <t>Předmětem projektu je rozšíření recirkulačního systému o zdroj kyslíku, vybavení pro dezinfekci vody a pro manipulaci s rybami.</t>
  </si>
  <si>
    <t>Jedná se o realizaci projektu intenzivního chovu ryby v RAS. V roce 2016 byla s úspěchem realizována první etapa a na základě zkušeností a poptávky se provozovatel rozhodl vybudovat etapu č. 2.</t>
  </si>
  <si>
    <t>Pstruhařství ČRS Kaplice spol. s r.o.</t>
  </si>
  <si>
    <t>Český rybářský svaz, z. s., Středočeský územní svaz</t>
  </si>
  <si>
    <t>Český rybářský svaz, z. s., Územní svaz města Prahy</t>
  </si>
  <si>
    <t>Český rybářský svaz, z. s., územní svaz pro Severní Moravu a Slezsko</t>
  </si>
  <si>
    <t>Vysazování monté úhoře říčního v revírech Západočeského územního svazu v roce 2017</t>
  </si>
  <si>
    <t>Vysazování monté do vybraných rybářských revírů Středočeského kraje</t>
  </si>
  <si>
    <t xml:space="preserve">Vysazování monté do vybraných rybářských revírů </t>
  </si>
  <si>
    <t>Vysazování úhoře říčního v r. 2017</t>
  </si>
  <si>
    <t>Vysazování rozkrmeného mladého úhoře v revírech Západočeského územního svazu v roce 2017</t>
  </si>
  <si>
    <t>Projekt je zaměřen na vysazování rozkrmeného mladého úhoře v revírech Západočeského územního svazu v roce 2017.</t>
  </si>
  <si>
    <t>Projekt je zaměřen na vysazování monté úhoře říčního (Anguilla anguilla) v revírech Západočeského územního svazu v roce 2017.</t>
  </si>
  <si>
    <t>Vysazování úhoře říčního (Anguilla anguilla) do vybraných rybářských revírů v povodí řeky Labe a Odry</t>
  </si>
  <si>
    <t xml:space="preserve">159 00  </t>
  </si>
  <si>
    <t>147 00</t>
  </si>
  <si>
    <t>709 00</t>
  </si>
  <si>
    <t>Projekt je zaměřen na vysazování rozkrmeného mladého úhoře v revírech Moravskoslezského  územního svazu  ČRSv roce 2017.</t>
  </si>
  <si>
    <t>FISH MARKET a. s.</t>
  </si>
  <si>
    <t>Nákup mrazírenského auta a zařízení zpracovny 2016</t>
  </si>
  <si>
    <t>Metaldetektor</t>
  </si>
  <si>
    <t>Šoková mrazírna</t>
  </si>
  <si>
    <t>Vybavení zpracoven ryb 2017</t>
  </si>
  <si>
    <t>Zlepšení pracovních podmínek v objektech zpracovny ryb České Budějovice</t>
  </si>
  <si>
    <t>Nákup automobilu s mrazícím boxem pro distribuci ryb a výrobků z nich a zařízení pro zlepšení bezpečnosti, hygieny a zdravotních podmínek při zpracovaní ryb a výrobků z nich.</t>
  </si>
  <si>
    <t>Pořízení 1 ks metaldetektoru pro hospodářské středisko HS 62 Mušov.</t>
  </si>
  <si>
    <t>Pořízení šokového zmrazovače pro HS 62 Mušov.</t>
  </si>
  <si>
    <t>Předmětem projektu je pořízení a modernizace vybavení zpracoven ryb České Budějovice, Třeboň a Jesenice společnosti FISH MARKET a.s.</t>
  </si>
  <si>
    <t>Zlepšení pracovních podmínek v objektech zpracovny ryb České Budějovice - realizace teplovodního vytápění v provozním objektu a pořízení lapačů hmyzu do výrobního objektu.</t>
  </si>
  <si>
    <t>Nákup zařízení pro zpracovnu ryb</t>
  </si>
  <si>
    <t>Pořízení stahovačky kůží</t>
  </si>
  <si>
    <t>Seřezávačka hlav a kuchačka pstruha</t>
  </si>
  <si>
    <t>Vážící systém s označováním</t>
  </si>
  <si>
    <t>Distribuční vozidlo malé</t>
  </si>
  <si>
    <t>Vybavení zpracovny ryb potřebným zařízením pro jejich zpracovávání: 1. ruční půlička kapra, 2. nařezávač kůstek, 3. výrobník ledu, 4. chladící vitrína, 5. pultový mrazák, 6.vysokotlaká myčka</t>
  </si>
  <si>
    <t>Projekt řeší nákup stahovačky kůží .</t>
  </si>
  <si>
    <t>Pořízení 1 ks kuchačky na pstruha a 1 ks seřezávačky hlav pro HS 62 Mušov.</t>
  </si>
  <si>
    <t>Jedná se o nákup vážícího systému s označováním.</t>
  </si>
  <si>
    <t>Pořízení malého distribučního vozidla mrazírenského pro hospodářské středisko HS 62 Mušov.</t>
  </si>
  <si>
    <t>Rybex CZ a.s.</t>
  </si>
  <si>
    <t>Vybavení zpracovny ryb</t>
  </si>
  <si>
    <t>Zpracovna A1 Rokytno</t>
  </si>
  <si>
    <t>Investice do zpracování produktů - Rybex CZ a.s.</t>
  </si>
  <si>
    <t>Realizace nové zpracovny ryb Hroby</t>
  </si>
  <si>
    <t>Předmětem projektu je vybavení zpracovny ryb pro výrobu rybích lahůdek (saláty, klobásy, párečky) a rozvoz výrobků z ryb.</t>
  </si>
  <si>
    <t>Projektem bude realizováno vybavení zpracovny-zabíječka, kuchačka, atd., vozidlo (1 ks). Výsledek se projeví ve zvýšení kapacity, hygieny, zjednodušení práce obsluhy, možnosti produkce nových výrobků.</t>
  </si>
  <si>
    <t>739 61</t>
  </si>
  <si>
    <t>Předmětem projektu je nákup technologií pro balení rybích past a varný kotel</t>
  </si>
  <si>
    <t>Předmětem projektu je výstavba a základní vybavení zpracovny ryb.</t>
  </si>
  <si>
    <t>Opatření / Záměr</t>
  </si>
  <si>
    <t>Státní zemědělský intervenční fond</t>
  </si>
  <si>
    <t>Seminář Veřejné zakázky OP Rybářství 2014 - 2020</t>
  </si>
  <si>
    <t>Vzdělávání pro rok 2016 - 2017</t>
  </si>
  <si>
    <t>Cílové odměny zaměstnanců Ministerstva zemědělství II.</t>
  </si>
  <si>
    <t>Motivace zaměstnanců Ministerstva zemědělství v programovém období 2014 - 2020 II.</t>
  </si>
  <si>
    <t>Zaměstnanci na HPP hrazení z Technické pomoci OP Rybářství 2014 - 2020 II.</t>
  </si>
  <si>
    <t>Hodnocení projektů 2017</t>
  </si>
  <si>
    <t>Procesní a výsledkové hodnocení OP Rybářství 2014 - 2020</t>
  </si>
  <si>
    <t>Projekt spočívá v přípravě a realizaci 3 stanovených seminářů s názvem Veřejné zakázky OP Rybářství 2014 - 2020.</t>
  </si>
  <si>
    <t>Vzdělávání, výměna zkušeností, best practice, zajišťování konferencí, apod.</t>
  </si>
  <si>
    <t>Projekt spočívá v realizaci procesního a výsledkového hodnocení OP Rybářství 2014 - 2020 a následném vypořádání připomínek či dopracování výstupů na základě požadavků MMR a EK.</t>
  </si>
  <si>
    <t>Lesní družstvo Vysoké Chvojno s.r.o</t>
  </si>
  <si>
    <t>Obnova rybochovných sádek vysoké Chvojno</t>
  </si>
  <si>
    <t>Projekt popisuje obnovu sádek a jejich úpravu k chovu lososovitých ryb a nákup přepravní bedny na transport živých ryb.</t>
  </si>
  <si>
    <t>533 21</t>
  </si>
  <si>
    <t>Seznam operací Operačního programu Rybářství 2014 - 2020 podle článku 119 nařízení o ENRF k 31.12. 2017</t>
  </si>
  <si>
    <t>Recirkulační zařízení Volary</t>
  </si>
  <si>
    <t>NDCON s.r.o.</t>
  </si>
  <si>
    <t>MARTIN ČERMÁK</t>
  </si>
  <si>
    <t>Nákup recirkulačního sytému pro chov pstruhů Čelina</t>
  </si>
  <si>
    <t>5.2b</t>
  </si>
  <si>
    <t>Projekt je zaměřen na instalaci systému RAS, který umožňuje plnou kontrolu procesu odchovu ryb počínaje rozmnožováním, odchovem od raných stádií až do komerční velikosti.</t>
  </si>
  <si>
    <t>384 51</t>
  </si>
  <si>
    <t>Předmětem žádosti o dotaci je pořízení kompletního recirkulačního systému pro chov lososovitých ryb.</t>
  </si>
  <si>
    <t>262 03</t>
  </si>
  <si>
    <t>středočeský kraj</t>
  </si>
  <si>
    <t>česká republika</t>
  </si>
  <si>
    <t>Zařízení služeb MZe s.p.o.</t>
  </si>
  <si>
    <t>Realizace kontaktních akcí za účelem propagace sladkovodní akvakultury</t>
  </si>
  <si>
    <t>Vytváření, správa a online propagace webových stránek na propagaci sladkovodních ryb.</t>
  </si>
  <si>
    <t>Zajištění reklamy v tisku za účelem propagace sladkovodních ryb</t>
  </si>
  <si>
    <t>Video určené na propagaci sladkovodních ryb</t>
  </si>
  <si>
    <t>Tisk knih pro projekt Ryba na talíř</t>
  </si>
  <si>
    <t>hlavní město Praha</t>
  </si>
  <si>
    <t>Reklama do tisku má za cíl propagovat sladkovodní ryby a upozornit širokou veřejnost na pozitivní přínos jejich konzumace pro lidský organismus.</t>
  </si>
  <si>
    <t>Web projektu Ryba na talíř je zdrojem informací, zajímavých receptů, plánovaných akcí a kontaktů na lokální dodavatele ryb. Web je propagován pomocí nástrojů online marketingu.</t>
  </si>
  <si>
    <t>Realizace kontaktních akcí za účelem propagace sladkovodní akavakultury má za cíl pomocí vedení kontaktní kampaně poukázat na pozitiva konzumace ryb, jejich chuť a přínos pro lidský organismus</t>
  </si>
  <si>
    <t>Video formou krátkého reklamního spotu má za cíl propagaci sladkovodních ryb.</t>
  </si>
  <si>
    <t>Pomocí knih Recepty ze sladkovodních ryb a Kapřík Metlík je propagována sladkovodní akvakultura jak mezi dospělými v cílové skupině, tak i mezi dětmi.</t>
  </si>
  <si>
    <t>Motivace zaměstnanců Ministerstva zemědělství v programovém období 2014-2020 III.</t>
  </si>
  <si>
    <t>Seminář Veřejné zakázky OP Rybářství 2014 - 2020 II</t>
  </si>
  <si>
    <t>Propagační předměty OP Rybářství 2014-2020</t>
  </si>
  <si>
    <t>Tištěné materiály OP Rybářství 2014-2020 I.</t>
  </si>
  <si>
    <t>Poradenské služby AKA</t>
  </si>
  <si>
    <t>Projekt spočívá v přípravě a realizaci semináře s názvem Veřejné zakázky OP Rybářství 2014 - 2020 II.</t>
  </si>
  <si>
    <t>Projekt spočívá v zajištění výroby 11 druhů propagačních předmětů vážících se k Operačnímu programu Rybářství 2014 - 2020.</t>
  </si>
  <si>
    <t>Projekt spočívá v zajištění 2 druhů materiálů: aktualizace a dotisk existující publikace Průvodce OP Rybářství a grafické zpracování a tisk skládací brožury k podporovaným opatřením OP Rybářství.</t>
  </si>
  <si>
    <t>Projekt spočívá v realizaci poradenských služeb Asociace komunikačních agentur při přípravě zadávací dokumentace pro veřejnou zakázku na komunikační služby OP Rybářství 2014 - 2020.</t>
  </si>
  <si>
    <t xml:space="preserve">Priorita 2 - Podpora environmentálně udržitelné, inovativní a konkurenceschopné akvakultury založené na znalostech a účinně využívající zdroje </t>
  </si>
  <si>
    <t>Priorita 5 - Podpora uvádění na trh a zpracování</t>
  </si>
  <si>
    <t>TP - nerelevantní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</si>
</sst>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0\ _K_č"/>
    <numFmt numFmtId="165" formatCode="#,##0.00;\-#,##0.00;#,##0.00;@"/>
    <numFmt numFmtId="166" formatCode="#,##0.00_ ;\-#,##0.00\ "/>
  </numFmts>
  <fonts count="29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9"/>
      <name val="Arial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/>
      <diagonal/>
    </border>
    <border>
      <left style="medium">
        <color rgb="FFAEAEAE"/>
      </left>
      <right style="medium">
        <color rgb="FFAEAEAE"/>
      </right>
      <top/>
      <bottom style="medium">
        <color rgb="FFAEAEAE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</cellStyleXfs>
  <cellXfs count="186">
    <xf numFmtId="0" fontId="0" fillId="0" borderId="0" xfId="0"/>
    <xf numFmtId="0" fontId="18" fillId="0" borderId="0" xfId="0" applyFont="1"/>
    <xf numFmtId="0" fontId="18" fillId="0" borderId="0" xfId="0" applyFont="1" applyAlignment="1">
      <alignment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wrapText="1"/>
    </xf>
    <xf numFmtId="14" fontId="18" fillId="0" borderId="17" xfId="0" applyNumberFormat="1" applyFont="1" applyBorder="1" applyAlignment="1">
      <alignment horizontal="left"/>
    </xf>
    <xf numFmtId="164" fontId="18" fillId="0" borderId="17" xfId="0" applyNumberFormat="1" applyFont="1" applyBorder="1" applyAlignment="1">
      <alignment horizontal="left"/>
    </xf>
    <xf numFmtId="0" fontId="18" fillId="0" borderId="17" xfId="0" applyFont="1" applyBorder="1" applyAlignment="1">
      <alignment horizontal="left" wrapText="1"/>
    </xf>
    <xf numFmtId="0" fontId="18" fillId="0" borderId="18" xfId="0" applyFont="1" applyBorder="1" applyAlignment="1">
      <alignment horizontal="left" wrapText="1"/>
    </xf>
    <xf numFmtId="0" fontId="18" fillId="0" borderId="19" xfId="0" applyFont="1" applyBorder="1"/>
    <xf numFmtId="2" fontId="18" fillId="0" borderId="16" xfId="0" applyNumberFormat="1" applyFont="1" applyBorder="1" applyAlignment="1">
      <alignment horizontal="left"/>
    </xf>
    <xf numFmtId="0" fontId="20" fillId="0" borderId="0" xfId="0" applyFont="1"/>
    <xf numFmtId="16" fontId="18" fillId="0" borderId="20" xfId="0" applyNumberFormat="1" applyFont="1" applyBorder="1" applyAlignment="1">
      <alignment horizontal="left"/>
    </xf>
    <xf numFmtId="0" fontId="18" fillId="0" borderId="21" xfId="0" applyFont="1" applyBorder="1" applyAlignment="1">
      <alignment wrapText="1"/>
    </xf>
    <xf numFmtId="14" fontId="18" fillId="0" borderId="21" xfId="0" applyNumberFormat="1" applyFont="1" applyBorder="1" applyAlignment="1">
      <alignment horizontal="left"/>
    </xf>
    <xf numFmtId="164" fontId="18" fillId="0" borderId="21" xfId="0" applyNumberFormat="1" applyFont="1" applyBorder="1" applyAlignment="1">
      <alignment horizontal="left"/>
    </xf>
    <xf numFmtId="0" fontId="18" fillId="0" borderId="21" xfId="0" applyFont="1" applyBorder="1" applyAlignment="1">
      <alignment horizontal="left" wrapText="1"/>
    </xf>
    <xf numFmtId="0" fontId="18" fillId="0" borderId="22" xfId="0" applyFont="1" applyBorder="1"/>
    <xf numFmtId="2" fontId="18" fillId="0" borderId="24" xfId="0" applyNumberFormat="1" applyFont="1" applyBorder="1" applyAlignment="1">
      <alignment horizontal="left"/>
    </xf>
    <xf numFmtId="0" fontId="18" fillId="0" borderId="25" xfId="0" applyFont="1" applyBorder="1" applyAlignment="1">
      <alignment wrapText="1"/>
    </xf>
    <xf numFmtId="14" fontId="18" fillId="0" borderId="25" xfId="0" applyNumberFormat="1" applyFont="1" applyBorder="1" applyAlignment="1">
      <alignment horizontal="left"/>
    </xf>
    <xf numFmtId="164" fontId="18" fillId="0" borderId="25" xfId="0" applyNumberFormat="1" applyFont="1" applyBorder="1" applyAlignment="1">
      <alignment horizontal="left"/>
    </xf>
    <xf numFmtId="0" fontId="18" fillId="0" borderId="25" xfId="0" applyFont="1" applyBorder="1" applyAlignment="1">
      <alignment horizontal="left"/>
    </xf>
    <xf numFmtId="0" fontId="18" fillId="0" borderId="25" xfId="0" applyFont="1" applyBorder="1" applyAlignment="1">
      <alignment horizontal="left" wrapText="1"/>
    </xf>
    <xf numFmtId="2" fontId="18" fillId="0" borderId="26" xfId="0" applyNumberFormat="1" applyFont="1" applyBorder="1" applyAlignment="1">
      <alignment horizontal="left"/>
    </xf>
    <xf numFmtId="0" fontId="18" fillId="0" borderId="0" xfId="0" applyFont="1" applyFill="1"/>
    <xf numFmtId="0" fontId="18" fillId="0" borderId="25" xfId="0" applyFont="1" applyFill="1" applyBorder="1" applyAlignment="1">
      <alignment wrapText="1"/>
    </xf>
    <xf numFmtId="14" fontId="18" fillId="0" borderId="25" xfId="0" applyNumberFormat="1" applyFont="1" applyFill="1" applyBorder="1" applyAlignment="1">
      <alignment horizontal="left"/>
    </xf>
    <xf numFmtId="164" fontId="18" fillId="0" borderId="25" xfId="0" applyNumberFormat="1" applyFont="1" applyFill="1" applyBorder="1" applyAlignment="1">
      <alignment horizontal="left"/>
    </xf>
    <xf numFmtId="0" fontId="18" fillId="0" borderId="25" xfId="0" applyFont="1" applyFill="1" applyBorder="1" applyAlignment="1">
      <alignment horizontal="left"/>
    </xf>
    <xf numFmtId="0" fontId="18" fillId="0" borderId="25" xfId="0" applyFont="1" applyFill="1" applyBorder="1" applyAlignment="1">
      <alignment horizontal="left" wrapText="1"/>
    </xf>
    <xf numFmtId="2" fontId="18" fillId="0" borderId="26" xfId="0" applyNumberFormat="1" applyFont="1" applyFill="1" applyBorder="1" applyAlignment="1">
      <alignment horizontal="left"/>
    </xf>
    <xf numFmtId="0" fontId="18" fillId="0" borderId="21" xfId="0" applyFont="1" applyBorder="1" applyAlignment="1">
      <alignment horizontal="left"/>
    </xf>
    <xf numFmtId="0" fontId="18" fillId="0" borderId="17" xfId="0" applyFont="1" applyFill="1" applyBorder="1" applyAlignment="1">
      <alignment wrapText="1"/>
    </xf>
    <xf numFmtId="14" fontId="18" fillId="0" borderId="17" xfId="0" applyNumberFormat="1" applyFont="1" applyFill="1" applyBorder="1" applyAlignment="1">
      <alignment horizontal="left"/>
    </xf>
    <xf numFmtId="164" fontId="18" fillId="0" borderId="17" xfId="0" applyNumberFormat="1" applyFont="1" applyFill="1" applyBorder="1" applyAlignment="1">
      <alignment horizontal="left"/>
    </xf>
    <xf numFmtId="164" fontId="18" fillId="0" borderId="21" xfId="0" applyNumberFormat="1" applyFont="1" applyFill="1" applyBorder="1" applyAlignment="1">
      <alignment horizontal="left"/>
    </xf>
    <xf numFmtId="0" fontId="18" fillId="0" borderId="21" xfId="0" applyFont="1" applyFill="1" applyBorder="1" applyAlignment="1">
      <alignment wrapText="1"/>
    </xf>
    <xf numFmtId="14" fontId="18" fillId="0" borderId="21" xfId="0" applyNumberFormat="1" applyFont="1" applyFill="1" applyBorder="1" applyAlignment="1">
      <alignment horizontal="left"/>
    </xf>
    <xf numFmtId="0" fontId="18" fillId="0" borderId="18" xfId="0" applyFont="1" applyBorder="1" applyAlignment="1">
      <alignment wrapText="1"/>
    </xf>
    <xf numFmtId="14" fontId="18" fillId="0" borderId="18" xfId="0" applyNumberFormat="1" applyFont="1" applyBorder="1" applyAlignment="1">
      <alignment horizontal="left"/>
    </xf>
    <xf numFmtId="164" fontId="18" fillId="0" borderId="18" xfId="0" applyNumberFormat="1" applyFont="1" applyBorder="1" applyAlignment="1">
      <alignment horizontal="left"/>
    </xf>
    <xf numFmtId="0" fontId="18" fillId="0" borderId="18" xfId="0" applyFont="1" applyBorder="1" applyAlignment="1">
      <alignment horizontal="left"/>
    </xf>
    <xf numFmtId="0" fontId="21" fillId="0" borderId="21" xfId="0" applyFont="1" applyBorder="1" applyAlignment="1">
      <alignment horizontal="left" wrapText="1"/>
    </xf>
    <xf numFmtId="0" fontId="18" fillId="0" borderId="27" xfId="0" applyFont="1" applyBorder="1" applyAlignment="1">
      <alignment horizontal="left" wrapText="1"/>
    </xf>
    <xf numFmtId="16" fontId="18" fillId="0" borderId="28" xfId="0" applyNumberFormat="1" applyFont="1" applyBorder="1" applyAlignment="1">
      <alignment horizontal="left"/>
    </xf>
    <xf numFmtId="16" fontId="18" fillId="0" borderId="30" xfId="0" applyNumberFormat="1" applyFont="1" applyBorder="1" applyAlignment="1">
      <alignment horizontal="left"/>
    </xf>
    <xf numFmtId="0" fontId="18" fillId="0" borderId="25" xfId="0" applyFont="1" applyFill="1" applyBorder="1"/>
    <xf numFmtId="0" fontId="18" fillId="0" borderId="26" xfId="0" applyFont="1" applyFill="1" applyBorder="1"/>
    <xf numFmtId="0" fontId="18" fillId="0" borderId="21" xfId="0" applyFont="1" applyFill="1" applyBorder="1"/>
    <xf numFmtId="0" fontId="18" fillId="0" borderId="23" xfId="0" applyFont="1" applyFill="1" applyBorder="1"/>
    <xf numFmtId="164" fontId="18" fillId="0" borderId="0" xfId="0" applyNumberFormat="1" applyFont="1"/>
    <xf numFmtId="0" fontId="21" fillId="0" borderId="25" xfId="0" applyFont="1" applyFill="1" applyBorder="1"/>
    <xf numFmtId="4" fontId="18" fillId="0" borderId="25" xfId="0" applyNumberFormat="1" applyFont="1" applyBorder="1" applyAlignment="1">
      <alignment horizontal="left"/>
    </xf>
    <xf numFmtId="4" fontId="18" fillId="0" borderId="25" xfId="0" applyNumberFormat="1" applyFont="1" applyFill="1" applyBorder="1" applyAlignment="1">
      <alignment horizontal="left"/>
    </xf>
    <xf numFmtId="4" fontId="21" fillId="0" borderId="0" xfId="0" applyNumberFormat="1" applyFont="1" applyFill="1" applyAlignment="1">
      <alignment horizontal="left"/>
    </xf>
    <xf numFmtId="4" fontId="21" fillId="0" borderId="25" xfId="0" applyNumberFormat="1" applyFont="1" applyFill="1" applyBorder="1" applyAlignment="1">
      <alignment horizontal="left"/>
    </xf>
    <xf numFmtId="0" fontId="0" fillId="0" borderId="25" xfId="0" applyFont="1" applyFill="1" applyBorder="1"/>
    <xf numFmtId="0" fontId="0" fillId="0" borderId="25" xfId="0" applyBorder="1" applyAlignment="1">
      <alignment wrapText="1"/>
    </xf>
    <xf numFmtId="0" fontId="23" fillId="0" borderId="25" xfId="0" applyFont="1" applyFill="1" applyBorder="1" applyAlignment="1">
      <alignment wrapText="1"/>
    </xf>
    <xf numFmtId="0" fontId="21" fillId="0" borderId="25" xfId="0" applyFont="1" applyFill="1" applyBorder="1" applyAlignment="1">
      <alignment wrapText="1"/>
    </xf>
    <xf numFmtId="0" fontId="21" fillId="0" borderId="25" xfId="0" applyFont="1" applyBorder="1" applyAlignment="1">
      <alignment vertical="top"/>
    </xf>
    <xf numFmtId="0" fontId="21" fillId="0" borderId="25" xfId="0" applyFont="1" applyBorder="1" applyAlignment="1">
      <alignment vertical="top" wrapText="1"/>
    </xf>
    <xf numFmtId="0" fontId="0" fillId="0" borderId="25" xfId="0" applyFont="1" applyFill="1" applyBorder="1" applyAlignment="1">
      <alignment wrapText="1"/>
    </xf>
    <xf numFmtId="0" fontId="21" fillId="0" borderId="25" xfId="0" applyFont="1" applyFill="1" applyBorder="1" applyAlignment="1">
      <alignment horizontal="left" wrapText="1"/>
    </xf>
    <xf numFmtId="0" fontId="24" fillId="0" borderId="32" xfId="0" applyNumberFormat="1" applyFont="1" applyFill="1" applyBorder="1" applyAlignment="1">
      <alignment horizontal="left" wrapText="1"/>
    </xf>
    <xf numFmtId="0" fontId="21" fillId="0" borderId="25" xfId="0" applyFont="1" applyBorder="1" applyAlignment="1">
      <alignment wrapText="1"/>
    </xf>
    <xf numFmtId="0" fontId="21" fillId="0" borderId="25" xfId="0" applyFont="1" applyBorder="1" applyAlignment="1"/>
    <xf numFmtId="16" fontId="18" fillId="0" borderId="33" xfId="0" applyNumberFormat="1" applyFont="1" applyBorder="1" applyAlignment="1">
      <alignment horizontal="left"/>
    </xf>
    <xf numFmtId="0" fontId="21" fillId="0" borderId="27" xfId="0" applyFont="1" applyFill="1" applyBorder="1" applyAlignment="1">
      <alignment horizontal="left" wrapText="1"/>
    </xf>
    <xf numFmtId="0" fontId="24" fillId="0" borderId="34" xfId="0" applyNumberFormat="1" applyFont="1" applyFill="1" applyBorder="1" applyAlignment="1">
      <alignment horizontal="left" wrapText="1"/>
    </xf>
    <xf numFmtId="0" fontId="18" fillId="0" borderId="27" xfId="0" applyFont="1" applyBorder="1" applyAlignment="1">
      <alignment wrapText="1"/>
    </xf>
    <xf numFmtId="14" fontId="18" fillId="0" borderId="27" xfId="0" applyNumberFormat="1" applyFont="1" applyBorder="1" applyAlignment="1">
      <alignment horizontal="left"/>
    </xf>
    <xf numFmtId="4" fontId="21" fillId="0" borderId="27" xfId="0" applyNumberFormat="1" applyFont="1" applyFill="1" applyBorder="1" applyAlignment="1">
      <alignment horizontal="left"/>
    </xf>
    <xf numFmtId="164" fontId="18" fillId="0" borderId="27" xfId="0" applyNumberFormat="1" applyFont="1" applyBorder="1" applyAlignment="1">
      <alignment horizontal="left"/>
    </xf>
    <xf numFmtId="0" fontId="18" fillId="0" borderId="27" xfId="0" applyFont="1" applyBorder="1" applyAlignment="1">
      <alignment horizontal="left"/>
    </xf>
    <xf numFmtId="0" fontId="18" fillId="0" borderId="27" xfId="0" applyFont="1" applyFill="1" applyBorder="1" applyAlignment="1">
      <alignment horizontal="left" wrapText="1"/>
    </xf>
    <xf numFmtId="0" fontId="21" fillId="0" borderId="18" xfId="0" applyFont="1" applyFill="1" applyBorder="1" applyAlignment="1">
      <alignment horizontal="left" wrapText="1"/>
    </xf>
    <xf numFmtId="0" fontId="24" fillId="0" borderId="35" xfId="0" applyNumberFormat="1" applyFont="1" applyFill="1" applyBorder="1" applyAlignment="1">
      <alignment horizontal="left" wrapText="1"/>
    </xf>
    <xf numFmtId="0" fontId="24" fillId="0" borderId="25" xfId="0" applyNumberFormat="1" applyFont="1" applyFill="1" applyBorder="1" applyAlignment="1">
      <alignment horizontal="left" wrapText="1"/>
    </xf>
    <xf numFmtId="16" fontId="18" fillId="0" borderId="31" xfId="0" applyNumberFormat="1" applyFont="1" applyBorder="1" applyAlignment="1">
      <alignment horizontal="left"/>
    </xf>
    <xf numFmtId="16" fontId="18" fillId="0" borderId="31" xfId="0" applyNumberFormat="1" applyFont="1" applyFill="1" applyBorder="1" applyAlignment="1">
      <alignment horizontal="left"/>
    </xf>
    <xf numFmtId="16" fontId="18" fillId="0" borderId="36" xfId="0" applyNumberFormat="1" applyFont="1" applyBorder="1" applyAlignment="1">
      <alignment horizontal="left"/>
    </xf>
    <xf numFmtId="165" fontId="24" fillId="0" borderId="32" xfId="0" applyNumberFormat="1" applyFont="1" applyFill="1" applyBorder="1" applyAlignment="1">
      <alignment horizontal="left" wrapText="1"/>
    </xf>
    <xf numFmtId="0" fontId="23" fillId="0" borderId="25" xfId="0" applyFont="1" applyBorder="1" applyAlignment="1">
      <alignment vertical="top" wrapText="1"/>
    </xf>
    <xf numFmtId="0" fontId="21" fillId="0" borderId="25" xfId="0" applyFont="1" applyBorder="1" applyAlignment="1">
      <alignment horizontal="left"/>
    </xf>
    <xf numFmtId="49" fontId="24" fillId="0" borderId="35" xfId="0" applyNumberFormat="1" applyFont="1" applyFill="1" applyBorder="1" applyAlignment="1">
      <alignment horizontal="left" wrapText="1"/>
    </xf>
    <xf numFmtId="165" fontId="24" fillId="0" borderId="34" xfId="0" applyNumberFormat="1" applyFont="1" applyFill="1" applyBorder="1" applyAlignment="1">
      <alignment horizontal="left" wrapText="1"/>
    </xf>
    <xf numFmtId="166" fontId="24" fillId="0" borderId="25" xfId="42" applyNumberFormat="1" applyFont="1" applyFill="1" applyBorder="1" applyAlignment="1">
      <alignment horizontal="left" wrapText="1"/>
    </xf>
    <xf numFmtId="49" fontId="24" fillId="0" borderId="32" xfId="0" applyNumberFormat="1" applyFont="1" applyFill="1" applyBorder="1" applyAlignment="1">
      <alignment wrapText="1"/>
    </xf>
    <xf numFmtId="49" fontId="24" fillId="0" borderId="32" xfId="0" applyNumberFormat="1" applyFont="1" applyFill="1" applyBorder="1" applyAlignment="1">
      <alignment horizontal="left" wrapText="1"/>
    </xf>
    <xf numFmtId="4" fontId="24" fillId="0" borderId="25" xfId="43" applyNumberFormat="1" applyFont="1" applyFill="1" applyBorder="1" applyAlignment="1">
      <alignment horizontal="left" wrapText="1"/>
    </xf>
    <xf numFmtId="0" fontId="24" fillId="0" borderId="32" xfId="0" applyFont="1" applyFill="1" applyBorder="1" applyAlignment="1">
      <alignment horizontal="left" wrapText="1"/>
    </xf>
    <xf numFmtId="0" fontId="21" fillId="0" borderId="25" xfId="0" applyFont="1" applyFill="1" applyBorder="1" applyAlignment="1"/>
    <xf numFmtId="16" fontId="19" fillId="0" borderId="33" xfId="0" applyNumberFormat="1" applyFont="1" applyBorder="1" applyAlignment="1">
      <alignment horizontal="left"/>
    </xf>
    <xf numFmtId="16" fontId="19" fillId="0" borderId="28" xfId="0" applyNumberFormat="1" applyFont="1" applyBorder="1" applyAlignment="1">
      <alignment horizontal="left"/>
    </xf>
    <xf numFmtId="2" fontId="18" fillId="0" borderId="37" xfId="0" applyNumberFormat="1" applyFont="1" applyBorder="1" applyAlignment="1">
      <alignment horizontal="left"/>
    </xf>
    <xf numFmtId="0" fontId="21" fillId="0" borderId="25" xfId="0" applyFont="1" applyBorder="1" applyAlignment="1">
      <alignment horizontal="left" wrapText="1"/>
    </xf>
    <xf numFmtId="0" fontId="18" fillId="0" borderId="25" xfId="0" applyFont="1" applyBorder="1"/>
    <xf numFmtId="0" fontId="18" fillId="0" borderId="38" xfId="0" applyFont="1" applyBorder="1"/>
    <xf numFmtId="0" fontId="18" fillId="0" borderId="39" xfId="0" applyFont="1" applyBorder="1"/>
    <xf numFmtId="0" fontId="18" fillId="0" borderId="40" xfId="0" applyFont="1" applyBorder="1"/>
    <xf numFmtId="0" fontId="18" fillId="0" borderId="41" xfId="0" applyFont="1" applyBorder="1"/>
    <xf numFmtId="0" fontId="18" fillId="0" borderId="29" xfId="0" applyFont="1" applyBorder="1" applyAlignment="1">
      <alignment wrapText="1"/>
    </xf>
    <xf numFmtId="14" fontId="18" fillId="0" borderId="29" xfId="0" applyNumberFormat="1" applyFont="1" applyBorder="1" applyAlignment="1">
      <alignment horizontal="left"/>
    </xf>
    <xf numFmtId="0" fontId="18" fillId="0" borderId="29" xfId="0" applyFont="1" applyBorder="1" applyAlignment="1">
      <alignment horizontal="left" wrapText="1"/>
    </xf>
    <xf numFmtId="0" fontId="18" fillId="0" borderId="0" xfId="0" applyFont="1" applyBorder="1"/>
    <xf numFmtId="0" fontId="21" fillId="0" borderId="27" xfId="0" applyFont="1" applyBorder="1" applyAlignment="1">
      <alignment horizontal="left" wrapText="1"/>
    </xf>
    <xf numFmtId="16" fontId="18" fillId="0" borderId="43" xfId="0" applyNumberFormat="1" applyFont="1" applyFill="1" applyBorder="1" applyAlignment="1">
      <alignment horizontal="left"/>
    </xf>
    <xf numFmtId="16" fontId="19" fillId="0" borderId="31" xfId="0" applyNumberFormat="1" applyFont="1" applyBorder="1" applyAlignment="1">
      <alignment horizontal="left"/>
    </xf>
    <xf numFmtId="0" fontId="21" fillId="0" borderId="21" xfId="0" applyFont="1" applyFill="1" applyBorder="1" applyAlignment="1">
      <alignment horizontal="left" wrapText="1"/>
    </xf>
    <xf numFmtId="0" fontId="18" fillId="0" borderId="39" xfId="0" applyFont="1" applyFill="1" applyBorder="1"/>
    <xf numFmtId="0" fontId="18" fillId="0" borderId="41" xfId="0" applyFont="1" applyFill="1" applyBorder="1"/>
    <xf numFmtId="4" fontId="23" fillId="0" borderId="26" xfId="0" applyNumberFormat="1" applyFont="1" applyFill="1" applyBorder="1" applyAlignment="1">
      <alignment horizontal="left"/>
    </xf>
    <xf numFmtId="0" fontId="21" fillId="0" borderId="27" xfId="0" applyFont="1" applyFill="1" applyBorder="1" applyAlignment="1"/>
    <xf numFmtId="0" fontId="0" fillId="0" borderId="27" xfId="0" applyFont="1" applyFill="1" applyBorder="1" applyAlignment="1"/>
    <xf numFmtId="16" fontId="19" fillId="0" borderId="42" xfId="0" applyNumberFormat="1" applyFont="1" applyFill="1" applyBorder="1" applyAlignment="1">
      <alignment horizontal="left"/>
    </xf>
    <xf numFmtId="0" fontId="18" fillId="0" borderId="17" xfId="0" applyFont="1" applyFill="1" applyBorder="1" applyAlignment="1">
      <alignment horizontal="left"/>
    </xf>
    <xf numFmtId="0" fontId="18" fillId="0" borderId="17" xfId="0" applyFont="1" applyFill="1" applyBorder="1" applyAlignment="1">
      <alignment horizontal="left" wrapText="1"/>
    </xf>
    <xf numFmtId="16" fontId="18" fillId="0" borderId="20" xfId="0" applyNumberFormat="1" applyFont="1" applyFill="1" applyBorder="1" applyAlignment="1">
      <alignment horizontal="left"/>
    </xf>
    <xf numFmtId="0" fontId="18" fillId="0" borderId="21" xfId="0" applyFont="1" applyFill="1" applyBorder="1" applyAlignment="1">
      <alignment horizontal="left"/>
    </xf>
    <xf numFmtId="0" fontId="18" fillId="0" borderId="21" xfId="0" applyFont="1" applyFill="1" applyBorder="1" applyAlignment="1">
      <alignment horizontal="left" wrapText="1"/>
    </xf>
    <xf numFmtId="0" fontId="19" fillId="0" borderId="0" xfId="0" applyFont="1"/>
    <xf numFmtId="0" fontId="21" fillId="0" borderId="25" xfId="44" applyFont="1" applyFill="1" applyBorder="1"/>
    <xf numFmtId="49" fontId="24" fillId="0" borderId="25" xfId="0" applyNumberFormat="1" applyFont="1" applyFill="1" applyBorder="1" applyAlignment="1">
      <alignment horizontal="left" wrapText="1"/>
    </xf>
    <xf numFmtId="165" fontId="24" fillId="34" borderId="25" xfId="0" applyNumberFormat="1" applyFont="1" applyFill="1" applyBorder="1" applyAlignment="1">
      <alignment horizontal="left" wrapText="1"/>
    </xf>
    <xf numFmtId="166" fontId="24" fillId="34" borderId="25" xfId="42" applyNumberFormat="1" applyFont="1" applyFill="1" applyBorder="1" applyAlignment="1">
      <alignment horizontal="left" wrapText="1"/>
    </xf>
    <xf numFmtId="49" fontId="24" fillId="0" borderId="34" xfId="0" applyNumberFormat="1" applyFont="1" applyFill="1" applyBorder="1" applyAlignment="1">
      <alignment horizontal="left" wrapText="1"/>
    </xf>
    <xf numFmtId="2" fontId="18" fillId="0" borderId="46" xfId="0" applyNumberFormat="1" applyFont="1" applyBorder="1" applyAlignment="1">
      <alignment horizontal="left"/>
    </xf>
    <xf numFmtId="49" fontId="24" fillId="0" borderId="25" xfId="0" applyNumberFormat="1" applyFont="1" applyFill="1" applyBorder="1" applyAlignment="1">
      <alignment wrapText="1"/>
    </xf>
    <xf numFmtId="0" fontId="0" fillId="0" borderId="25" xfId="0" applyFont="1" applyBorder="1" applyAlignment="1">
      <alignment wrapText="1"/>
    </xf>
    <xf numFmtId="166" fontId="24" fillId="0" borderId="32" xfId="42" applyNumberFormat="1" applyFont="1" applyFill="1" applyBorder="1" applyAlignment="1">
      <alignment horizontal="left" wrapText="1"/>
    </xf>
    <xf numFmtId="0" fontId="21" fillId="0" borderId="25" xfId="45" applyFont="1" applyFill="1" applyBorder="1" applyAlignment="1"/>
    <xf numFmtId="165" fontId="24" fillId="0" borderId="25" xfId="0" applyNumberFormat="1" applyFont="1" applyFill="1" applyBorder="1" applyAlignment="1">
      <alignment horizontal="left" wrapText="1"/>
    </xf>
    <xf numFmtId="16" fontId="18" fillId="0" borderId="42" xfId="0" applyNumberFormat="1" applyFont="1" applyBorder="1" applyAlignment="1">
      <alignment horizontal="left"/>
    </xf>
    <xf numFmtId="0" fontId="21" fillId="0" borderId="17" xfId="44" applyFont="1" applyFill="1" applyBorder="1"/>
    <xf numFmtId="0" fontId="21" fillId="0" borderId="17" xfId="0" applyFont="1" applyFill="1" applyBorder="1" applyAlignment="1">
      <alignment wrapText="1"/>
    </xf>
    <xf numFmtId="165" fontId="24" fillId="0" borderId="17" xfId="0" applyNumberFormat="1" applyFont="1" applyFill="1" applyBorder="1" applyAlignment="1">
      <alignment horizontal="left" wrapText="1"/>
    </xf>
    <xf numFmtId="16" fontId="18" fillId="0" borderId="43" xfId="0" applyNumberFormat="1" applyFont="1" applyBorder="1" applyAlignment="1">
      <alignment horizontal="left"/>
    </xf>
    <xf numFmtId="0" fontId="21" fillId="0" borderId="21" xfId="46" applyFont="1" applyBorder="1"/>
    <xf numFmtId="0" fontId="0" fillId="0" borderId="21" xfId="0" applyFont="1" applyBorder="1" applyAlignment="1">
      <alignment horizontal="left" wrapText="1"/>
    </xf>
    <xf numFmtId="4" fontId="27" fillId="0" borderId="21" xfId="0" applyNumberFormat="1" applyFont="1" applyFill="1" applyBorder="1" applyAlignment="1">
      <alignment horizontal="left"/>
    </xf>
    <xf numFmtId="0" fontId="18" fillId="0" borderId="48" xfId="0" applyFont="1" applyBorder="1"/>
    <xf numFmtId="2" fontId="18" fillId="0" borderId="23" xfId="0" applyNumberFormat="1" applyFont="1" applyBorder="1" applyAlignment="1">
      <alignment horizontal="left"/>
    </xf>
    <xf numFmtId="0" fontId="26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 wrapText="1"/>
    </xf>
    <xf numFmtId="0" fontId="24" fillId="0" borderId="0" xfId="0" applyNumberFormat="1" applyFont="1" applyFill="1" applyBorder="1" applyAlignment="1">
      <alignment horizontal="left" wrapText="1"/>
    </xf>
    <xf numFmtId="0" fontId="18" fillId="0" borderId="0" xfId="0" applyFont="1" applyFill="1" applyBorder="1" applyAlignment="1">
      <alignment wrapText="1"/>
    </xf>
    <xf numFmtId="14" fontId="18" fillId="0" borderId="0" xfId="0" applyNumberFormat="1" applyFont="1" applyFill="1" applyBorder="1" applyAlignment="1">
      <alignment horizontal="left"/>
    </xf>
    <xf numFmtId="4" fontId="21" fillId="0" borderId="0" xfId="0" applyNumberFormat="1" applyFont="1" applyFill="1" applyBorder="1" applyAlignment="1">
      <alignment horizontal="left"/>
    </xf>
    <xf numFmtId="164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/>
    <xf numFmtId="0" fontId="18" fillId="0" borderId="17" xfId="0" applyFont="1" applyFill="1" applyBorder="1"/>
    <xf numFmtId="0" fontId="18" fillId="0" borderId="43" xfId="0" applyFont="1" applyFill="1" applyBorder="1" applyAlignment="1">
      <alignment horizontal="left"/>
    </xf>
    <xf numFmtId="0" fontId="18" fillId="0" borderId="20" xfId="0" applyFont="1" applyFill="1" applyBorder="1" applyAlignment="1">
      <alignment horizontal="left"/>
    </xf>
    <xf numFmtId="49" fontId="24" fillId="0" borderId="34" xfId="0" applyNumberFormat="1" applyFont="1" applyFill="1" applyBorder="1" applyAlignment="1">
      <alignment wrapText="1"/>
    </xf>
    <xf numFmtId="0" fontId="19" fillId="0" borderId="42" xfId="0" applyFont="1" applyFill="1" applyBorder="1"/>
    <xf numFmtId="0" fontId="18" fillId="0" borderId="43" xfId="0" applyFont="1" applyFill="1" applyBorder="1"/>
    <xf numFmtId="0" fontId="0" fillId="0" borderId="25" xfId="0" applyBorder="1" applyAlignment="1">
      <alignment horizontal="left" wrapText="1"/>
    </xf>
    <xf numFmtId="165" fontId="24" fillId="0" borderId="50" xfId="0" applyNumberFormat="1" applyFont="1" applyFill="1" applyBorder="1" applyAlignment="1">
      <alignment horizontal="left" wrapText="1"/>
    </xf>
    <xf numFmtId="0" fontId="18" fillId="0" borderId="48" xfId="0" applyFont="1" applyFill="1" applyBorder="1"/>
    <xf numFmtId="0" fontId="18" fillId="0" borderId="24" xfId="0" applyFont="1" applyFill="1" applyBorder="1"/>
    <xf numFmtId="2" fontId="18" fillId="0" borderId="24" xfId="0" applyNumberFormat="1" applyFont="1" applyFill="1" applyBorder="1" applyAlignment="1">
      <alignment horizontal="left"/>
    </xf>
    <xf numFmtId="2" fontId="18" fillId="0" borderId="23" xfId="0" applyNumberFormat="1" applyFont="1" applyFill="1" applyBorder="1" applyAlignment="1">
      <alignment horizontal="left"/>
    </xf>
    <xf numFmtId="0" fontId="18" fillId="0" borderId="17" xfId="0" applyFont="1" applyBorder="1" applyAlignment="1">
      <alignment horizontal="left"/>
    </xf>
    <xf numFmtId="16" fontId="18" fillId="0" borderId="51" xfId="0" applyNumberFormat="1" applyFont="1" applyBorder="1" applyAlignment="1">
      <alignment horizontal="left"/>
    </xf>
    <xf numFmtId="16" fontId="18" fillId="0" borderId="52" xfId="0" applyNumberFormat="1" applyFont="1" applyBorder="1" applyAlignment="1">
      <alignment horizontal="left"/>
    </xf>
    <xf numFmtId="0" fontId="0" fillId="0" borderId="21" xfId="0" applyFont="1" applyBorder="1" applyAlignment="1"/>
    <xf numFmtId="0" fontId="0" fillId="0" borderId="21" xfId="0" applyFont="1" applyBorder="1" applyAlignment="1">
      <alignment wrapText="1"/>
    </xf>
    <xf numFmtId="166" fontId="24" fillId="0" borderId="44" xfId="42" applyNumberFormat="1" applyFont="1" applyFill="1" applyBorder="1" applyAlignment="1">
      <alignment horizontal="left" wrapText="1"/>
    </xf>
    <xf numFmtId="0" fontId="22" fillId="33" borderId="0" xfId="0" applyFont="1" applyFill="1" applyAlignment="1">
      <alignment horizontal="center" vertical="center"/>
    </xf>
    <xf numFmtId="0" fontId="28" fillId="0" borderId="47" xfId="0" applyFont="1" applyFill="1" applyBorder="1" applyAlignment="1">
      <alignment horizontal="center" vertical="center" wrapText="1"/>
    </xf>
    <xf numFmtId="0" fontId="28" fillId="0" borderId="45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textRotation="90" wrapText="1"/>
    </xf>
    <xf numFmtId="0" fontId="22" fillId="0" borderId="16" xfId="0" applyFont="1" applyBorder="1" applyAlignment="1">
      <alignment horizontal="center" vertical="center" textRotation="90" wrapText="1"/>
    </xf>
    <xf numFmtId="0" fontId="0" fillId="0" borderId="16" xfId="0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textRotation="90" wrapText="1"/>
    </xf>
    <xf numFmtId="0" fontId="28" fillId="0" borderId="47" xfId="0" applyFont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</cellXfs>
  <cellStyles count="47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Čárka" xfId="42" builtinId="3"/>
    <cellStyle name="Chybně" xfId="7" builtinId="27" customBuiltin="1"/>
    <cellStyle name="Kontrolní buňka" xfId="13" builtinId="23" customBuiltin="1"/>
    <cellStyle name="Měna" xfId="43" builtinId="4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 customBuiltin="1"/>
    <cellStyle name="Normální 2" xfId="45"/>
    <cellStyle name="Normální 6" xfId="44"/>
    <cellStyle name="Normální 8" xfId="46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P266"/>
  <sheetViews>
    <sheetView showGridLines="0" tabSelected="1" zoomScale="85" zoomScaleNormal="85" workbookViewId="0">
      <pane xSplit="1" ySplit="4" topLeftCell="B91" activePane="bottomRight" state="frozen"/>
      <selection pane="topRight" activeCell="B1" sqref="B1"/>
      <selection pane="bottomLeft" activeCell="A5" sqref="A5"/>
      <selection pane="bottomRight" activeCell="A238" sqref="A238:A258"/>
    </sheetView>
  </sheetViews>
  <sheetFormatPr defaultRowHeight="14.25" customHeight="1" x14ac:dyDescent="0.2"/>
  <cols>
    <col min="1" max="1" width="13.42578125" style="1" customWidth="1"/>
    <col min="2" max="2" width="12.140625" style="1" customWidth="1"/>
    <col min="3" max="3" width="32.5703125" style="1" customWidth="1"/>
    <col min="4" max="4" width="35.140625" style="1" customWidth="1"/>
    <col min="5" max="5" width="60.42578125" style="1" customWidth="1"/>
    <col min="6" max="6" width="12.85546875" style="1" customWidth="1"/>
    <col min="7" max="7" width="12.42578125" style="1" customWidth="1"/>
    <col min="8" max="8" width="18.140625" style="1" customWidth="1"/>
    <col min="9" max="9" width="18" style="1" customWidth="1"/>
    <col min="10" max="10" width="17.140625" style="1" customWidth="1"/>
    <col min="11" max="11" width="15.7109375" style="1" customWidth="1"/>
    <col min="12" max="12" width="11.5703125" style="1" customWidth="1"/>
    <col min="13" max="13" width="16.85546875" style="1" customWidth="1"/>
    <col min="14" max="14" width="17.140625" style="1" customWidth="1"/>
    <col min="15" max="15" width="13.140625" style="1" bestFit="1" customWidth="1"/>
    <col min="16" max="16384" width="9.140625" style="1"/>
  </cols>
  <sheetData>
    <row r="2" spans="1:18" ht="30" customHeight="1" x14ac:dyDescent="0.2">
      <c r="A2" s="174" t="s">
        <v>723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</row>
    <row r="3" spans="1:18" ht="15" customHeight="1" thickBot="1" x14ac:dyDescent="0.25"/>
    <row r="4" spans="1:18" s="2" customFormat="1" ht="56.25" customHeight="1" thickBot="1" x14ac:dyDescent="0.25">
      <c r="A4" s="3" t="s">
        <v>0</v>
      </c>
      <c r="B4" s="4" t="s">
        <v>707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5" t="s">
        <v>12</v>
      </c>
      <c r="O4" s="6" t="s">
        <v>13</v>
      </c>
    </row>
    <row r="5" spans="1:18" ht="57" customHeight="1" x14ac:dyDescent="0.25">
      <c r="A5" s="178" t="s">
        <v>756</v>
      </c>
      <c r="B5" s="98">
        <v>42371</v>
      </c>
      <c r="C5" s="7" t="s">
        <v>14</v>
      </c>
      <c r="D5" s="7" t="s">
        <v>15</v>
      </c>
      <c r="E5" s="7" t="s">
        <v>16</v>
      </c>
      <c r="F5" s="8">
        <v>42614</v>
      </c>
      <c r="G5" s="8">
        <v>43069</v>
      </c>
      <c r="H5" s="9">
        <v>1200000</v>
      </c>
      <c r="I5" s="9">
        <v>450000</v>
      </c>
      <c r="J5" s="9">
        <f t="shared" ref="J5:J49" si="0">H5/$P$5</f>
        <v>47106.854047263878</v>
      </c>
      <c r="K5" s="9">
        <f t="shared" ref="K5:K49" si="1">I5/$P$5</f>
        <v>17665.070267723953</v>
      </c>
      <c r="L5" s="10" t="s">
        <v>17</v>
      </c>
      <c r="M5" s="11" t="s">
        <v>18</v>
      </c>
      <c r="N5" s="12" t="s">
        <v>19</v>
      </c>
      <c r="O5" s="13">
        <v>62</v>
      </c>
      <c r="P5" s="14">
        <v>25.474</v>
      </c>
    </row>
    <row r="6" spans="1:18" ht="43.5" customHeight="1" thickBot="1" x14ac:dyDescent="0.25">
      <c r="A6" s="179"/>
      <c r="B6" s="49">
        <v>42371</v>
      </c>
      <c r="C6" s="16" t="s">
        <v>20</v>
      </c>
      <c r="D6" s="16" t="s">
        <v>21</v>
      </c>
      <c r="E6" s="16" t="s">
        <v>22</v>
      </c>
      <c r="F6" s="17">
        <v>42536</v>
      </c>
      <c r="G6" s="17">
        <v>42916</v>
      </c>
      <c r="H6" s="18">
        <v>1300000</v>
      </c>
      <c r="I6" s="18">
        <v>487500</v>
      </c>
      <c r="J6" s="18">
        <f t="shared" si="0"/>
        <v>51032.425217869197</v>
      </c>
      <c r="K6" s="18">
        <f t="shared" si="1"/>
        <v>19137.159456700949</v>
      </c>
      <c r="L6" s="19" t="s">
        <v>23</v>
      </c>
      <c r="M6" s="19" t="s">
        <v>24</v>
      </c>
      <c r="N6" s="20" t="s">
        <v>19</v>
      </c>
      <c r="O6" s="99">
        <v>90</v>
      </c>
    </row>
    <row r="7" spans="1:18" ht="90" customHeight="1" thickBot="1" x14ac:dyDescent="0.3">
      <c r="A7" s="179"/>
      <c r="B7" s="97" t="s">
        <v>25</v>
      </c>
      <c r="C7" s="42" t="s">
        <v>26</v>
      </c>
      <c r="D7" s="42" t="s">
        <v>27</v>
      </c>
      <c r="E7" s="42" t="s">
        <v>28</v>
      </c>
      <c r="F7" s="43">
        <v>42430</v>
      </c>
      <c r="G7" s="43">
        <v>42856</v>
      </c>
      <c r="H7" s="44">
        <v>3285799</v>
      </c>
      <c r="I7" s="44">
        <v>1232174</v>
      </c>
      <c r="J7" s="44">
        <f t="shared" si="0"/>
        <v>128986.378268038</v>
      </c>
      <c r="K7" s="44">
        <f t="shared" si="1"/>
        <v>48369.867315694435</v>
      </c>
      <c r="L7" s="11" t="s">
        <v>29</v>
      </c>
      <c r="M7" s="11" t="s">
        <v>24</v>
      </c>
      <c r="N7" s="102" t="s">
        <v>19</v>
      </c>
      <c r="O7" s="21">
        <v>28</v>
      </c>
      <c r="R7" s="1">
        <v>1</v>
      </c>
    </row>
    <row r="8" spans="1:18" ht="33.75" customHeight="1" x14ac:dyDescent="0.2">
      <c r="A8" s="179"/>
      <c r="B8" s="48" t="s">
        <v>25</v>
      </c>
      <c r="C8" s="55" t="s">
        <v>183</v>
      </c>
      <c r="D8" s="50" t="s">
        <v>184</v>
      </c>
      <c r="E8" s="42" t="s">
        <v>311</v>
      </c>
      <c r="F8" s="43">
        <v>42430</v>
      </c>
      <c r="G8" s="43">
        <v>43159</v>
      </c>
      <c r="H8" s="56">
        <v>552729</v>
      </c>
      <c r="I8" s="57">
        <v>207272</v>
      </c>
      <c r="J8" s="24">
        <f t="shared" si="0"/>
        <v>21697.770275575094</v>
      </c>
      <c r="K8" s="24">
        <f t="shared" si="1"/>
        <v>8136.609876737065</v>
      </c>
      <c r="L8" s="26">
        <v>57001</v>
      </c>
      <c r="M8" s="26" t="s">
        <v>24</v>
      </c>
      <c r="N8" s="103" t="s">
        <v>19</v>
      </c>
      <c r="O8" s="27">
        <v>27</v>
      </c>
      <c r="R8" s="1">
        <v>1</v>
      </c>
    </row>
    <row r="9" spans="1:18" ht="42.75" customHeight="1" x14ac:dyDescent="0.2">
      <c r="A9" s="179"/>
      <c r="B9" s="83" t="s">
        <v>25</v>
      </c>
      <c r="C9" s="22" t="s">
        <v>30</v>
      </c>
      <c r="D9" s="22" t="s">
        <v>31</v>
      </c>
      <c r="E9" s="22" t="s">
        <v>32</v>
      </c>
      <c r="F9" s="23">
        <v>42644</v>
      </c>
      <c r="G9" s="23">
        <v>42825</v>
      </c>
      <c r="H9" s="24">
        <v>4894512</v>
      </c>
      <c r="I9" s="24">
        <v>1835442</v>
      </c>
      <c r="J9" s="24">
        <f t="shared" si="0"/>
        <v>192137.552013818</v>
      </c>
      <c r="K9" s="24">
        <f t="shared" si="1"/>
        <v>72051.582005181757</v>
      </c>
      <c r="L9" s="25" t="s">
        <v>33</v>
      </c>
      <c r="M9" s="26" t="s">
        <v>18</v>
      </c>
      <c r="N9" s="103" t="s">
        <v>19</v>
      </c>
      <c r="O9" s="27">
        <v>27</v>
      </c>
      <c r="R9" s="1">
        <v>1</v>
      </c>
    </row>
    <row r="10" spans="1:18" ht="42.75" customHeight="1" x14ac:dyDescent="0.2">
      <c r="A10" s="179"/>
      <c r="B10" s="83" t="s">
        <v>25</v>
      </c>
      <c r="C10" s="22" t="s">
        <v>34</v>
      </c>
      <c r="D10" s="22" t="s">
        <v>35</v>
      </c>
      <c r="E10" s="22" t="s">
        <v>36</v>
      </c>
      <c r="F10" s="23">
        <v>42370</v>
      </c>
      <c r="G10" s="23">
        <v>42889</v>
      </c>
      <c r="H10" s="24">
        <v>549805</v>
      </c>
      <c r="I10" s="24">
        <v>206176</v>
      </c>
      <c r="J10" s="24">
        <f t="shared" si="0"/>
        <v>21582.986574546598</v>
      </c>
      <c r="K10" s="24">
        <f t="shared" si="1"/>
        <v>8093.5856167072307</v>
      </c>
      <c r="L10" s="25" t="s">
        <v>37</v>
      </c>
      <c r="M10" s="26" t="s">
        <v>18</v>
      </c>
      <c r="N10" s="103" t="s">
        <v>19</v>
      </c>
      <c r="O10" s="27">
        <v>31</v>
      </c>
      <c r="R10" s="1">
        <v>1</v>
      </c>
    </row>
    <row r="11" spans="1:18" ht="31.5" customHeight="1" x14ac:dyDescent="0.2">
      <c r="A11" s="179"/>
      <c r="B11" s="83" t="s">
        <v>25</v>
      </c>
      <c r="C11" s="22" t="s">
        <v>34</v>
      </c>
      <c r="D11" s="22" t="s">
        <v>185</v>
      </c>
      <c r="E11" s="22" t="s">
        <v>186</v>
      </c>
      <c r="F11" s="23">
        <v>42736</v>
      </c>
      <c r="G11" s="23">
        <v>42889</v>
      </c>
      <c r="H11" s="59">
        <v>285788</v>
      </c>
      <c r="I11" s="59">
        <v>107170</v>
      </c>
      <c r="J11" s="24">
        <f t="shared" si="0"/>
        <v>11218.811337049541</v>
      </c>
      <c r="K11" s="24">
        <f t="shared" si="1"/>
        <v>4207.0346235377247</v>
      </c>
      <c r="L11" s="25" t="s">
        <v>313</v>
      </c>
      <c r="M11" s="26" t="s">
        <v>18</v>
      </c>
      <c r="N11" s="103" t="s">
        <v>19</v>
      </c>
      <c r="O11" s="27">
        <v>31</v>
      </c>
      <c r="R11" s="1">
        <v>1</v>
      </c>
    </row>
    <row r="12" spans="1:18" ht="42.75" customHeight="1" x14ac:dyDescent="0.2">
      <c r="A12" s="179"/>
      <c r="B12" s="83" t="s">
        <v>25</v>
      </c>
      <c r="C12" s="22" t="s">
        <v>34</v>
      </c>
      <c r="D12" s="22" t="s">
        <v>38</v>
      </c>
      <c r="E12" s="22" t="s">
        <v>39</v>
      </c>
      <c r="F12" s="23">
        <v>42370</v>
      </c>
      <c r="G12" s="23">
        <v>42889</v>
      </c>
      <c r="H12" s="24">
        <v>3473000</v>
      </c>
      <c r="I12" s="24">
        <v>1302375</v>
      </c>
      <c r="J12" s="24">
        <f t="shared" si="0"/>
        <v>136335.08675512287</v>
      </c>
      <c r="K12" s="24">
        <f t="shared" si="1"/>
        <v>51125.657533171077</v>
      </c>
      <c r="L12" s="25" t="s">
        <v>37</v>
      </c>
      <c r="M12" s="26" t="s">
        <v>18</v>
      </c>
      <c r="N12" s="103" t="s">
        <v>19</v>
      </c>
      <c r="O12" s="27">
        <v>26</v>
      </c>
      <c r="R12" s="1">
        <v>1</v>
      </c>
    </row>
    <row r="13" spans="1:18" ht="42.75" customHeight="1" x14ac:dyDescent="0.2">
      <c r="A13" s="179"/>
      <c r="B13" s="83" t="s">
        <v>25</v>
      </c>
      <c r="C13" s="22" t="s">
        <v>34</v>
      </c>
      <c r="D13" s="22" t="s">
        <v>187</v>
      </c>
      <c r="E13" s="22" t="s">
        <v>314</v>
      </c>
      <c r="F13" s="23">
        <v>42370</v>
      </c>
      <c r="G13" s="23">
        <v>42889</v>
      </c>
      <c r="H13" s="59">
        <v>243624</v>
      </c>
      <c r="I13" s="59">
        <v>91359</v>
      </c>
      <c r="J13" s="24">
        <f t="shared" si="0"/>
        <v>9563.6335086755116</v>
      </c>
      <c r="K13" s="24">
        <f t="shared" si="1"/>
        <v>3586.3625657533171</v>
      </c>
      <c r="L13" s="25" t="s">
        <v>315</v>
      </c>
      <c r="M13" s="26" t="s">
        <v>18</v>
      </c>
      <c r="N13" s="103" t="s">
        <v>19</v>
      </c>
      <c r="O13" s="27">
        <v>31</v>
      </c>
      <c r="R13" s="1">
        <v>1</v>
      </c>
    </row>
    <row r="14" spans="1:18" ht="23.25" customHeight="1" x14ac:dyDescent="0.2">
      <c r="A14" s="179"/>
      <c r="B14" s="83" t="s">
        <v>25</v>
      </c>
      <c r="C14" s="22" t="s">
        <v>40</v>
      </c>
      <c r="D14" s="22" t="s">
        <v>41</v>
      </c>
      <c r="E14" s="22" t="s">
        <v>42</v>
      </c>
      <c r="F14" s="23">
        <v>42524</v>
      </c>
      <c r="G14" s="23">
        <v>43221</v>
      </c>
      <c r="H14" s="24">
        <v>1585609</v>
      </c>
      <c r="I14" s="24">
        <v>594603</v>
      </c>
      <c r="J14" s="24">
        <f t="shared" si="0"/>
        <v>62244.209782523358</v>
      </c>
      <c r="K14" s="24">
        <f t="shared" si="1"/>
        <v>23341.563947554368</v>
      </c>
      <c r="L14" s="25" t="s">
        <v>43</v>
      </c>
      <c r="M14" s="26" t="s">
        <v>18</v>
      </c>
      <c r="N14" s="103" t="s">
        <v>19</v>
      </c>
      <c r="O14" s="27">
        <v>30</v>
      </c>
      <c r="R14" s="1">
        <v>1</v>
      </c>
    </row>
    <row r="15" spans="1:18" ht="46.5" customHeight="1" x14ac:dyDescent="0.2">
      <c r="A15" s="179"/>
      <c r="B15" s="83" t="s">
        <v>25</v>
      </c>
      <c r="C15" s="22" t="s">
        <v>34</v>
      </c>
      <c r="D15" s="22" t="s">
        <v>44</v>
      </c>
      <c r="E15" s="22" t="s">
        <v>312</v>
      </c>
      <c r="F15" s="23">
        <v>42370</v>
      </c>
      <c r="G15" s="23">
        <v>42889</v>
      </c>
      <c r="H15" s="24">
        <v>1816816</v>
      </c>
      <c r="I15" s="24">
        <v>681306</v>
      </c>
      <c r="J15" s="24">
        <f t="shared" si="0"/>
        <v>71320.405118944807</v>
      </c>
      <c r="K15" s="24">
        <f t="shared" si="1"/>
        <v>26745.151919604301</v>
      </c>
      <c r="L15" s="25" t="s">
        <v>37</v>
      </c>
      <c r="M15" s="26" t="s">
        <v>18</v>
      </c>
      <c r="N15" s="103" t="s">
        <v>19</v>
      </c>
      <c r="O15" s="27">
        <v>31</v>
      </c>
      <c r="R15" s="1">
        <v>1</v>
      </c>
    </row>
    <row r="16" spans="1:18" ht="28.5" customHeight="1" x14ac:dyDescent="0.2">
      <c r="A16" s="179"/>
      <c r="B16" s="83" t="s">
        <v>25</v>
      </c>
      <c r="C16" s="22" t="s">
        <v>45</v>
      </c>
      <c r="D16" s="22" t="s">
        <v>46</v>
      </c>
      <c r="E16" s="22" t="s">
        <v>47</v>
      </c>
      <c r="F16" s="23">
        <v>42491</v>
      </c>
      <c r="G16" s="23">
        <v>43039</v>
      </c>
      <c r="H16" s="24">
        <v>2169000</v>
      </c>
      <c r="I16" s="24">
        <v>813375</v>
      </c>
      <c r="J16" s="24">
        <f t="shared" si="0"/>
        <v>85145.638690429463</v>
      </c>
      <c r="K16" s="24">
        <f t="shared" si="1"/>
        <v>31929.614508911047</v>
      </c>
      <c r="L16" s="25" t="s">
        <v>48</v>
      </c>
      <c r="M16" s="26" t="s">
        <v>49</v>
      </c>
      <c r="N16" s="103" t="s">
        <v>19</v>
      </c>
      <c r="O16" s="27">
        <v>32</v>
      </c>
      <c r="R16" s="1">
        <v>1</v>
      </c>
    </row>
    <row r="17" spans="1:18" ht="28.5" customHeight="1" x14ac:dyDescent="0.2">
      <c r="A17" s="179"/>
      <c r="B17" s="83" t="s">
        <v>25</v>
      </c>
      <c r="C17" s="22" t="s">
        <v>40</v>
      </c>
      <c r="D17" s="22" t="s">
        <v>50</v>
      </c>
      <c r="E17" s="22" t="s">
        <v>51</v>
      </c>
      <c r="F17" s="23">
        <v>42524</v>
      </c>
      <c r="G17" s="23">
        <v>43221</v>
      </c>
      <c r="H17" s="24">
        <v>2137776</v>
      </c>
      <c r="I17" s="24">
        <v>801666</v>
      </c>
      <c r="J17" s="24">
        <f t="shared" si="0"/>
        <v>83919.918348119652</v>
      </c>
      <c r="K17" s="24">
        <f t="shared" si="1"/>
        <v>31469.96938054487</v>
      </c>
      <c r="L17" s="25" t="s">
        <v>43</v>
      </c>
      <c r="M17" s="26" t="s">
        <v>18</v>
      </c>
      <c r="N17" s="103" t="s">
        <v>19</v>
      </c>
      <c r="O17" s="27">
        <v>37</v>
      </c>
      <c r="R17" s="1">
        <v>1</v>
      </c>
    </row>
    <row r="18" spans="1:18" ht="28.5" customHeight="1" x14ac:dyDescent="0.2">
      <c r="A18" s="179"/>
      <c r="B18" s="83" t="s">
        <v>25</v>
      </c>
      <c r="C18" s="22" t="s">
        <v>52</v>
      </c>
      <c r="D18" s="22" t="s">
        <v>53</v>
      </c>
      <c r="E18" s="22" t="s">
        <v>54</v>
      </c>
      <c r="F18" s="23">
        <v>42401</v>
      </c>
      <c r="G18" s="23">
        <v>42825</v>
      </c>
      <c r="H18" s="24">
        <v>1558000</v>
      </c>
      <c r="I18" s="24">
        <v>584250</v>
      </c>
      <c r="J18" s="24">
        <f t="shared" si="0"/>
        <v>61160.398838030931</v>
      </c>
      <c r="K18" s="24">
        <f t="shared" si="1"/>
        <v>22935.149564261599</v>
      </c>
      <c r="L18" s="25" t="s">
        <v>55</v>
      </c>
      <c r="M18" s="26" t="s">
        <v>56</v>
      </c>
      <c r="N18" s="103" t="s">
        <v>19</v>
      </c>
      <c r="O18" s="27">
        <v>33</v>
      </c>
      <c r="R18" s="1">
        <v>1</v>
      </c>
    </row>
    <row r="19" spans="1:18" ht="42.75" customHeight="1" x14ac:dyDescent="0.2">
      <c r="A19" s="179"/>
      <c r="B19" s="83" t="s">
        <v>25</v>
      </c>
      <c r="C19" s="22" t="s">
        <v>57</v>
      </c>
      <c r="D19" s="22" t="s">
        <v>58</v>
      </c>
      <c r="E19" s="22" t="s">
        <v>59</v>
      </c>
      <c r="F19" s="23">
        <v>42311</v>
      </c>
      <c r="G19" s="23">
        <v>42889</v>
      </c>
      <c r="H19" s="24">
        <v>1200671</v>
      </c>
      <c r="I19" s="24">
        <v>450251</v>
      </c>
      <c r="J19" s="24">
        <f t="shared" si="0"/>
        <v>47133.194629818638</v>
      </c>
      <c r="K19" s="24">
        <f t="shared" si="1"/>
        <v>17674.923451362174</v>
      </c>
      <c r="L19" s="25" t="s">
        <v>60</v>
      </c>
      <c r="M19" s="26" t="s">
        <v>61</v>
      </c>
      <c r="N19" s="103" t="s">
        <v>19</v>
      </c>
      <c r="O19" s="27">
        <v>39</v>
      </c>
      <c r="R19" s="1">
        <v>1</v>
      </c>
    </row>
    <row r="20" spans="1:18" ht="24" customHeight="1" x14ac:dyDescent="0.2">
      <c r="A20" s="179"/>
      <c r="B20" s="83" t="s">
        <v>25</v>
      </c>
      <c r="C20" s="22" t="s">
        <v>63</v>
      </c>
      <c r="D20" s="22" t="s">
        <v>316</v>
      </c>
      <c r="E20" s="22" t="s">
        <v>317</v>
      </c>
      <c r="F20" s="23">
        <v>42491</v>
      </c>
      <c r="G20" s="23">
        <v>42673</v>
      </c>
      <c r="H20" s="58">
        <v>235000</v>
      </c>
      <c r="I20" s="58">
        <v>88125</v>
      </c>
      <c r="J20" s="24">
        <f t="shared" si="0"/>
        <v>9225.0922509225093</v>
      </c>
      <c r="K20" s="24">
        <f t="shared" si="1"/>
        <v>3459.409594095941</v>
      </c>
      <c r="L20" s="25">
        <v>37341</v>
      </c>
      <c r="M20" s="26" t="s">
        <v>18</v>
      </c>
      <c r="N20" s="103" t="s">
        <v>19</v>
      </c>
      <c r="O20" s="27">
        <v>24</v>
      </c>
      <c r="R20" s="1">
        <v>1</v>
      </c>
    </row>
    <row r="21" spans="1:18" ht="28.5" customHeight="1" x14ac:dyDescent="0.2">
      <c r="A21" s="179"/>
      <c r="B21" s="83" t="s">
        <v>25</v>
      </c>
      <c r="C21" s="22" t="s">
        <v>40</v>
      </c>
      <c r="D21" s="22" t="s">
        <v>62</v>
      </c>
      <c r="E21" s="22" t="s">
        <v>51</v>
      </c>
      <c r="F21" s="23">
        <v>42524</v>
      </c>
      <c r="G21" s="23">
        <v>43221</v>
      </c>
      <c r="H21" s="24">
        <v>2268951</v>
      </c>
      <c r="I21" s="24">
        <v>850856</v>
      </c>
      <c r="J21" s="24">
        <f t="shared" si="0"/>
        <v>89069.286331161187</v>
      </c>
      <c r="K21" s="24">
        <f t="shared" si="1"/>
        <v>33400.957839365627</v>
      </c>
      <c r="L21" s="25" t="s">
        <v>43</v>
      </c>
      <c r="M21" s="26" t="s">
        <v>18</v>
      </c>
      <c r="N21" s="103" t="s">
        <v>19</v>
      </c>
      <c r="O21" s="27">
        <v>37</v>
      </c>
      <c r="R21" s="1">
        <v>1</v>
      </c>
    </row>
    <row r="22" spans="1:18" ht="42.75" customHeight="1" x14ac:dyDescent="0.2">
      <c r="A22" s="179"/>
      <c r="B22" s="83" t="s">
        <v>25</v>
      </c>
      <c r="C22" s="22" t="s">
        <v>63</v>
      </c>
      <c r="D22" s="22" t="s">
        <v>64</v>
      </c>
      <c r="E22" s="22" t="s">
        <v>65</v>
      </c>
      <c r="F22" s="23">
        <v>42491</v>
      </c>
      <c r="G22" s="23">
        <v>42673</v>
      </c>
      <c r="H22" s="24">
        <v>789600</v>
      </c>
      <c r="I22" s="24">
        <v>296100</v>
      </c>
      <c r="J22" s="24">
        <f t="shared" si="0"/>
        <v>30996.309963099629</v>
      </c>
      <c r="K22" s="24">
        <f t="shared" si="1"/>
        <v>11623.616236162361</v>
      </c>
      <c r="L22" s="25" t="s">
        <v>66</v>
      </c>
      <c r="M22" s="26" t="s">
        <v>18</v>
      </c>
      <c r="N22" s="103" t="s">
        <v>19</v>
      </c>
      <c r="O22" s="27">
        <v>26</v>
      </c>
      <c r="R22" s="1">
        <v>1</v>
      </c>
    </row>
    <row r="23" spans="1:18" s="28" customFormat="1" ht="44.25" customHeight="1" x14ac:dyDescent="0.2">
      <c r="A23" s="179"/>
      <c r="B23" s="84" t="s">
        <v>25</v>
      </c>
      <c r="C23" s="29" t="s">
        <v>67</v>
      </c>
      <c r="D23" s="29" t="s">
        <v>68</v>
      </c>
      <c r="E23" s="29" t="s">
        <v>69</v>
      </c>
      <c r="F23" s="30">
        <v>42520</v>
      </c>
      <c r="G23" s="30">
        <v>42853</v>
      </c>
      <c r="H23" s="31">
        <v>3535373</v>
      </c>
      <c r="I23" s="31">
        <v>1325764</v>
      </c>
      <c r="J23" s="31">
        <f t="shared" si="0"/>
        <v>138783.58326136452</v>
      </c>
      <c r="K23" s="31">
        <f t="shared" si="1"/>
        <v>52043.809374263954</v>
      </c>
      <c r="L23" s="32" t="s">
        <v>70</v>
      </c>
      <c r="M23" s="33" t="s">
        <v>61</v>
      </c>
      <c r="N23" s="114" t="s">
        <v>19</v>
      </c>
      <c r="O23" s="34">
        <v>37</v>
      </c>
      <c r="R23" s="1">
        <v>1</v>
      </c>
    </row>
    <row r="24" spans="1:18" ht="44.25" customHeight="1" x14ac:dyDescent="0.2">
      <c r="A24" s="179"/>
      <c r="B24" s="83" t="s">
        <v>25</v>
      </c>
      <c r="C24" s="22" t="s">
        <v>71</v>
      </c>
      <c r="D24" s="22" t="s">
        <v>72</v>
      </c>
      <c r="E24" s="22" t="s">
        <v>73</v>
      </c>
      <c r="F24" s="23">
        <v>42551</v>
      </c>
      <c r="G24" s="23">
        <v>42673</v>
      </c>
      <c r="H24" s="24">
        <v>1592950</v>
      </c>
      <c r="I24" s="24">
        <v>597356</v>
      </c>
      <c r="J24" s="24">
        <f t="shared" si="0"/>
        <v>62532.385962157496</v>
      </c>
      <c r="K24" s="24">
        <f t="shared" si="1"/>
        <v>23449.634921881134</v>
      </c>
      <c r="L24" s="25" t="s">
        <v>74</v>
      </c>
      <c r="M24" s="26" t="s">
        <v>75</v>
      </c>
      <c r="N24" s="103" t="s">
        <v>19</v>
      </c>
      <c r="O24" s="27">
        <v>35</v>
      </c>
      <c r="R24" s="1">
        <v>1</v>
      </c>
    </row>
    <row r="25" spans="1:18" ht="42.75" customHeight="1" x14ac:dyDescent="0.2">
      <c r="A25" s="179"/>
      <c r="B25" s="83" t="s">
        <v>25</v>
      </c>
      <c r="C25" s="22" t="s">
        <v>89</v>
      </c>
      <c r="D25" s="22" t="s">
        <v>188</v>
      </c>
      <c r="E25" s="22" t="s">
        <v>189</v>
      </c>
      <c r="F25" s="23">
        <v>42551</v>
      </c>
      <c r="G25" s="23">
        <v>42735</v>
      </c>
      <c r="H25" s="59">
        <v>461000</v>
      </c>
      <c r="I25" s="59">
        <v>172875</v>
      </c>
      <c r="J25" s="24">
        <f t="shared" si="0"/>
        <v>18096.883096490539</v>
      </c>
      <c r="K25" s="24">
        <f t="shared" si="1"/>
        <v>6786.3311611839526</v>
      </c>
      <c r="L25" s="25" t="s">
        <v>92</v>
      </c>
      <c r="M25" s="26" t="s">
        <v>75</v>
      </c>
      <c r="N25" s="103" t="s">
        <v>19</v>
      </c>
      <c r="O25" s="27">
        <v>41</v>
      </c>
      <c r="R25" s="1">
        <v>1</v>
      </c>
    </row>
    <row r="26" spans="1:18" ht="47.25" customHeight="1" x14ac:dyDescent="0.2">
      <c r="A26" s="179"/>
      <c r="B26" s="83" t="s">
        <v>25</v>
      </c>
      <c r="C26" s="22" t="s">
        <v>76</v>
      </c>
      <c r="D26" s="22" t="s">
        <v>77</v>
      </c>
      <c r="E26" s="22" t="s">
        <v>78</v>
      </c>
      <c r="F26" s="23">
        <v>42552</v>
      </c>
      <c r="G26" s="23">
        <v>42735</v>
      </c>
      <c r="H26" s="24">
        <v>1656000</v>
      </c>
      <c r="I26" s="24">
        <v>621000</v>
      </c>
      <c r="J26" s="24">
        <f t="shared" si="0"/>
        <v>65007.458585224151</v>
      </c>
      <c r="K26" s="24">
        <f t="shared" si="1"/>
        <v>24377.796969459057</v>
      </c>
      <c r="L26" s="25" t="s">
        <v>79</v>
      </c>
      <c r="M26" s="26" t="s">
        <v>80</v>
      </c>
      <c r="N26" s="103" t="s">
        <v>19</v>
      </c>
      <c r="O26" s="27">
        <v>29</v>
      </c>
      <c r="R26" s="1">
        <v>1</v>
      </c>
    </row>
    <row r="27" spans="1:18" ht="57" customHeight="1" x14ac:dyDescent="0.2">
      <c r="A27" s="179"/>
      <c r="B27" s="83" t="s">
        <v>25</v>
      </c>
      <c r="C27" s="22" t="s">
        <v>81</v>
      </c>
      <c r="D27" s="22" t="s">
        <v>82</v>
      </c>
      <c r="E27" s="22" t="s">
        <v>83</v>
      </c>
      <c r="F27" s="23">
        <v>42552</v>
      </c>
      <c r="G27" s="23">
        <v>43251</v>
      </c>
      <c r="H27" s="24">
        <v>1681617</v>
      </c>
      <c r="I27" s="24">
        <v>630606</v>
      </c>
      <c r="J27" s="24">
        <f t="shared" si="0"/>
        <v>66013.072151998116</v>
      </c>
      <c r="K27" s="24">
        <f t="shared" si="1"/>
        <v>24754.887336107404</v>
      </c>
      <c r="L27" s="26" t="s">
        <v>84</v>
      </c>
      <c r="M27" s="26" t="s">
        <v>80</v>
      </c>
      <c r="N27" s="103" t="s">
        <v>19</v>
      </c>
      <c r="O27" s="27">
        <v>46</v>
      </c>
      <c r="R27" s="1">
        <v>1</v>
      </c>
    </row>
    <row r="28" spans="1:18" ht="28.5" customHeight="1" x14ac:dyDescent="0.2">
      <c r="A28" s="179"/>
      <c r="B28" s="83" t="s">
        <v>25</v>
      </c>
      <c r="C28" s="22" t="s">
        <v>85</v>
      </c>
      <c r="D28" s="22" t="s">
        <v>86</v>
      </c>
      <c r="E28" s="22" t="s">
        <v>87</v>
      </c>
      <c r="F28" s="23">
        <v>42583</v>
      </c>
      <c r="G28" s="23">
        <v>43146</v>
      </c>
      <c r="H28" s="24">
        <v>3987476</v>
      </c>
      <c r="I28" s="24">
        <v>1495303</v>
      </c>
      <c r="J28" s="24">
        <f t="shared" si="0"/>
        <v>156531.2082908063</v>
      </c>
      <c r="K28" s="24">
        <f t="shared" si="1"/>
        <v>58699.183481196516</v>
      </c>
      <c r="L28" s="25" t="s">
        <v>88</v>
      </c>
      <c r="M28" s="26" t="s">
        <v>80</v>
      </c>
      <c r="N28" s="103" t="s">
        <v>19</v>
      </c>
      <c r="O28" s="27">
        <v>29</v>
      </c>
      <c r="R28" s="1">
        <v>1</v>
      </c>
    </row>
    <row r="29" spans="1:18" ht="45" customHeight="1" x14ac:dyDescent="0.2">
      <c r="A29" s="179"/>
      <c r="B29" s="83" t="s">
        <v>25</v>
      </c>
      <c r="C29" s="22" t="s">
        <v>89</v>
      </c>
      <c r="D29" s="22" t="s">
        <v>90</v>
      </c>
      <c r="E29" s="22" t="s">
        <v>91</v>
      </c>
      <c r="F29" s="23">
        <v>42539</v>
      </c>
      <c r="G29" s="23">
        <v>42735</v>
      </c>
      <c r="H29" s="24">
        <v>2265414</v>
      </c>
      <c r="I29" s="24">
        <v>849530</v>
      </c>
      <c r="J29" s="24">
        <f t="shared" si="0"/>
        <v>88930.438878856876</v>
      </c>
      <c r="K29" s="24">
        <f t="shared" si="1"/>
        <v>33348.904765643398</v>
      </c>
      <c r="L29" s="25" t="s">
        <v>92</v>
      </c>
      <c r="M29" s="26" t="s">
        <v>75</v>
      </c>
      <c r="N29" s="103" t="s">
        <v>19</v>
      </c>
      <c r="O29" s="27">
        <v>26</v>
      </c>
      <c r="R29" s="1">
        <v>1</v>
      </c>
    </row>
    <row r="30" spans="1:18" ht="46.5" customHeight="1" x14ac:dyDescent="0.25">
      <c r="A30" s="179"/>
      <c r="B30" s="83" t="s">
        <v>25</v>
      </c>
      <c r="C30" s="62" t="s">
        <v>190</v>
      </c>
      <c r="D30" s="29" t="s">
        <v>191</v>
      </c>
      <c r="E30" s="22" t="s">
        <v>192</v>
      </c>
      <c r="F30" s="23">
        <v>42430</v>
      </c>
      <c r="G30" s="23">
        <v>42551</v>
      </c>
      <c r="H30" s="59">
        <v>113729</v>
      </c>
      <c r="I30" s="59">
        <v>42648</v>
      </c>
      <c r="J30" s="24">
        <f t="shared" si="0"/>
        <v>4464.5128366177278</v>
      </c>
      <c r="K30" s="24">
        <f t="shared" si="1"/>
        <v>1674.1775928397581</v>
      </c>
      <c r="L30" s="25" t="s">
        <v>193</v>
      </c>
      <c r="M30" s="61" t="s">
        <v>97</v>
      </c>
      <c r="N30" s="103" t="s">
        <v>19</v>
      </c>
      <c r="O30" s="27">
        <v>23</v>
      </c>
      <c r="R30" s="1">
        <v>1</v>
      </c>
    </row>
    <row r="31" spans="1:18" ht="42.75" customHeight="1" x14ac:dyDescent="0.25">
      <c r="A31" s="179"/>
      <c r="B31" s="83" t="s">
        <v>25</v>
      </c>
      <c r="C31" s="55" t="s">
        <v>194</v>
      </c>
      <c r="D31" s="29" t="s">
        <v>195</v>
      </c>
      <c r="E31" s="22" t="s">
        <v>196</v>
      </c>
      <c r="F31" s="23">
        <v>42767</v>
      </c>
      <c r="G31" s="23">
        <v>42886</v>
      </c>
      <c r="H31" s="56">
        <v>355000</v>
      </c>
      <c r="I31" s="57">
        <v>133125</v>
      </c>
      <c r="J31" s="24">
        <f t="shared" si="0"/>
        <v>13935.777655648897</v>
      </c>
      <c r="K31" s="24">
        <f t="shared" si="1"/>
        <v>5225.9166208683364</v>
      </c>
      <c r="L31" s="25" t="s">
        <v>197</v>
      </c>
      <c r="M31" s="61" t="s">
        <v>97</v>
      </c>
      <c r="N31" s="103" t="s">
        <v>19</v>
      </c>
      <c r="O31" s="27">
        <v>38</v>
      </c>
      <c r="R31" s="1">
        <v>1</v>
      </c>
    </row>
    <row r="32" spans="1:18" ht="42.75" customHeight="1" x14ac:dyDescent="0.2">
      <c r="A32" s="179"/>
      <c r="B32" s="83" t="s">
        <v>25</v>
      </c>
      <c r="C32" s="22" t="s">
        <v>93</v>
      </c>
      <c r="D32" s="22" t="s">
        <v>94</v>
      </c>
      <c r="E32" s="22" t="s">
        <v>95</v>
      </c>
      <c r="F32" s="23">
        <v>42461</v>
      </c>
      <c r="G32" s="23">
        <v>42704</v>
      </c>
      <c r="H32" s="24">
        <v>2853534</v>
      </c>
      <c r="I32" s="24">
        <v>1070075</v>
      </c>
      <c r="J32" s="24">
        <f t="shared" si="0"/>
        <v>112017.5080474209</v>
      </c>
      <c r="K32" s="24">
        <f t="shared" si="1"/>
        <v>42006.555703854909</v>
      </c>
      <c r="L32" s="25" t="s">
        <v>96</v>
      </c>
      <c r="M32" s="26" t="s">
        <v>97</v>
      </c>
      <c r="N32" s="103" t="s">
        <v>19</v>
      </c>
      <c r="O32" s="27">
        <v>32</v>
      </c>
      <c r="R32" s="1">
        <v>1</v>
      </c>
    </row>
    <row r="33" spans="1:18" ht="42.75" customHeight="1" x14ac:dyDescent="0.2">
      <c r="A33" s="179"/>
      <c r="B33" s="83" t="s">
        <v>25</v>
      </c>
      <c r="C33" s="22" t="s">
        <v>98</v>
      </c>
      <c r="D33" s="22" t="s">
        <v>99</v>
      </c>
      <c r="E33" s="22" t="s">
        <v>100</v>
      </c>
      <c r="F33" s="23">
        <v>42552</v>
      </c>
      <c r="G33" s="23">
        <v>42916</v>
      </c>
      <c r="H33" s="24">
        <v>3283289</v>
      </c>
      <c r="I33" s="24">
        <v>1231233</v>
      </c>
      <c r="J33" s="24">
        <f t="shared" si="0"/>
        <v>128887.84643165581</v>
      </c>
      <c r="K33" s="24">
        <f t="shared" si="1"/>
        <v>48332.927690979035</v>
      </c>
      <c r="L33" s="25" t="s">
        <v>101</v>
      </c>
      <c r="M33" s="26" t="s">
        <v>75</v>
      </c>
      <c r="N33" s="103" t="s">
        <v>19</v>
      </c>
      <c r="O33" s="27">
        <v>27</v>
      </c>
      <c r="R33" s="1">
        <v>1</v>
      </c>
    </row>
    <row r="34" spans="1:18" ht="42.75" customHeight="1" x14ac:dyDescent="0.2">
      <c r="A34" s="179"/>
      <c r="B34" s="83" t="s">
        <v>25</v>
      </c>
      <c r="C34" s="22" t="s">
        <v>102</v>
      </c>
      <c r="D34" s="22" t="s">
        <v>103</v>
      </c>
      <c r="E34" s="22" t="s">
        <v>104</v>
      </c>
      <c r="F34" s="23">
        <v>42401</v>
      </c>
      <c r="G34" s="23">
        <v>42825</v>
      </c>
      <c r="H34" s="24">
        <v>2035063</v>
      </c>
      <c r="I34" s="24">
        <v>763148</v>
      </c>
      <c r="J34" s="24">
        <f t="shared" si="0"/>
        <v>79887.846431655809</v>
      </c>
      <c r="K34" s="24">
        <f t="shared" si="1"/>
        <v>29957.91787705111</v>
      </c>
      <c r="L34" s="25" t="s">
        <v>105</v>
      </c>
      <c r="M34" s="26" t="s">
        <v>18</v>
      </c>
      <c r="N34" s="103" t="s">
        <v>19</v>
      </c>
      <c r="O34" s="27">
        <v>31</v>
      </c>
      <c r="R34" s="1">
        <v>1</v>
      </c>
    </row>
    <row r="35" spans="1:18" ht="42.75" customHeight="1" x14ac:dyDescent="0.2">
      <c r="A35" s="179"/>
      <c r="B35" s="83" t="s">
        <v>25</v>
      </c>
      <c r="C35" s="22" t="s">
        <v>106</v>
      </c>
      <c r="D35" s="22" t="s">
        <v>107</v>
      </c>
      <c r="E35" s="22" t="s">
        <v>108</v>
      </c>
      <c r="F35" s="23">
        <v>42522</v>
      </c>
      <c r="G35" s="23">
        <v>42915</v>
      </c>
      <c r="H35" s="24">
        <v>739991</v>
      </c>
      <c r="I35" s="24">
        <v>277496</v>
      </c>
      <c r="J35" s="24">
        <f t="shared" si="0"/>
        <v>29048.873361074035</v>
      </c>
      <c r="K35" s="24">
        <f t="shared" si="1"/>
        <v>10893.302975582947</v>
      </c>
      <c r="L35" s="25" t="s">
        <v>109</v>
      </c>
      <c r="M35" s="26" t="s">
        <v>18</v>
      </c>
      <c r="N35" s="103" t="s">
        <v>19</v>
      </c>
      <c r="O35" s="27">
        <v>23</v>
      </c>
      <c r="R35" s="1">
        <v>1</v>
      </c>
    </row>
    <row r="36" spans="1:18" ht="42.75" customHeight="1" x14ac:dyDescent="0.2">
      <c r="A36" s="179"/>
      <c r="B36" s="83" t="s">
        <v>25</v>
      </c>
      <c r="C36" s="22" t="s">
        <v>102</v>
      </c>
      <c r="D36" s="22" t="s">
        <v>110</v>
      </c>
      <c r="E36" s="22" t="s">
        <v>104</v>
      </c>
      <c r="F36" s="23">
        <v>42401</v>
      </c>
      <c r="G36" s="23">
        <v>42825</v>
      </c>
      <c r="H36" s="24">
        <v>2371000</v>
      </c>
      <c r="I36" s="24">
        <v>889125</v>
      </c>
      <c r="J36" s="24">
        <f t="shared" si="0"/>
        <v>93075.292455052215</v>
      </c>
      <c r="K36" s="24">
        <f t="shared" si="1"/>
        <v>34903.234670644575</v>
      </c>
      <c r="L36" s="25" t="s">
        <v>105</v>
      </c>
      <c r="M36" s="26" t="s">
        <v>18</v>
      </c>
      <c r="N36" s="103" t="s">
        <v>19</v>
      </c>
      <c r="O36" s="27">
        <v>31</v>
      </c>
      <c r="R36" s="1">
        <v>1</v>
      </c>
    </row>
    <row r="37" spans="1:18" ht="57" customHeight="1" x14ac:dyDescent="0.2">
      <c r="A37" s="179"/>
      <c r="B37" s="83" t="s">
        <v>25</v>
      </c>
      <c r="C37" s="22" t="s">
        <v>111</v>
      </c>
      <c r="D37" s="22" t="s">
        <v>112</v>
      </c>
      <c r="E37" s="22" t="s">
        <v>113</v>
      </c>
      <c r="F37" s="23">
        <v>42522</v>
      </c>
      <c r="G37" s="23">
        <v>43069</v>
      </c>
      <c r="H37" s="24">
        <v>865013</v>
      </c>
      <c r="I37" s="24">
        <v>324379</v>
      </c>
      <c r="J37" s="24">
        <f t="shared" si="0"/>
        <v>33956.700949988226</v>
      </c>
      <c r="K37" s="24">
        <f t="shared" si="1"/>
        <v>12733.728507497841</v>
      </c>
      <c r="L37" s="25" t="s">
        <v>114</v>
      </c>
      <c r="M37" s="26" t="s">
        <v>18</v>
      </c>
      <c r="N37" s="103" t="s">
        <v>19</v>
      </c>
      <c r="O37" s="27">
        <v>25</v>
      </c>
      <c r="R37" s="1">
        <v>1</v>
      </c>
    </row>
    <row r="38" spans="1:18" ht="57" customHeight="1" x14ac:dyDescent="0.2">
      <c r="A38" s="179"/>
      <c r="B38" s="83" t="s">
        <v>25</v>
      </c>
      <c r="C38" s="22" t="s">
        <v>115</v>
      </c>
      <c r="D38" s="22" t="s">
        <v>116</v>
      </c>
      <c r="E38" s="22" t="s">
        <v>117</v>
      </c>
      <c r="F38" s="23">
        <v>42461</v>
      </c>
      <c r="G38" s="23">
        <v>42735</v>
      </c>
      <c r="H38" s="24">
        <v>1877170</v>
      </c>
      <c r="I38" s="24">
        <v>703938</v>
      </c>
      <c r="J38" s="24">
        <f t="shared" si="0"/>
        <v>73689.644343251945</v>
      </c>
      <c r="K38" s="24">
        <f t="shared" si="1"/>
        <v>27633.5871869357</v>
      </c>
      <c r="L38" s="26" t="s">
        <v>118</v>
      </c>
      <c r="M38" s="26" t="s">
        <v>18</v>
      </c>
      <c r="N38" s="103" t="s">
        <v>19</v>
      </c>
      <c r="O38" s="27">
        <v>32</v>
      </c>
      <c r="R38" s="1">
        <v>1</v>
      </c>
    </row>
    <row r="39" spans="1:18" ht="57" customHeight="1" x14ac:dyDescent="0.2">
      <c r="A39" s="179"/>
      <c r="B39" s="83" t="s">
        <v>25</v>
      </c>
      <c r="C39" s="55" t="s">
        <v>198</v>
      </c>
      <c r="D39" s="50" t="s">
        <v>199</v>
      </c>
      <c r="E39" s="22" t="s">
        <v>200</v>
      </c>
      <c r="F39" s="23">
        <v>42491</v>
      </c>
      <c r="G39" s="23">
        <v>42885</v>
      </c>
      <c r="H39" s="59">
        <v>518867</v>
      </c>
      <c r="I39" s="59">
        <v>194574</v>
      </c>
      <c r="J39" s="24">
        <f t="shared" si="0"/>
        <v>20368.493365784721</v>
      </c>
      <c r="K39" s="24">
        <f t="shared" si="1"/>
        <v>7638.1408494936013</v>
      </c>
      <c r="L39" s="26" t="s">
        <v>318</v>
      </c>
      <c r="M39" s="26" t="s">
        <v>18</v>
      </c>
      <c r="N39" s="103" t="s">
        <v>19</v>
      </c>
      <c r="O39" s="27">
        <v>30</v>
      </c>
      <c r="R39" s="1">
        <v>1</v>
      </c>
    </row>
    <row r="40" spans="1:18" ht="57" customHeight="1" x14ac:dyDescent="0.2">
      <c r="A40" s="179"/>
      <c r="B40" s="83" t="s">
        <v>25</v>
      </c>
      <c r="C40" s="22" t="s">
        <v>119</v>
      </c>
      <c r="D40" s="22" t="s">
        <v>120</v>
      </c>
      <c r="E40" s="22" t="s">
        <v>121</v>
      </c>
      <c r="F40" s="23">
        <v>42536</v>
      </c>
      <c r="G40" s="23">
        <v>42658</v>
      </c>
      <c r="H40" s="24">
        <v>1576084</v>
      </c>
      <c r="I40" s="24">
        <v>591031</v>
      </c>
      <c r="J40" s="24">
        <f t="shared" si="0"/>
        <v>61870.299128523198</v>
      </c>
      <c r="K40" s="24">
        <f t="shared" si="1"/>
        <v>23201.342545340347</v>
      </c>
      <c r="L40" s="25" t="s">
        <v>122</v>
      </c>
      <c r="M40" s="26" t="s">
        <v>123</v>
      </c>
      <c r="N40" s="103" t="s">
        <v>19</v>
      </c>
      <c r="O40" s="27">
        <v>24</v>
      </c>
      <c r="R40" s="1">
        <v>1</v>
      </c>
    </row>
    <row r="41" spans="1:18" ht="33.75" customHeight="1" x14ac:dyDescent="0.2">
      <c r="A41" s="179"/>
      <c r="B41" s="83" t="s">
        <v>25</v>
      </c>
      <c r="C41" s="55" t="s">
        <v>89</v>
      </c>
      <c r="D41" s="50" t="s">
        <v>201</v>
      </c>
      <c r="E41" s="22" t="s">
        <v>202</v>
      </c>
      <c r="F41" s="23">
        <v>42551</v>
      </c>
      <c r="G41" s="23">
        <v>42704</v>
      </c>
      <c r="H41" s="59">
        <v>411000</v>
      </c>
      <c r="I41" s="59">
        <v>154125</v>
      </c>
      <c r="J41" s="24">
        <f t="shared" si="0"/>
        <v>16134.097511187878</v>
      </c>
      <c r="K41" s="24">
        <f t="shared" si="1"/>
        <v>6050.286566695454</v>
      </c>
      <c r="L41" s="25" t="s">
        <v>92</v>
      </c>
      <c r="M41" s="26" t="s">
        <v>75</v>
      </c>
      <c r="N41" s="103" t="s">
        <v>19</v>
      </c>
      <c r="O41" s="27">
        <v>36</v>
      </c>
      <c r="R41" s="1">
        <v>1</v>
      </c>
    </row>
    <row r="42" spans="1:18" ht="64.5" customHeight="1" x14ac:dyDescent="0.25">
      <c r="A42" s="179"/>
      <c r="B42" s="83" t="s">
        <v>25</v>
      </c>
      <c r="C42" s="55" t="s">
        <v>203</v>
      </c>
      <c r="D42" s="60" t="s">
        <v>204</v>
      </c>
      <c r="E42" s="22" t="s">
        <v>205</v>
      </c>
      <c r="F42" s="23">
        <v>42370</v>
      </c>
      <c r="G42" s="23">
        <v>42674</v>
      </c>
      <c r="H42" s="59">
        <v>432938</v>
      </c>
      <c r="I42" s="59">
        <v>162351</v>
      </c>
      <c r="J42" s="24">
        <f t="shared" si="0"/>
        <v>16995.289314595273</v>
      </c>
      <c r="K42" s="24">
        <f t="shared" si="1"/>
        <v>6373.2040511894484</v>
      </c>
      <c r="L42" s="25" t="s">
        <v>206</v>
      </c>
      <c r="M42" s="26" t="s">
        <v>123</v>
      </c>
      <c r="N42" s="103" t="s">
        <v>19</v>
      </c>
      <c r="O42" s="27">
        <v>39</v>
      </c>
      <c r="R42" s="1">
        <v>1</v>
      </c>
    </row>
    <row r="43" spans="1:18" ht="57" customHeight="1" x14ac:dyDescent="0.2">
      <c r="A43" s="179"/>
      <c r="B43" s="83" t="s">
        <v>25</v>
      </c>
      <c r="C43" s="22" t="s">
        <v>111</v>
      </c>
      <c r="D43" s="22" t="s">
        <v>124</v>
      </c>
      <c r="E43" s="22" t="s">
        <v>125</v>
      </c>
      <c r="F43" s="23">
        <v>42522</v>
      </c>
      <c r="G43" s="23">
        <v>43069</v>
      </c>
      <c r="H43" s="24">
        <v>385198</v>
      </c>
      <c r="I43" s="24">
        <v>144449</v>
      </c>
      <c r="J43" s="24">
        <f t="shared" si="0"/>
        <v>15121.221637748293</v>
      </c>
      <c r="K43" s="24">
        <f t="shared" si="1"/>
        <v>5670.4483002276829</v>
      </c>
      <c r="L43" s="25" t="s">
        <v>114</v>
      </c>
      <c r="M43" s="26" t="s">
        <v>18</v>
      </c>
      <c r="N43" s="103" t="s">
        <v>19</v>
      </c>
      <c r="O43" s="27">
        <v>25</v>
      </c>
      <c r="R43" s="1">
        <v>1</v>
      </c>
    </row>
    <row r="44" spans="1:18" ht="42.75" customHeight="1" x14ac:dyDescent="0.2">
      <c r="A44" s="179"/>
      <c r="B44" s="83" t="s">
        <v>25</v>
      </c>
      <c r="C44" s="22" t="s">
        <v>111</v>
      </c>
      <c r="D44" s="22" t="s">
        <v>126</v>
      </c>
      <c r="E44" s="22" t="s">
        <v>127</v>
      </c>
      <c r="F44" s="23">
        <v>42614</v>
      </c>
      <c r="G44" s="23">
        <v>43069</v>
      </c>
      <c r="H44" s="24">
        <v>3496475</v>
      </c>
      <c r="I44" s="24">
        <v>1311177</v>
      </c>
      <c r="J44" s="24">
        <f t="shared" si="0"/>
        <v>137256.61458742246</v>
      </c>
      <c r="K44" s="24">
        <f t="shared" si="1"/>
        <v>51471.186307607757</v>
      </c>
      <c r="L44" s="25" t="s">
        <v>114</v>
      </c>
      <c r="M44" s="26" t="s">
        <v>18</v>
      </c>
      <c r="N44" s="103" t="s">
        <v>19</v>
      </c>
      <c r="O44" s="27">
        <v>25</v>
      </c>
      <c r="R44" s="1">
        <v>1</v>
      </c>
    </row>
    <row r="45" spans="1:18" ht="42.75" customHeight="1" x14ac:dyDescent="0.2">
      <c r="A45" s="179"/>
      <c r="B45" s="83" t="s">
        <v>25</v>
      </c>
      <c r="C45" s="22" t="s">
        <v>128</v>
      </c>
      <c r="D45" s="22" t="s">
        <v>129</v>
      </c>
      <c r="E45" s="22" t="s">
        <v>130</v>
      </c>
      <c r="F45" s="23">
        <v>42522</v>
      </c>
      <c r="G45" s="23">
        <v>43190</v>
      </c>
      <c r="H45" s="24">
        <v>1999000</v>
      </c>
      <c r="I45" s="24">
        <v>749625</v>
      </c>
      <c r="J45" s="24">
        <f t="shared" si="0"/>
        <v>78472.167700400401</v>
      </c>
      <c r="K45" s="24">
        <f t="shared" si="1"/>
        <v>29427.062887650154</v>
      </c>
      <c r="L45" s="25" t="s">
        <v>131</v>
      </c>
      <c r="M45" s="26" t="s">
        <v>132</v>
      </c>
      <c r="N45" s="103" t="s">
        <v>19</v>
      </c>
      <c r="O45" s="27">
        <v>25</v>
      </c>
      <c r="R45" s="1">
        <v>1</v>
      </c>
    </row>
    <row r="46" spans="1:18" ht="31.5" customHeight="1" x14ac:dyDescent="0.2">
      <c r="A46" s="179"/>
      <c r="B46" s="83" t="s">
        <v>25</v>
      </c>
      <c r="C46" s="55" t="s">
        <v>207</v>
      </c>
      <c r="D46" s="29" t="s">
        <v>208</v>
      </c>
      <c r="E46" s="64" t="s">
        <v>208</v>
      </c>
      <c r="F46" s="23">
        <v>42339</v>
      </c>
      <c r="G46" s="23">
        <v>42582</v>
      </c>
      <c r="H46" s="59">
        <v>299000</v>
      </c>
      <c r="I46" s="59">
        <v>112125</v>
      </c>
      <c r="J46" s="24">
        <f t="shared" si="0"/>
        <v>11737.457800109916</v>
      </c>
      <c r="K46" s="24">
        <f t="shared" si="1"/>
        <v>4401.5466750412188</v>
      </c>
      <c r="L46" s="25" t="s">
        <v>209</v>
      </c>
      <c r="M46" s="26" t="s">
        <v>97</v>
      </c>
      <c r="N46" s="103" t="s">
        <v>19</v>
      </c>
      <c r="O46" s="27">
        <v>36</v>
      </c>
      <c r="R46" s="1">
        <v>1</v>
      </c>
    </row>
    <row r="47" spans="1:18" ht="45.75" customHeight="1" x14ac:dyDescent="0.2">
      <c r="A47" s="179"/>
      <c r="B47" s="83" t="s">
        <v>25</v>
      </c>
      <c r="C47" s="63" t="s">
        <v>211</v>
      </c>
      <c r="D47" s="29" t="s">
        <v>212</v>
      </c>
      <c r="E47" s="65" t="s">
        <v>213</v>
      </c>
      <c r="F47" s="23">
        <v>42370</v>
      </c>
      <c r="G47" s="23">
        <v>42947</v>
      </c>
      <c r="H47" s="59">
        <v>119752</v>
      </c>
      <c r="I47" s="59">
        <v>44907</v>
      </c>
      <c r="J47" s="24">
        <f t="shared" si="0"/>
        <v>4700.9499882232867</v>
      </c>
      <c r="K47" s="24">
        <f t="shared" si="1"/>
        <v>1762.8562455837325</v>
      </c>
      <c r="L47" s="25" t="s">
        <v>172</v>
      </c>
      <c r="M47" s="26" t="s">
        <v>49</v>
      </c>
      <c r="N47" s="103" t="s">
        <v>19</v>
      </c>
      <c r="O47" s="27">
        <v>28</v>
      </c>
      <c r="R47" s="1">
        <v>1</v>
      </c>
    </row>
    <row r="48" spans="1:18" ht="48" customHeight="1" x14ac:dyDescent="0.2">
      <c r="A48" s="179"/>
      <c r="B48" s="83" t="s">
        <v>25</v>
      </c>
      <c r="C48" s="55" t="s">
        <v>319</v>
      </c>
      <c r="D48" s="29" t="s">
        <v>320</v>
      </c>
      <c r="E48" s="65" t="s">
        <v>214</v>
      </c>
      <c r="F48" s="23">
        <v>42493</v>
      </c>
      <c r="G48" s="23">
        <v>42855</v>
      </c>
      <c r="H48" s="59">
        <v>961322</v>
      </c>
      <c r="I48" s="59">
        <v>360495</v>
      </c>
      <c r="J48" s="24">
        <f t="shared" si="0"/>
        <v>37737.379288686505</v>
      </c>
      <c r="K48" s="24">
        <f t="shared" si="1"/>
        <v>14151.487791473659</v>
      </c>
      <c r="L48" s="25" t="s">
        <v>215</v>
      </c>
      <c r="M48" s="26" t="s">
        <v>18</v>
      </c>
      <c r="N48" s="103" t="s">
        <v>19</v>
      </c>
      <c r="O48" s="27">
        <v>27</v>
      </c>
      <c r="R48" s="1">
        <v>1</v>
      </c>
    </row>
    <row r="49" spans="1:18" ht="42.75" customHeight="1" x14ac:dyDescent="0.2">
      <c r="A49" s="179"/>
      <c r="B49" s="83" t="s">
        <v>25</v>
      </c>
      <c r="C49" s="22" t="s">
        <v>14</v>
      </c>
      <c r="D49" s="22" t="s">
        <v>133</v>
      </c>
      <c r="E49" s="22" t="s">
        <v>134</v>
      </c>
      <c r="F49" s="23">
        <v>42492</v>
      </c>
      <c r="G49" s="23">
        <v>42643</v>
      </c>
      <c r="H49" s="24">
        <v>621342</v>
      </c>
      <c r="I49" s="24">
        <v>233003</v>
      </c>
      <c r="J49" s="24">
        <f t="shared" si="0"/>
        <v>24391.222422862527</v>
      </c>
      <c r="K49" s="24">
        <f t="shared" si="1"/>
        <v>9146.6985946455206</v>
      </c>
      <c r="L49" s="25" t="s">
        <v>135</v>
      </c>
      <c r="M49" s="26" t="s">
        <v>18</v>
      </c>
      <c r="N49" s="103" t="s">
        <v>19</v>
      </c>
      <c r="O49" s="27">
        <v>26</v>
      </c>
      <c r="R49" s="1">
        <v>1</v>
      </c>
    </row>
    <row r="50" spans="1:18" ht="42.75" customHeight="1" x14ac:dyDescent="0.2">
      <c r="A50" s="179"/>
      <c r="B50" s="83" t="s">
        <v>25</v>
      </c>
      <c r="C50" s="22" t="s">
        <v>14</v>
      </c>
      <c r="D50" s="22" t="s">
        <v>136</v>
      </c>
      <c r="E50" s="22" t="s">
        <v>134</v>
      </c>
      <c r="F50" s="23">
        <v>42492</v>
      </c>
      <c r="G50" s="23">
        <v>42643</v>
      </c>
      <c r="H50" s="24">
        <v>621342</v>
      </c>
      <c r="I50" s="24">
        <v>233003</v>
      </c>
      <c r="J50" s="24">
        <f t="shared" ref="J50:J108" si="2">H50/$P$5</f>
        <v>24391.222422862527</v>
      </c>
      <c r="K50" s="24">
        <f t="shared" ref="K50:K110" si="3">I50/$P$5</f>
        <v>9146.6985946455206</v>
      </c>
      <c r="L50" s="25" t="s">
        <v>137</v>
      </c>
      <c r="M50" s="26" t="s">
        <v>18</v>
      </c>
      <c r="N50" s="103" t="s">
        <v>19</v>
      </c>
      <c r="O50" s="27">
        <v>27</v>
      </c>
      <c r="R50" s="1">
        <v>1</v>
      </c>
    </row>
    <row r="51" spans="1:18" ht="28.5" customHeight="1" x14ac:dyDescent="0.2">
      <c r="A51" s="179"/>
      <c r="B51" s="83" t="s">
        <v>25</v>
      </c>
      <c r="C51" s="22" t="s">
        <v>89</v>
      </c>
      <c r="D51" s="22" t="s">
        <v>138</v>
      </c>
      <c r="E51" s="22" t="s">
        <v>139</v>
      </c>
      <c r="F51" s="23">
        <v>42522</v>
      </c>
      <c r="G51" s="23">
        <v>42916</v>
      </c>
      <c r="H51" s="24">
        <v>2385000</v>
      </c>
      <c r="I51" s="24">
        <v>894375</v>
      </c>
      <c r="J51" s="24">
        <f t="shared" si="2"/>
        <v>93624.872418936953</v>
      </c>
      <c r="K51" s="24">
        <f t="shared" si="3"/>
        <v>35109.327157101361</v>
      </c>
      <c r="L51" s="25" t="s">
        <v>92</v>
      </c>
      <c r="M51" s="26" t="s">
        <v>75</v>
      </c>
      <c r="N51" s="103" t="s">
        <v>19</v>
      </c>
      <c r="O51" s="27">
        <v>34</v>
      </c>
      <c r="R51" s="1">
        <v>1</v>
      </c>
    </row>
    <row r="52" spans="1:18" ht="28.5" customHeight="1" x14ac:dyDescent="0.2">
      <c r="A52" s="179"/>
      <c r="B52" s="83" t="s">
        <v>25</v>
      </c>
      <c r="C52" s="22" t="s">
        <v>140</v>
      </c>
      <c r="D52" s="22" t="s">
        <v>141</v>
      </c>
      <c r="E52" s="22" t="s">
        <v>142</v>
      </c>
      <c r="F52" s="23">
        <v>42522</v>
      </c>
      <c r="G52" s="23">
        <v>43220</v>
      </c>
      <c r="H52" s="24">
        <v>675558</v>
      </c>
      <c r="I52" s="24">
        <v>253334</v>
      </c>
      <c r="J52" s="24">
        <f t="shared" si="2"/>
        <v>26519.510088717907</v>
      </c>
      <c r="K52" s="24">
        <f t="shared" si="3"/>
        <v>9944.8064693412889</v>
      </c>
      <c r="L52" s="25" t="s">
        <v>143</v>
      </c>
      <c r="M52" s="26" t="s">
        <v>132</v>
      </c>
      <c r="N52" s="103" t="s">
        <v>19</v>
      </c>
      <c r="O52" s="27">
        <v>27</v>
      </c>
      <c r="R52" s="1">
        <v>1</v>
      </c>
    </row>
    <row r="53" spans="1:18" ht="57" customHeight="1" x14ac:dyDescent="0.2">
      <c r="A53" s="179"/>
      <c r="B53" s="83" t="s">
        <v>25</v>
      </c>
      <c r="C53" s="22" t="s">
        <v>140</v>
      </c>
      <c r="D53" s="22" t="s">
        <v>144</v>
      </c>
      <c r="E53" s="22" t="s">
        <v>145</v>
      </c>
      <c r="F53" s="23">
        <v>42522</v>
      </c>
      <c r="G53" s="23">
        <v>43220</v>
      </c>
      <c r="H53" s="24">
        <v>4993000</v>
      </c>
      <c r="I53" s="24">
        <v>1872375</v>
      </c>
      <c r="J53" s="24">
        <f t="shared" si="2"/>
        <v>196003.76854832377</v>
      </c>
      <c r="K53" s="24">
        <f t="shared" si="3"/>
        <v>73501.413205621415</v>
      </c>
      <c r="L53" s="26" t="s">
        <v>146</v>
      </c>
      <c r="M53" s="26" t="s">
        <v>132</v>
      </c>
      <c r="N53" s="103" t="s">
        <v>19</v>
      </c>
      <c r="O53" s="27">
        <v>32</v>
      </c>
      <c r="R53" s="1">
        <v>1</v>
      </c>
    </row>
    <row r="54" spans="1:18" ht="57" customHeight="1" x14ac:dyDescent="0.2">
      <c r="A54" s="179"/>
      <c r="B54" s="83" t="s">
        <v>25</v>
      </c>
      <c r="C54" s="22" t="s">
        <v>140</v>
      </c>
      <c r="D54" s="22" t="s">
        <v>147</v>
      </c>
      <c r="E54" s="22" t="s">
        <v>148</v>
      </c>
      <c r="F54" s="23">
        <v>42522</v>
      </c>
      <c r="G54" s="23">
        <v>43220</v>
      </c>
      <c r="H54" s="24">
        <v>4999500</v>
      </c>
      <c r="I54" s="24">
        <v>1874812</v>
      </c>
      <c r="J54" s="24">
        <f t="shared" si="2"/>
        <v>196258.93067441313</v>
      </c>
      <c r="K54" s="24">
        <f t="shared" si="3"/>
        <v>73597.07937504907</v>
      </c>
      <c r="L54" s="26" t="s">
        <v>149</v>
      </c>
      <c r="M54" s="26" t="s">
        <v>132</v>
      </c>
      <c r="N54" s="103" t="s">
        <v>19</v>
      </c>
      <c r="O54" s="27">
        <v>34</v>
      </c>
      <c r="R54" s="1">
        <v>1</v>
      </c>
    </row>
    <row r="55" spans="1:18" ht="51" customHeight="1" x14ac:dyDescent="0.25">
      <c r="A55" s="179"/>
      <c r="B55" s="83" t="s">
        <v>25</v>
      </c>
      <c r="C55" s="55" t="s">
        <v>216</v>
      </c>
      <c r="D55" s="66" t="s">
        <v>217</v>
      </c>
      <c r="E55" s="22" t="s">
        <v>218</v>
      </c>
      <c r="F55" s="23">
        <v>42401</v>
      </c>
      <c r="G55" s="23">
        <v>42814</v>
      </c>
      <c r="H55" s="59">
        <v>240600</v>
      </c>
      <c r="I55" s="59">
        <v>90225</v>
      </c>
      <c r="J55" s="24">
        <f t="shared" si="2"/>
        <v>9444.9242364764068</v>
      </c>
      <c r="K55" s="24">
        <f t="shared" si="3"/>
        <v>3541.8465886786526</v>
      </c>
      <c r="L55" s="26" t="s">
        <v>321</v>
      </c>
      <c r="M55" s="26" t="s">
        <v>97</v>
      </c>
      <c r="N55" s="103" t="s">
        <v>19</v>
      </c>
      <c r="O55" s="27">
        <v>25</v>
      </c>
      <c r="R55" s="1">
        <v>1</v>
      </c>
    </row>
    <row r="56" spans="1:18" ht="57" customHeight="1" x14ac:dyDescent="0.2">
      <c r="A56" s="179"/>
      <c r="B56" s="83" t="s">
        <v>25</v>
      </c>
      <c r="C56" s="22" t="s">
        <v>140</v>
      </c>
      <c r="D56" s="22" t="s">
        <v>150</v>
      </c>
      <c r="E56" s="22" t="s">
        <v>151</v>
      </c>
      <c r="F56" s="23">
        <v>42522</v>
      </c>
      <c r="G56" s="23">
        <v>43220</v>
      </c>
      <c r="H56" s="24">
        <v>4996700</v>
      </c>
      <c r="I56" s="24">
        <v>1873762</v>
      </c>
      <c r="J56" s="24">
        <f t="shared" si="2"/>
        <v>196149.01468163618</v>
      </c>
      <c r="K56" s="24">
        <f t="shared" si="3"/>
        <v>73555.860877757717</v>
      </c>
      <c r="L56" s="25" t="s">
        <v>152</v>
      </c>
      <c r="M56" s="26" t="s">
        <v>132</v>
      </c>
      <c r="N56" s="103" t="s">
        <v>19</v>
      </c>
      <c r="O56" s="27">
        <v>36</v>
      </c>
      <c r="R56" s="1">
        <v>1</v>
      </c>
    </row>
    <row r="57" spans="1:18" ht="36.75" customHeight="1" x14ac:dyDescent="0.2">
      <c r="A57" s="179"/>
      <c r="B57" s="83" t="s">
        <v>25</v>
      </c>
      <c r="C57" s="55" t="s">
        <v>219</v>
      </c>
      <c r="D57" s="50" t="s">
        <v>220</v>
      </c>
      <c r="E57" s="22" t="s">
        <v>221</v>
      </c>
      <c r="F57" s="23">
        <v>42537</v>
      </c>
      <c r="G57" s="23">
        <v>42902</v>
      </c>
      <c r="H57" s="59">
        <v>174192</v>
      </c>
      <c r="I57" s="59">
        <v>65322</v>
      </c>
      <c r="J57" s="24">
        <f t="shared" si="2"/>
        <v>6838.0309335008242</v>
      </c>
      <c r="K57" s="24">
        <f t="shared" si="3"/>
        <v>2564.2616000628091</v>
      </c>
      <c r="L57" s="25" t="s">
        <v>105</v>
      </c>
      <c r="M57" s="26" t="s">
        <v>18</v>
      </c>
      <c r="N57" s="103" t="s">
        <v>19</v>
      </c>
      <c r="O57" s="27">
        <v>30</v>
      </c>
      <c r="R57" s="1">
        <v>1</v>
      </c>
    </row>
    <row r="58" spans="1:18" ht="44.25" customHeight="1" x14ac:dyDescent="0.2">
      <c r="A58" s="179"/>
      <c r="B58" s="83" t="s">
        <v>25</v>
      </c>
      <c r="C58" s="22" t="s">
        <v>140</v>
      </c>
      <c r="D58" s="22" t="s">
        <v>153</v>
      </c>
      <c r="E58" s="22" t="s">
        <v>154</v>
      </c>
      <c r="F58" s="23">
        <v>42522</v>
      </c>
      <c r="G58" s="23">
        <v>43220</v>
      </c>
      <c r="H58" s="24">
        <v>5000000</v>
      </c>
      <c r="I58" s="24">
        <v>1875000</v>
      </c>
      <c r="J58" s="24">
        <f t="shared" si="2"/>
        <v>196278.55853026616</v>
      </c>
      <c r="K58" s="24">
        <f t="shared" si="3"/>
        <v>73604.459448849811</v>
      </c>
      <c r="L58" s="25" t="s">
        <v>131</v>
      </c>
      <c r="M58" s="26" t="s">
        <v>132</v>
      </c>
      <c r="N58" s="103" t="s">
        <v>19</v>
      </c>
      <c r="O58" s="27">
        <v>37</v>
      </c>
      <c r="R58" s="1">
        <v>1</v>
      </c>
    </row>
    <row r="59" spans="1:18" ht="57" customHeight="1" x14ac:dyDescent="0.2">
      <c r="A59" s="179"/>
      <c r="B59" s="83" t="s">
        <v>25</v>
      </c>
      <c r="C59" s="22" t="s">
        <v>140</v>
      </c>
      <c r="D59" s="22" t="s">
        <v>155</v>
      </c>
      <c r="E59" s="22" t="s">
        <v>156</v>
      </c>
      <c r="F59" s="23">
        <v>42522</v>
      </c>
      <c r="G59" s="23">
        <v>43220</v>
      </c>
      <c r="H59" s="24">
        <v>3913191</v>
      </c>
      <c r="I59" s="24">
        <v>1467446</v>
      </c>
      <c r="J59" s="24">
        <f t="shared" si="2"/>
        <v>153615.09774672214</v>
      </c>
      <c r="K59" s="24">
        <f t="shared" si="3"/>
        <v>57605.63712020099</v>
      </c>
      <c r="L59" s="25" t="s">
        <v>131</v>
      </c>
      <c r="M59" s="26" t="s">
        <v>132</v>
      </c>
      <c r="N59" s="103" t="s">
        <v>19</v>
      </c>
      <c r="O59" s="27">
        <v>39</v>
      </c>
      <c r="R59" s="1">
        <v>1</v>
      </c>
    </row>
    <row r="60" spans="1:18" ht="28.5" customHeight="1" x14ac:dyDescent="0.2">
      <c r="A60" s="179"/>
      <c r="B60" s="83" t="s">
        <v>25</v>
      </c>
      <c r="C60" s="22" t="s">
        <v>157</v>
      </c>
      <c r="D60" s="22" t="s">
        <v>158</v>
      </c>
      <c r="E60" s="22" t="s">
        <v>159</v>
      </c>
      <c r="F60" s="23">
        <v>42522</v>
      </c>
      <c r="G60" s="23">
        <v>42887</v>
      </c>
      <c r="H60" s="24">
        <v>4470000</v>
      </c>
      <c r="I60" s="24">
        <v>1676250</v>
      </c>
      <c r="J60" s="24">
        <f t="shared" si="2"/>
        <v>175473.03132605794</v>
      </c>
      <c r="K60" s="24">
        <f t="shared" si="3"/>
        <v>65802.386747271725</v>
      </c>
      <c r="L60" s="26" t="s">
        <v>160</v>
      </c>
      <c r="M60" s="26" t="s">
        <v>132</v>
      </c>
      <c r="N60" s="103" t="s">
        <v>19</v>
      </c>
      <c r="O60" s="27">
        <v>42</v>
      </c>
      <c r="R60" s="1">
        <v>1</v>
      </c>
    </row>
    <row r="61" spans="1:18" ht="14.25" customHeight="1" x14ac:dyDescent="0.2">
      <c r="A61" s="179"/>
      <c r="B61" s="83" t="s">
        <v>25</v>
      </c>
      <c r="C61" s="22" t="s">
        <v>161</v>
      </c>
      <c r="D61" s="22" t="s">
        <v>162</v>
      </c>
      <c r="E61" s="22" t="s">
        <v>163</v>
      </c>
      <c r="F61" s="23">
        <v>42522</v>
      </c>
      <c r="G61" s="23">
        <v>42704</v>
      </c>
      <c r="H61" s="24">
        <v>1416236</v>
      </c>
      <c r="I61" s="24">
        <v>531088</v>
      </c>
      <c r="J61" s="24">
        <f t="shared" si="2"/>
        <v>55595.352123734003</v>
      </c>
      <c r="K61" s="24">
        <f t="shared" si="3"/>
        <v>20848.237418544399</v>
      </c>
      <c r="L61" s="25" t="s">
        <v>164</v>
      </c>
      <c r="M61" s="26" t="s">
        <v>18</v>
      </c>
      <c r="N61" s="103" t="s">
        <v>19</v>
      </c>
      <c r="O61" s="27">
        <v>27</v>
      </c>
      <c r="R61" s="1">
        <v>1</v>
      </c>
    </row>
    <row r="62" spans="1:18" ht="14.25" customHeight="1" x14ac:dyDescent="0.2">
      <c r="A62" s="179"/>
      <c r="B62" s="83" t="s">
        <v>25</v>
      </c>
      <c r="C62" s="22" t="s">
        <v>161</v>
      </c>
      <c r="D62" s="22" t="s">
        <v>165</v>
      </c>
      <c r="E62" s="22" t="s">
        <v>166</v>
      </c>
      <c r="F62" s="23">
        <v>42522</v>
      </c>
      <c r="G62" s="23">
        <v>42704</v>
      </c>
      <c r="H62" s="24">
        <v>2376362</v>
      </c>
      <c r="I62" s="24">
        <v>891135</v>
      </c>
      <c r="J62" s="24">
        <f t="shared" si="2"/>
        <v>93285.781581220072</v>
      </c>
      <c r="K62" s="24">
        <f t="shared" si="3"/>
        <v>34982.138651173744</v>
      </c>
      <c r="L62" s="25" t="s">
        <v>164</v>
      </c>
      <c r="M62" s="26" t="s">
        <v>18</v>
      </c>
      <c r="N62" s="103" t="s">
        <v>19</v>
      </c>
      <c r="O62" s="27">
        <v>27</v>
      </c>
      <c r="R62" s="1">
        <v>1</v>
      </c>
    </row>
    <row r="63" spans="1:18" ht="14.25" customHeight="1" x14ac:dyDescent="0.2">
      <c r="A63" s="179"/>
      <c r="B63" s="83" t="s">
        <v>25</v>
      </c>
      <c r="C63" s="22" t="s">
        <v>161</v>
      </c>
      <c r="D63" s="22" t="s">
        <v>167</v>
      </c>
      <c r="E63" s="22" t="s">
        <v>168</v>
      </c>
      <c r="F63" s="23">
        <v>42522</v>
      </c>
      <c r="G63" s="23">
        <v>42704</v>
      </c>
      <c r="H63" s="24">
        <v>1229192</v>
      </c>
      <c r="I63" s="24">
        <v>460947</v>
      </c>
      <c r="J63" s="24">
        <f t="shared" si="2"/>
        <v>48252.806783386979</v>
      </c>
      <c r="K63" s="24">
        <f t="shared" si="3"/>
        <v>18094.802543770118</v>
      </c>
      <c r="L63" s="25" t="s">
        <v>164</v>
      </c>
      <c r="M63" s="26" t="s">
        <v>18</v>
      </c>
      <c r="N63" s="103" t="s">
        <v>19</v>
      </c>
      <c r="O63" s="27">
        <v>27</v>
      </c>
      <c r="R63" s="1">
        <v>1</v>
      </c>
    </row>
    <row r="64" spans="1:18" ht="15" customHeight="1" x14ac:dyDescent="0.2">
      <c r="A64" s="179"/>
      <c r="B64" s="83" t="s">
        <v>25</v>
      </c>
      <c r="C64" s="55" t="s">
        <v>40</v>
      </c>
      <c r="D64" s="50" t="s">
        <v>188</v>
      </c>
      <c r="E64" s="64" t="s">
        <v>222</v>
      </c>
      <c r="F64" s="23">
        <v>42524</v>
      </c>
      <c r="G64" s="23">
        <v>42856</v>
      </c>
      <c r="H64" s="59">
        <v>323285</v>
      </c>
      <c r="I64" s="59">
        <v>121230</v>
      </c>
      <c r="J64" s="24">
        <f t="shared" si="2"/>
        <v>12690.782758891419</v>
      </c>
      <c r="K64" s="24">
        <f t="shared" si="3"/>
        <v>4758.9699301248329</v>
      </c>
      <c r="L64" s="25" t="s">
        <v>43</v>
      </c>
      <c r="M64" s="26" t="s">
        <v>18</v>
      </c>
      <c r="N64" s="103" t="s">
        <v>19</v>
      </c>
      <c r="O64" s="27">
        <v>33</v>
      </c>
      <c r="R64" s="1">
        <v>1</v>
      </c>
    </row>
    <row r="65" spans="1:18" ht="44.25" customHeight="1" x14ac:dyDescent="0.2">
      <c r="A65" s="179"/>
      <c r="B65" s="83" t="s">
        <v>25</v>
      </c>
      <c r="C65" s="22" t="s">
        <v>169</v>
      </c>
      <c r="D65" s="22" t="s">
        <v>170</v>
      </c>
      <c r="E65" s="22" t="s">
        <v>171</v>
      </c>
      <c r="F65" s="23">
        <v>42370</v>
      </c>
      <c r="G65" s="23">
        <v>42825</v>
      </c>
      <c r="H65" s="24">
        <v>1148000</v>
      </c>
      <c r="I65" s="24">
        <v>430500</v>
      </c>
      <c r="J65" s="24">
        <f t="shared" si="2"/>
        <v>45065.557038549108</v>
      </c>
      <c r="K65" s="24">
        <f t="shared" si="3"/>
        <v>16899.583889455917</v>
      </c>
      <c r="L65" s="25" t="s">
        <v>172</v>
      </c>
      <c r="M65" s="26" t="s">
        <v>49</v>
      </c>
      <c r="N65" s="103" t="s">
        <v>19</v>
      </c>
      <c r="O65" s="27">
        <v>31</v>
      </c>
      <c r="R65" s="1">
        <v>1</v>
      </c>
    </row>
    <row r="66" spans="1:18" ht="42.75" customHeight="1" x14ac:dyDescent="0.2">
      <c r="A66" s="179"/>
      <c r="B66" s="83" t="s">
        <v>25</v>
      </c>
      <c r="C66" s="22" t="s">
        <v>173</v>
      </c>
      <c r="D66" s="22" t="s">
        <v>174</v>
      </c>
      <c r="E66" s="22" t="s">
        <v>175</v>
      </c>
      <c r="F66" s="23">
        <v>42461</v>
      </c>
      <c r="G66" s="23">
        <v>42613</v>
      </c>
      <c r="H66" s="24">
        <v>4209553</v>
      </c>
      <c r="I66" s="24">
        <v>1578582</v>
      </c>
      <c r="J66" s="24">
        <f t="shared" si="2"/>
        <v>165248.99897935148</v>
      </c>
      <c r="K66" s="24">
        <f t="shared" si="3"/>
        <v>61968.35989636492</v>
      </c>
      <c r="L66" s="25" t="s">
        <v>176</v>
      </c>
      <c r="M66" s="26" t="s">
        <v>123</v>
      </c>
      <c r="N66" s="103" t="s">
        <v>19</v>
      </c>
      <c r="O66" s="27">
        <v>30</v>
      </c>
      <c r="R66" s="1">
        <v>1</v>
      </c>
    </row>
    <row r="67" spans="1:18" ht="28.5" customHeight="1" x14ac:dyDescent="0.2">
      <c r="A67" s="179"/>
      <c r="B67" s="83" t="s">
        <v>25</v>
      </c>
      <c r="C67" s="22" t="s">
        <v>177</v>
      </c>
      <c r="D67" s="22" t="s">
        <v>178</v>
      </c>
      <c r="E67" s="22" t="s">
        <v>179</v>
      </c>
      <c r="F67" s="23">
        <v>42326</v>
      </c>
      <c r="G67" s="23">
        <v>42646</v>
      </c>
      <c r="H67" s="24">
        <v>2593663</v>
      </c>
      <c r="I67" s="24">
        <v>972623</v>
      </c>
      <c r="J67" s="24">
        <f t="shared" si="2"/>
        <v>101816.08699065715</v>
      </c>
      <c r="K67" s="24">
        <f t="shared" si="3"/>
        <v>38181.008086676615</v>
      </c>
      <c r="L67" s="25" t="s">
        <v>180</v>
      </c>
      <c r="M67" s="26" t="s">
        <v>18</v>
      </c>
      <c r="N67" s="103" t="s">
        <v>19</v>
      </c>
      <c r="O67" s="27">
        <v>23</v>
      </c>
      <c r="R67" s="1">
        <v>1</v>
      </c>
    </row>
    <row r="68" spans="1:18" ht="59.25" customHeight="1" x14ac:dyDescent="0.2">
      <c r="A68" s="179"/>
      <c r="B68" s="83" t="s">
        <v>25</v>
      </c>
      <c r="C68" s="55" t="s">
        <v>223</v>
      </c>
      <c r="D68" s="50" t="s">
        <v>224</v>
      </c>
      <c r="E68" s="22" t="s">
        <v>225</v>
      </c>
      <c r="F68" s="23">
        <v>42689</v>
      </c>
      <c r="G68" s="23">
        <v>42711</v>
      </c>
      <c r="H68" s="59">
        <v>131441</v>
      </c>
      <c r="I68" s="59">
        <v>49290</v>
      </c>
      <c r="J68" s="24">
        <f t="shared" si="2"/>
        <v>5159.8100023553425</v>
      </c>
      <c r="K68" s="24">
        <f t="shared" si="3"/>
        <v>1934.9140299913638</v>
      </c>
      <c r="L68" s="25" t="s">
        <v>322</v>
      </c>
      <c r="M68" s="26" t="s">
        <v>294</v>
      </c>
      <c r="N68" s="103" t="s">
        <v>19</v>
      </c>
      <c r="O68" s="27">
        <v>36</v>
      </c>
      <c r="R68" s="1">
        <v>1</v>
      </c>
    </row>
    <row r="69" spans="1:18" ht="28.5" customHeight="1" thickBot="1" x14ac:dyDescent="0.25">
      <c r="A69" s="179"/>
      <c r="B69" s="83" t="s">
        <v>25</v>
      </c>
      <c r="C69" s="22" t="s">
        <v>173</v>
      </c>
      <c r="D69" s="22" t="s">
        <v>181</v>
      </c>
      <c r="E69" s="22" t="s">
        <v>182</v>
      </c>
      <c r="F69" s="23">
        <v>42461</v>
      </c>
      <c r="G69" s="23">
        <v>42613</v>
      </c>
      <c r="H69" s="24">
        <v>2146683</v>
      </c>
      <c r="I69" s="24">
        <v>805005</v>
      </c>
      <c r="J69" s="24">
        <f t="shared" si="2"/>
        <v>84269.568972285473</v>
      </c>
      <c r="K69" s="24">
        <f t="shared" si="3"/>
        <v>31601.044201931381</v>
      </c>
      <c r="L69" s="25" t="s">
        <v>176</v>
      </c>
      <c r="M69" s="26" t="s">
        <v>123</v>
      </c>
      <c r="N69" s="103" t="s">
        <v>19</v>
      </c>
      <c r="O69" s="27">
        <v>37</v>
      </c>
      <c r="R69" s="1">
        <v>1</v>
      </c>
    </row>
    <row r="70" spans="1:18" ht="46.5" customHeight="1" thickBot="1" x14ac:dyDescent="0.25">
      <c r="A70" s="179"/>
      <c r="B70" s="83" t="s">
        <v>25</v>
      </c>
      <c r="C70" s="29" t="s">
        <v>34</v>
      </c>
      <c r="D70" s="68" t="s">
        <v>323</v>
      </c>
      <c r="E70" s="22" t="s">
        <v>324</v>
      </c>
      <c r="F70" s="23">
        <v>42736</v>
      </c>
      <c r="G70" s="23">
        <v>43251</v>
      </c>
      <c r="H70" s="59">
        <v>2563000</v>
      </c>
      <c r="I70" s="59">
        <v>961125</v>
      </c>
      <c r="J70" s="24">
        <f t="shared" si="2"/>
        <v>100612.38910261443</v>
      </c>
      <c r="K70" s="24">
        <f t="shared" si="3"/>
        <v>37729.64591348041</v>
      </c>
      <c r="L70" s="25" t="s">
        <v>313</v>
      </c>
      <c r="M70" s="26" t="s">
        <v>18</v>
      </c>
      <c r="N70" s="103" t="s">
        <v>19</v>
      </c>
      <c r="O70" s="27">
        <v>21</v>
      </c>
      <c r="R70" s="1">
        <v>1</v>
      </c>
    </row>
    <row r="71" spans="1:18" ht="45.75" customHeight="1" thickBot="1" x14ac:dyDescent="0.25">
      <c r="A71" s="179"/>
      <c r="B71" s="83" t="s">
        <v>25</v>
      </c>
      <c r="C71" s="22" t="s">
        <v>34</v>
      </c>
      <c r="D71" s="68" t="s">
        <v>325</v>
      </c>
      <c r="E71" s="65" t="s">
        <v>326</v>
      </c>
      <c r="F71" s="23">
        <v>42736</v>
      </c>
      <c r="G71" s="23">
        <v>43251</v>
      </c>
      <c r="H71" s="59">
        <v>3275322</v>
      </c>
      <c r="I71" s="59">
        <v>1228245</v>
      </c>
      <c r="J71" s="24">
        <f t="shared" si="2"/>
        <v>128575.09617649368</v>
      </c>
      <c r="K71" s="24">
        <f t="shared" si="3"/>
        <v>48215.631624401351</v>
      </c>
      <c r="L71" s="25" t="s">
        <v>313</v>
      </c>
      <c r="M71" s="26" t="s">
        <v>18</v>
      </c>
      <c r="N71" s="103" t="s">
        <v>19</v>
      </c>
      <c r="O71" s="27">
        <v>20</v>
      </c>
      <c r="R71" s="1">
        <v>1</v>
      </c>
    </row>
    <row r="72" spans="1:18" ht="46.5" customHeight="1" thickBot="1" x14ac:dyDescent="0.25">
      <c r="A72" s="179"/>
      <c r="B72" s="83" t="s">
        <v>25</v>
      </c>
      <c r="C72" s="22" t="s">
        <v>34</v>
      </c>
      <c r="D72" s="68" t="s">
        <v>327</v>
      </c>
      <c r="E72" s="65" t="s">
        <v>329</v>
      </c>
      <c r="F72" s="23">
        <v>42736</v>
      </c>
      <c r="G72" s="23">
        <v>43251</v>
      </c>
      <c r="H72" s="59">
        <v>1019300</v>
      </c>
      <c r="I72" s="59">
        <v>382237</v>
      </c>
      <c r="J72" s="24">
        <f t="shared" si="2"/>
        <v>40013.34694198006</v>
      </c>
      <c r="K72" s="24">
        <f t="shared" si="3"/>
        <v>15004.985475386669</v>
      </c>
      <c r="L72" s="25" t="s">
        <v>328</v>
      </c>
      <c r="M72" s="26" t="s">
        <v>18</v>
      </c>
      <c r="N72" s="103" t="s">
        <v>19</v>
      </c>
      <c r="O72" s="27">
        <v>27</v>
      </c>
      <c r="R72" s="1">
        <v>1</v>
      </c>
    </row>
    <row r="73" spans="1:18" ht="33" customHeight="1" thickBot="1" x14ac:dyDescent="0.25">
      <c r="A73" s="179"/>
      <c r="B73" s="83" t="s">
        <v>25</v>
      </c>
      <c r="C73" s="22" t="s">
        <v>34</v>
      </c>
      <c r="D73" s="68" t="s">
        <v>330</v>
      </c>
      <c r="E73" s="69" t="s">
        <v>331</v>
      </c>
      <c r="F73" s="23">
        <v>42736</v>
      </c>
      <c r="G73" s="23">
        <v>43251</v>
      </c>
      <c r="H73" s="59">
        <v>950000</v>
      </c>
      <c r="I73" s="59">
        <v>356250</v>
      </c>
      <c r="J73" s="24">
        <f t="shared" si="2"/>
        <v>37292.92612075057</v>
      </c>
      <c r="K73" s="24">
        <f t="shared" si="3"/>
        <v>13984.847295281463</v>
      </c>
      <c r="L73" s="25" t="s">
        <v>328</v>
      </c>
      <c r="M73" s="26" t="s">
        <v>18</v>
      </c>
      <c r="N73" s="103" t="s">
        <v>19</v>
      </c>
      <c r="O73" s="27">
        <v>32</v>
      </c>
      <c r="R73" s="1">
        <v>1</v>
      </c>
    </row>
    <row r="74" spans="1:18" ht="47.25" customHeight="1" thickBot="1" x14ac:dyDescent="0.25">
      <c r="A74" s="179"/>
      <c r="B74" s="83" t="s">
        <v>25</v>
      </c>
      <c r="C74" s="22" t="s">
        <v>34</v>
      </c>
      <c r="D74" s="68" t="s">
        <v>332</v>
      </c>
      <c r="E74" s="69" t="s">
        <v>324</v>
      </c>
      <c r="F74" s="23">
        <v>42736</v>
      </c>
      <c r="G74" s="23">
        <v>43251</v>
      </c>
      <c r="H74" s="59">
        <v>1941000</v>
      </c>
      <c r="I74" s="59">
        <v>727875</v>
      </c>
      <c r="J74" s="24">
        <f t="shared" si="2"/>
        <v>76195.336421449319</v>
      </c>
      <c r="K74" s="24">
        <f t="shared" si="3"/>
        <v>28573.251158043495</v>
      </c>
      <c r="L74" s="25" t="s">
        <v>337</v>
      </c>
      <c r="M74" s="26" t="s">
        <v>18</v>
      </c>
      <c r="N74" s="103" t="s">
        <v>19</v>
      </c>
      <c r="O74" s="27">
        <v>22</v>
      </c>
      <c r="R74" s="1">
        <v>1</v>
      </c>
    </row>
    <row r="75" spans="1:18" ht="51" customHeight="1" thickBot="1" x14ac:dyDescent="0.25">
      <c r="A75" s="179"/>
      <c r="B75" s="83" t="s">
        <v>25</v>
      </c>
      <c r="C75" s="63" t="s">
        <v>333</v>
      </c>
      <c r="D75" s="68" t="s">
        <v>334</v>
      </c>
      <c r="E75" s="22" t="s">
        <v>335</v>
      </c>
      <c r="F75" s="23">
        <v>42655</v>
      </c>
      <c r="G75" s="23">
        <v>43251</v>
      </c>
      <c r="H75" s="59">
        <v>810700</v>
      </c>
      <c r="I75" s="59">
        <v>304012</v>
      </c>
      <c r="J75" s="24">
        <f t="shared" si="2"/>
        <v>31824.605480097354</v>
      </c>
      <c r="K75" s="24">
        <f t="shared" si="3"/>
        <v>11934.207427180654</v>
      </c>
      <c r="L75" s="25" t="s">
        <v>336</v>
      </c>
      <c r="M75" s="26" t="s">
        <v>132</v>
      </c>
      <c r="N75" s="103" t="s">
        <v>19</v>
      </c>
      <c r="O75" s="27">
        <v>21</v>
      </c>
      <c r="R75" s="1">
        <v>1</v>
      </c>
    </row>
    <row r="76" spans="1:18" ht="42.75" customHeight="1" thickBot="1" x14ac:dyDescent="0.25">
      <c r="A76" s="179"/>
      <c r="B76" s="83" t="s">
        <v>25</v>
      </c>
      <c r="C76" s="67" t="s">
        <v>338</v>
      </c>
      <c r="D76" s="68" t="s">
        <v>195</v>
      </c>
      <c r="E76" s="65" t="s">
        <v>339</v>
      </c>
      <c r="F76" s="23">
        <v>42887</v>
      </c>
      <c r="G76" s="23">
        <v>43616</v>
      </c>
      <c r="H76" s="59">
        <v>499700</v>
      </c>
      <c r="I76" s="59">
        <v>187387</v>
      </c>
      <c r="J76" s="24">
        <f t="shared" si="2"/>
        <v>19616.079139514801</v>
      </c>
      <c r="K76" s="24">
        <f t="shared" si="3"/>
        <v>7356.0100494621965</v>
      </c>
      <c r="L76" s="26" t="s">
        <v>340</v>
      </c>
      <c r="M76" s="26" t="s">
        <v>341</v>
      </c>
      <c r="N76" s="103" t="s">
        <v>19</v>
      </c>
      <c r="O76" s="27">
        <v>36</v>
      </c>
      <c r="R76" s="1">
        <v>1</v>
      </c>
    </row>
    <row r="77" spans="1:18" ht="42.75" customHeight="1" thickBot="1" x14ac:dyDescent="0.25">
      <c r="A77" s="179"/>
      <c r="B77" s="83" t="s">
        <v>25</v>
      </c>
      <c r="C77" s="67" t="s">
        <v>161</v>
      </c>
      <c r="D77" s="68" t="s">
        <v>342</v>
      </c>
      <c r="E77" s="65" t="s">
        <v>343</v>
      </c>
      <c r="F77" s="23">
        <v>42887</v>
      </c>
      <c r="G77" s="23">
        <v>43434</v>
      </c>
      <c r="H77" s="59">
        <v>1853881</v>
      </c>
      <c r="I77" s="59">
        <v>695205</v>
      </c>
      <c r="J77" s="24">
        <f t="shared" si="2"/>
        <v>72775.418073329667</v>
      </c>
      <c r="K77" s="24">
        <f t="shared" si="3"/>
        <v>27290.767056606735</v>
      </c>
      <c r="L77" s="25" t="s">
        <v>344</v>
      </c>
      <c r="M77" s="26" t="s">
        <v>18</v>
      </c>
      <c r="N77" s="103" t="s">
        <v>19</v>
      </c>
      <c r="O77" s="27">
        <v>26</v>
      </c>
      <c r="R77" s="1">
        <v>1</v>
      </c>
    </row>
    <row r="78" spans="1:18" ht="42.75" customHeight="1" thickBot="1" x14ac:dyDescent="0.25">
      <c r="A78" s="179"/>
      <c r="B78" s="83" t="s">
        <v>25</v>
      </c>
      <c r="C78" s="67" t="s">
        <v>102</v>
      </c>
      <c r="D78" s="68" t="s">
        <v>345</v>
      </c>
      <c r="E78" s="65" t="s">
        <v>346</v>
      </c>
      <c r="F78" s="23">
        <v>42767</v>
      </c>
      <c r="G78" s="23">
        <v>43189</v>
      </c>
      <c r="H78" s="59">
        <v>1335054</v>
      </c>
      <c r="I78" s="59">
        <v>500645</v>
      </c>
      <c r="J78" s="24">
        <f t="shared" si="2"/>
        <v>52408.494936013187</v>
      </c>
      <c r="K78" s="24">
        <f t="shared" si="3"/>
        <v>19653.17578707702</v>
      </c>
      <c r="L78" s="25" t="s">
        <v>105</v>
      </c>
      <c r="M78" s="26" t="s">
        <v>18</v>
      </c>
      <c r="N78" s="103" t="s">
        <v>19</v>
      </c>
      <c r="O78" s="27">
        <v>27</v>
      </c>
      <c r="R78" s="1">
        <v>1</v>
      </c>
    </row>
    <row r="79" spans="1:18" ht="44.25" customHeight="1" thickBot="1" x14ac:dyDescent="0.25">
      <c r="A79" s="179"/>
      <c r="B79" s="83" t="s">
        <v>25</v>
      </c>
      <c r="C79" s="63" t="s">
        <v>102</v>
      </c>
      <c r="D79" s="68" t="s">
        <v>349</v>
      </c>
      <c r="E79" s="67" t="s">
        <v>353</v>
      </c>
      <c r="F79" s="23">
        <v>42767</v>
      </c>
      <c r="G79" s="23">
        <v>43189</v>
      </c>
      <c r="H79" s="59">
        <v>845000</v>
      </c>
      <c r="I79" s="59">
        <v>316875</v>
      </c>
      <c r="J79" s="24">
        <f t="shared" si="2"/>
        <v>33171.076391614981</v>
      </c>
      <c r="K79" s="24">
        <f t="shared" si="3"/>
        <v>12439.153646855617</v>
      </c>
      <c r="L79" s="25" t="s">
        <v>105</v>
      </c>
      <c r="M79" s="26" t="s">
        <v>18</v>
      </c>
      <c r="N79" s="103" t="s">
        <v>19</v>
      </c>
      <c r="O79" s="27">
        <v>23</v>
      </c>
      <c r="R79" s="1">
        <v>1</v>
      </c>
    </row>
    <row r="80" spans="1:18" ht="47.25" customHeight="1" thickBot="1" x14ac:dyDescent="0.25">
      <c r="A80" s="179"/>
      <c r="B80" s="83" t="s">
        <v>25</v>
      </c>
      <c r="C80" s="63" t="s">
        <v>52</v>
      </c>
      <c r="D80" s="68" t="s">
        <v>350</v>
      </c>
      <c r="E80" s="69" t="s">
        <v>354</v>
      </c>
      <c r="F80" s="23">
        <v>42736</v>
      </c>
      <c r="G80" s="23">
        <v>43100</v>
      </c>
      <c r="H80" s="59">
        <v>521000</v>
      </c>
      <c r="I80" s="59">
        <v>195375</v>
      </c>
      <c r="J80" s="24">
        <f t="shared" si="2"/>
        <v>20452.225798853731</v>
      </c>
      <c r="K80" s="24">
        <f t="shared" si="3"/>
        <v>7669.5846745701501</v>
      </c>
      <c r="L80" s="26" t="s">
        <v>355</v>
      </c>
      <c r="M80" s="26" t="s">
        <v>56</v>
      </c>
      <c r="N80" s="103" t="s">
        <v>19</v>
      </c>
      <c r="O80" s="27">
        <v>27</v>
      </c>
      <c r="R80" s="1">
        <v>1</v>
      </c>
    </row>
    <row r="81" spans="1:18" ht="31.5" customHeight="1" thickBot="1" x14ac:dyDescent="0.25">
      <c r="A81" s="179"/>
      <c r="B81" s="83" t="s">
        <v>25</v>
      </c>
      <c r="C81" s="63" t="s">
        <v>347</v>
      </c>
      <c r="D81" s="68" t="s">
        <v>351</v>
      </c>
      <c r="E81" s="22" t="s">
        <v>356</v>
      </c>
      <c r="F81" s="23">
        <v>42887</v>
      </c>
      <c r="G81" s="23">
        <v>43217</v>
      </c>
      <c r="H81" s="59">
        <v>63000</v>
      </c>
      <c r="I81" s="59">
        <v>23625</v>
      </c>
      <c r="J81" s="24">
        <f t="shared" si="2"/>
        <v>2473.1098374813537</v>
      </c>
      <c r="K81" s="24">
        <f t="shared" si="3"/>
        <v>927.41618905550752</v>
      </c>
      <c r="L81" s="25" t="s">
        <v>357</v>
      </c>
      <c r="M81" s="26" t="s">
        <v>75</v>
      </c>
      <c r="N81" s="103" t="s">
        <v>19</v>
      </c>
      <c r="O81" s="27">
        <v>40</v>
      </c>
      <c r="R81" s="1">
        <v>1</v>
      </c>
    </row>
    <row r="82" spans="1:18" ht="47.25" customHeight="1" thickBot="1" x14ac:dyDescent="0.25">
      <c r="A82" s="179"/>
      <c r="B82" s="83" t="s">
        <v>25</v>
      </c>
      <c r="C82" s="63" t="s">
        <v>348</v>
      </c>
      <c r="D82" s="68" t="s">
        <v>352</v>
      </c>
      <c r="E82" s="22" t="s">
        <v>358</v>
      </c>
      <c r="F82" s="23">
        <v>42719</v>
      </c>
      <c r="G82" s="23">
        <v>42766</v>
      </c>
      <c r="H82" s="59">
        <v>93500</v>
      </c>
      <c r="I82" s="59">
        <v>35062</v>
      </c>
      <c r="J82" s="24">
        <f t="shared" si="2"/>
        <v>3670.4090445159773</v>
      </c>
      <c r="K82" s="24">
        <f t="shared" si="3"/>
        <v>1376.3837638376383</v>
      </c>
      <c r="L82" s="25" t="s">
        <v>359</v>
      </c>
      <c r="M82" s="26" t="s">
        <v>80</v>
      </c>
      <c r="N82" s="103" t="s">
        <v>19</v>
      </c>
      <c r="O82" s="27">
        <v>20</v>
      </c>
      <c r="R82" s="1">
        <v>1</v>
      </c>
    </row>
    <row r="83" spans="1:18" ht="47.25" customHeight="1" thickBot="1" x14ac:dyDescent="0.25">
      <c r="A83" s="179"/>
      <c r="B83" s="83" t="s">
        <v>25</v>
      </c>
      <c r="C83" s="67" t="s">
        <v>360</v>
      </c>
      <c r="D83" s="68" t="s">
        <v>361</v>
      </c>
      <c r="E83" s="26" t="s">
        <v>362</v>
      </c>
      <c r="F83" s="23">
        <v>42887</v>
      </c>
      <c r="G83" s="23">
        <v>43616</v>
      </c>
      <c r="H83" s="59">
        <v>4996799</v>
      </c>
      <c r="I83" s="59">
        <v>1873799</v>
      </c>
      <c r="J83" s="24">
        <f t="shared" si="2"/>
        <v>196152.90099709507</v>
      </c>
      <c r="K83" s="24">
        <f t="shared" si="3"/>
        <v>73557.313339090833</v>
      </c>
      <c r="L83" s="25" t="s">
        <v>363</v>
      </c>
      <c r="M83" s="26" t="s">
        <v>18</v>
      </c>
      <c r="N83" s="103" t="s">
        <v>19</v>
      </c>
      <c r="O83" s="27">
        <v>30</v>
      </c>
      <c r="R83" s="1">
        <v>1</v>
      </c>
    </row>
    <row r="84" spans="1:18" ht="42.75" customHeight="1" thickBot="1" x14ac:dyDescent="0.25">
      <c r="A84" s="179"/>
      <c r="B84" s="83" t="s">
        <v>25</v>
      </c>
      <c r="C84" s="67" t="s">
        <v>364</v>
      </c>
      <c r="D84" s="68" t="s">
        <v>365</v>
      </c>
      <c r="E84" s="26" t="s">
        <v>369</v>
      </c>
      <c r="F84" s="23">
        <v>42856</v>
      </c>
      <c r="G84" s="23">
        <v>43221</v>
      </c>
      <c r="H84" s="59">
        <v>2607000</v>
      </c>
      <c r="I84" s="59">
        <v>977625</v>
      </c>
      <c r="J84" s="24">
        <f t="shared" si="2"/>
        <v>102339.64041768077</v>
      </c>
      <c r="K84" s="24">
        <f t="shared" si="3"/>
        <v>38377.365156630287</v>
      </c>
      <c r="L84" s="25" t="s">
        <v>371</v>
      </c>
      <c r="M84" s="26" t="s">
        <v>132</v>
      </c>
      <c r="N84" s="103" t="s">
        <v>19</v>
      </c>
      <c r="O84" s="27">
        <v>34</v>
      </c>
      <c r="R84" s="1">
        <v>1</v>
      </c>
    </row>
    <row r="85" spans="1:18" s="28" customFormat="1" ht="42.75" customHeight="1" thickBot="1" x14ac:dyDescent="0.25">
      <c r="A85" s="179"/>
      <c r="B85" s="84" t="s">
        <v>25</v>
      </c>
      <c r="C85" s="67" t="s">
        <v>34</v>
      </c>
      <c r="D85" s="68" t="s">
        <v>366</v>
      </c>
      <c r="E85" s="70" t="s">
        <v>370</v>
      </c>
      <c r="F85" s="30">
        <v>42736</v>
      </c>
      <c r="G85" s="30" t="s">
        <v>372</v>
      </c>
      <c r="H85" s="59">
        <v>200000</v>
      </c>
      <c r="I85" s="59">
        <v>75000</v>
      </c>
      <c r="J85" s="31">
        <f t="shared" si="2"/>
        <v>7851.142341210646</v>
      </c>
      <c r="K85" s="31">
        <f t="shared" si="3"/>
        <v>2944.1783779539924</v>
      </c>
      <c r="L85" s="32" t="s">
        <v>313</v>
      </c>
      <c r="M85" s="33" t="s">
        <v>18</v>
      </c>
      <c r="N85" s="114" t="s">
        <v>19</v>
      </c>
      <c r="O85" s="34">
        <v>30</v>
      </c>
      <c r="R85" s="1">
        <v>1</v>
      </c>
    </row>
    <row r="86" spans="1:18" s="28" customFormat="1" ht="42.75" customHeight="1" thickBot="1" x14ac:dyDescent="0.25">
      <c r="A86" s="179"/>
      <c r="B86" s="84" t="s">
        <v>25</v>
      </c>
      <c r="C86" s="67" t="s">
        <v>34</v>
      </c>
      <c r="D86" s="68" t="s">
        <v>367</v>
      </c>
      <c r="E86" s="29" t="s">
        <v>374</v>
      </c>
      <c r="F86" s="30">
        <v>42736</v>
      </c>
      <c r="G86" s="30">
        <v>43616</v>
      </c>
      <c r="H86" s="59">
        <v>1844937</v>
      </c>
      <c r="I86" s="59">
        <v>691851</v>
      </c>
      <c r="J86" s="31">
        <f t="shared" si="2"/>
        <v>72424.31498783073</v>
      </c>
      <c r="K86" s="31">
        <f t="shared" si="3"/>
        <v>27159.103399544634</v>
      </c>
      <c r="L86" s="32" t="s">
        <v>313</v>
      </c>
      <c r="M86" s="33" t="s">
        <v>18</v>
      </c>
      <c r="N86" s="114" t="s">
        <v>19</v>
      </c>
      <c r="O86" s="34">
        <v>23</v>
      </c>
      <c r="R86" s="1">
        <v>1</v>
      </c>
    </row>
    <row r="87" spans="1:18" ht="42.75" customHeight="1" x14ac:dyDescent="0.2">
      <c r="A87" s="179"/>
      <c r="B87" s="85" t="s">
        <v>25</v>
      </c>
      <c r="C87" s="72" t="s">
        <v>34</v>
      </c>
      <c r="D87" s="73" t="s">
        <v>368</v>
      </c>
      <c r="E87" s="74" t="s">
        <v>373</v>
      </c>
      <c r="F87" s="75">
        <v>42736</v>
      </c>
      <c r="G87" s="75">
        <v>43616</v>
      </c>
      <c r="H87" s="76">
        <v>470792</v>
      </c>
      <c r="I87" s="76">
        <v>176547</v>
      </c>
      <c r="J87" s="77">
        <f t="shared" si="2"/>
        <v>18481.275025516214</v>
      </c>
      <c r="K87" s="77">
        <f t="shared" si="3"/>
        <v>6930.4781345685797</v>
      </c>
      <c r="L87" s="78" t="s">
        <v>313</v>
      </c>
      <c r="M87" s="79" t="s">
        <v>18</v>
      </c>
      <c r="N87" s="103" t="s">
        <v>19</v>
      </c>
      <c r="O87" s="27">
        <v>27</v>
      </c>
      <c r="R87" s="1">
        <v>1</v>
      </c>
    </row>
    <row r="88" spans="1:18" ht="50.25" customHeight="1" thickBot="1" x14ac:dyDescent="0.25">
      <c r="A88" s="179"/>
      <c r="B88" s="83" t="s">
        <v>25</v>
      </c>
      <c r="C88" s="22" t="s">
        <v>115</v>
      </c>
      <c r="D88" s="82" t="s">
        <v>116</v>
      </c>
      <c r="E88" s="22" t="s">
        <v>379</v>
      </c>
      <c r="F88" s="23">
        <v>42675</v>
      </c>
      <c r="G88" s="23">
        <v>43465</v>
      </c>
      <c r="H88" s="59">
        <v>2461000</v>
      </c>
      <c r="I88" s="59">
        <v>922875</v>
      </c>
      <c r="J88" s="24">
        <f t="shared" si="2"/>
        <v>96608.306508597001</v>
      </c>
      <c r="K88" s="24">
        <f t="shared" si="3"/>
        <v>36228.114940723877</v>
      </c>
      <c r="L88" s="26" t="s">
        <v>380</v>
      </c>
      <c r="M88" s="79" t="s">
        <v>18</v>
      </c>
      <c r="N88" s="105" t="s">
        <v>19</v>
      </c>
      <c r="O88" s="27">
        <v>30</v>
      </c>
      <c r="R88" s="1">
        <v>1</v>
      </c>
    </row>
    <row r="89" spans="1:18" ht="42.75" customHeight="1" x14ac:dyDescent="0.2">
      <c r="A89" s="179"/>
      <c r="B89" s="83" t="s">
        <v>25</v>
      </c>
      <c r="C89" s="67" t="s">
        <v>375</v>
      </c>
      <c r="D89" s="82" t="s">
        <v>376</v>
      </c>
      <c r="E89" s="22" t="s">
        <v>383</v>
      </c>
      <c r="F89" s="23">
        <v>42675</v>
      </c>
      <c r="G89" s="23">
        <v>42732</v>
      </c>
      <c r="H89" s="59">
        <v>100000</v>
      </c>
      <c r="I89" s="59">
        <v>37500</v>
      </c>
      <c r="J89" s="24">
        <f t="shared" si="2"/>
        <v>3925.571170605323</v>
      </c>
      <c r="K89" s="24">
        <f t="shared" si="3"/>
        <v>1472.0891889769962</v>
      </c>
      <c r="L89" s="25" t="s">
        <v>382</v>
      </c>
      <c r="M89" s="26" t="s">
        <v>18</v>
      </c>
      <c r="N89" s="103" t="s">
        <v>19</v>
      </c>
      <c r="O89" s="27">
        <v>30</v>
      </c>
      <c r="R89" s="1">
        <v>1</v>
      </c>
    </row>
    <row r="90" spans="1:18" ht="42.75" customHeight="1" thickBot="1" x14ac:dyDescent="0.25">
      <c r="A90" s="179"/>
      <c r="B90" s="71" t="s">
        <v>25</v>
      </c>
      <c r="C90" s="80" t="s">
        <v>375</v>
      </c>
      <c r="D90" s="81" t="s">
        <v>377</v>
      </c>
      <c r="E90" s="42" t="s">
        <v>381</v>
      </c>
      <c r="F90" s="43">
        <v>42682</v>
      </c>
      <c r="G90" s="43">
        <v>42901</v>
      </c>
      <c r="H90" s="59">
        <v>58000</v>
      </c>
      <c r="I90" s="59">
        <v>21750</v>
      </c>
      <c r="J90" s="24">
        <f t="shared" si="2"/>
        <v>2276.8312789510874</v>
      </c>
      <c r="K90" s="24">
        <f t="shared" si="3"/>
        <v>853.81172960665776</v>
      </c>
      <c r="L90" s="45" t="s">
        <v>382</v>
      </c>
      <c r="M90" s="79" t="s">
        <v>18</v>
      </c>
      <c r="N90" s="105" t="s">
        <v>19</v>
      </c>
      <c r="O90" s="27">
        <v>25</v>
      </c>
      <c r="R90" s="1">
        <v>1</v>
      </c>
    </row>
    <row r="91" spans="1:18" ht="42.75" customHeight="1" thickBot="1" x14ac:dyDescent="0.25">
      <c r="A91" s="179"/>
      <c r="B91" s="83" t="s">
        <v>25</v>
      </c>
      <c r="C91" s="67" t="s">
        <v>26</v>
      </c>
      <c r="D91" s="68" t="s">
        <v>378</v>
      </c>
      <c r="E91" s="22" t="s">
        <v>384</v>
      </c>
      <c r="F91" s="23">
        <v>42737</v>
      </c>
      <c r="G91" s="23">
        <v>43577</v>
      </c>
      <c r="H91" s="59">
        <v>4544509</v>
      </c>
      <c r="I91" s="59">
        <v>1704190</v>
      </c>
      <c r="J91" s="24">
        <f t="shared" si="2"/>
        <v>178397.93514956426</v>
      </c>
      <c r="K91" s="24">
        <f t="shared" si="3"/>
        <v>66899.191332338858</v>
      </c>
      <c r="L91" s="25" t="s">
        <v>282</v>
      </c>
      <c r="M91" s="26" t="s">
        <v>24</v>
      </c>
      <c r="N91" s="103" t="s">
        <v>19</v>
      </c>
      <c r="O91" s="27">
        <v>43</v>
      </c>
      <c r="R91" s="1">
        <v>1</v>
      </c>
    </row>
    <row r="92" spans="1:18" ht="42.75" customHeight="1" thickBot="1" x14ac:dyDescent="0.25">
      <c r="A92" s="179"/>
      <c r="B92" s="83" t="s">
        <v>25</v>
      </c>
      <c r="C92" s="67" t="s">
        <v>385</v>
      </c>
      <c r="D92" s="68" t="s">
        <v>387</v>
      </c>
      <c r="E92" s="22" t="s">
        <v>391</v>
      </c>
      <c r="F92" s="23">
        <v>42675</v>
      </c>
      <c r="G92" s="23">
        <v>43039</v>
      </c>
      <c r="H92" s="86">
        <v>499000</v>
      </c>
      <c r="I92" s="59">
        <v>187125</v>
      </c>
      <c r="J92" s="24">
        <f t="shared" si="2"/>
        <v>19588.600141320563</v>
      </c>
      <c r="K92" s="24">
        <f t="shared" si="3"/>
        <v>7345.7250529952107</v>
      </c>
      <c r="L92" s="25" t="s">
        <v>392</v>
      </c>
      <c r="M92" s="26" t="s">
        <v>80</v>
      </c>
      <c r="N92" s="103" t="s">
        <v>19</v>
      </c>
      <c r="O92" s="27">
        <v>26</v>
      </c>
      <c r="R92" s="1">
        <v>1</v>
      </c>
    </row>
    <row r="93" spans="1:18" ht="42.75" customHeight="1" thickBot="1" x14ac:dyDescent="0.25">
      <c r="A93" s="179"/>
      <c r="B93" s="83" t="s">
        <v>25</v>
      </c>
      <c r="C93" s="67" t="s">
        <v>347</v>
      </c>
      <c r="D93" s="68" t="s">
        <v>388</v>
      </c>
      <c r="E93" s="22" t="s">
        <v>393</v>
      </c>
      <c r="F93" s="23">
        <v>42887</v>
      </c>
      <c r="G93" s="23">
        <v>43217</v>
      </c>
      <c r="H93" s="86">
        <v>250000</v>
      </c>
      <c r="I93" s="59">
        <v>93750</v>
      </c>
      <c r="J93" s="24">
        <f t="shared" si="2"/>
        <v>9813.9279265133082</v>
      </c>
      <c r="K93" s="24">
        <f t="shared" si="3"/>
        <v>3680.2229724424906</v>
      </c>
      <c r="L93" s="25" t="s">
        <v>357</v>
      </c>
      <c r="M93" s="26" t="s">
        <v>75</v>
      </c>
      <c r="N93" s="103" t="s">
        <v>19</v>
      </c>
      <c r="O93" s="27">
        <v>35</v>
      </c>
      <c r="R93" s="1">
        <v>1</v>
      </c>
    </row>
    <row r="94" spans="1:18" ht="42.75" customHeight="1" thickBot="1" x14ac:dyDescent="0.25">
      <c r="A94" s="179"/>
      <c r="B94" s="83" t="s">
        <v>25</v>
      </c>
      <c r="C94" s="67" t="s">
        <v>52</v>
      </c>
      <c r="D94" s="68" t="s">
        <v>389</v>
      </c>
      <c r="E94" s="22" t="s">
        <v>394</v>
      </c>
      <c r="F94" s="23">
        <v>42767</v>
      </c>
      <c r="G94" s="23">
        <v>43189</v>
      </c>
      <c r="H94" s="59">
        <v>1292300</v>
      </c>
      <c r="I94" s="59">
        <v>484612</v>
      </c>
      <c r="J94" s="24">
        <f t="shared" si="2"/>
        <v>50730.15623773259</v>
      </c>
      <c r="K94" s="24">
        <f t="shared" si="3"/>
        <v>19023.788961293867</v>
      </c>
      <c r="L94" s="25" t="s">
        <v>355</v>
      </c>
      <c r="M94" s="26" t="s">
        <v>56</v>
      </c>
      <c r="N94" s="103" t="s">
        <v>19</v>
      </c>
      <c r="O94" s="27">
        <v>32</v>
      </c>
      <c r="R94" s="1">
        <v>1</v>
      </c>
    </row>
    <row r="95" spans="1:18" ht="42.75" customHeight="1" thickBot="1" x14ac:dyDescent="0.25">
      <c r="A95" s="179"/>
      <c r="B95" s="83" t="s">
        <v>25</v>
      </c>
      <c r="C95" s="67" t="s">
        <v>386</v>
      </c>
      <c r="D95" s="68" t="s">
        <v>390</v>
      </c>
      <c r="E95" s="22" t="s">
        <v>395</v>
      </c>
      <c r="F95" s="23">
        <v>42887</v>
      </c>
      <c r="G95" s="23">
        <v>43252</v>
      </c>
      <c r="H95" s="86">
        <v>232925</v>
      </c>
      <c r="I95" s="59">
        <v>87346</v>
      </c>
      <c r="J95" s="24">
        <f t="shared" si="2"/>
        <v>9143.6366491324479</v>
      </c>
      <c r="K95" s="24">
        <f t="shared" si="3"/>
        <v>3428.8293946769254</v>
      </c>
      <c r="L95" s="25" t="s">
        <v>396</v>
      </c>
      <c r="M95" s="26" t="s">
        <v>56</v>
      </c>
      <c r="N95" s="103" t="s">
        <v>19</v>
      </c>
      <c r="O95" s="27">
        <v>43</v>
      </c>
      <c r="R95" s="1">
        <v>1</v>
      </c>
    </row>
    <row r="96" spans="1:18" ht="60.75" customHeight="1" thickBot="1" x14ac:dyDescent="0.25">
      <c r="A96" s="179"/>
      <c r="B96" s="83" t="s">
        <v>25</v>
      </c>
      <c r="C96" s="67" t="s">
        <v>397</v>
      </c>
      <c r="D96" s="68" t="s">
        <v>401</v>
      </c>
      <c r="E96" s="22" t="s">
        <v>406</v>
      </c>
      <c r="F96" s="23">
        <v>42887</v>
      </c>
      <c r="G96" s="23">
        <v>43100</v>
      </c>
      <c r="H96" s="86">
        <v>903912</v>
      </c>
      <c r="I96" s="59">
        <v>338967</v>
      </c>
      <c r="J96" s="24">
        <f t="shared" si="2"/>
        <v>35483.708879641985</v>
      </c>
      <c r="K96" s="24">
        <f t="shared" si="3"/>
        <v>13306.390829865746</v>
      </c>
      <c r="L96" s="26" t="s">
        <v>407</v>
      </c>
      <c r="M96" s="26" t="s">
        <v>132</v>
      </c>
      <c r="N96" s="103" t="s">
        <v>19</v>
      </c>
      <c r="O96" s="27">
        <v>25</v>
      </c>
      <c r="R96" s="1">
        <v>1</v>
      </c>
    </row>
    <row r="97" spans="1:18" ht="28.5" customHeight="1" thickBot="1" x14ac:dyDescent="0.25">
      <c r="A97" s="179"/>
      <c r="B97" s="83" t="s">
        <v>25</v>
      </c>
      <c r="C97" s="67" t="s">
        <v>398</v>
      </c>
      <c r="D97" s="68" t="s">
        <v>402</v>
      </c>
      <c r="E97" s="22" t="s">
        <v>408</v>
      </c>
      <c r="F97" s="23">
        <v>42887</v>
      </c>
      <c r="G97" s="23">
        <v>43252</v>
      </c>
      <c r="H97" s="86">
        <v>247929</v>
      </c>
      <c r="I97" s="59">
        <v>92973</v>
      </c>
      <c r="J97" s="24">
        <f t="shared" si="2"/>
        <v>9732.6293475700713</v>
      </c>
      <c r="K97" s="24">
        <f t="shared" si="3"/>
        <v>3649.7212844468868</v>
      </c>
      <c r="L97" s="26" t="s">
        <v>409</v>
      </c>
      <c r="M97" s="26" t="s">
        <v>271</v>
      </c>
      <c r="N97" s="103" t="s">
        <v>19</v>
      </c>
      <c r="O97" s="27">
        <v>25</v>
      </c>
      <c r="R97" s="1">
        <v>1</v>
      </c>
    </row>
    <row r="98" spans="1:18" ht="28.5" customHeight="1" thickBot="1" x14ac:dyDescent="0.25">
      <c r="A98" s="179"/>
      <c r="B98" s="83" t="s">
        <v>25</v>
      </c>
      <c r="C98" s="67" t="s">
        <v>399</v>
      </c>
      <c r="D98" s="68" t="s">
        <v>403</v>
      </c>
      <c r="E98" s="22" t="s">
        <v>410</v>
      </c>
      <c r="F98" s="23">
        <v>42886</v>
      </c>
      <c r="G98" s="23">
        <v>43251</v>
      </c>
      <c r="H98" s="86">
        <v>993248</v>
      </c>
      <c r="I98" s="59">
        <v>372468</v>
      </c>
      <c r="J98" s="24">
        <f t="shared" si="2"/>
        <v>38990.657140613956</v>
      </c>
      <c r="K98" s="24">
        <f t="shared" si="3"/>
        <v>14621.496427730235</v>
      </c>
      <c r="L98" s="26" t="s">
        <v>411</v>
      </c>
      <c r="M98" s="26" t="s">
        <v>24</v>
      </c>
      <c r="N98" s="103" t="s">
        <v>19</v>
      </c>
      <c r="O98" s="27">
        <v>32</v>
      </c>
      <c r="R98" s="1">
        <v>1</v>
      </c>
    </row>
    <row r="99" spans="1:18" ht="28.5" customHeight="1" thickBot="1" x14ac:dyDescent="0.25">
      <c r="A99" s="179"/>
      <c r="B99" s="83" t="s">
        <v>25</v>
      </c>
      <c r="C99" s="67" t="s">
        <v>85</v>
      </c>
      <c r="D99" s="68" t="s">
        <v>404</v>
      </c>
      <c r="E99" s="22" t="s">
        <v>412</v>
      </c>
      <c r="F99" s="23">
        <v>42781</v>
      </c>
      <c r="G99" s="23">
        <v>43146</v>
      </c>
      <c r="H99" s="86">
        <v>627802</v>
      </c>
      <c r="I99" s="59">
        <v>235425</v>
      </c>
      <c r="J99" s="24">
        <f t="shared" si="2"/>
        <v>24644.814320483631</v>
      </c>
      <c r="K99" s="24">
        <f t="shared" si="3"/>
        <v>9241.7759283975811</v>
      </c>
      <c r="L99" s="26" t="s">
        <v>88</v>
      </c>
      <c r="M99" s="26" t="s">
        <v>80</v>
      </c>
      <c r="N99" s="103" t="s">
        <v>19</v>
      </c>
      <c r="O99" s="27">
        <v>26</v>
      </c>
      <c r="R99" s="1">
        <v>1</v>
      </c>
    </row>
    <row r="100" spans="1:18" ht="28.5" customHeight="1" thickBot="1" x14ac:dyDescent="0.25">
      <c r="A100" s="179"/>
      <c r="B100" s="83" t="s">
        <v>25</v>
      </c>
      <c r="C100" s="67" t="s">
        <v>400</v>
      </c>
      <c r="D100" s="68" t="s">
        <v>405</v>
      </c>
      <c r="E100" s="22" t="s">
        <v>395</v>
      </c>
      <c r="F100" s="23">
        <v>42887</v>
      </c>
      <c r="G100" s="23">
        <v>43252</v>
      </c>
      <c r="H100" s="86">
        <v>133100</v>
      </c>
      <c r="I100" s="59">
        <v>49912</v>
      </c>
      <c r="J100" s="24">
        <f t="shared" si="2"/>
        <v>5224.9352280756848</v>
      </c>
      <c r="K100" s="24">
        <f t="shared" si="3"/>
        <v>1959.3310826725287</v>
      </c>
      <c r="L100" s="26" t="s">
        <v>413</v>
      </c>
      <c r="M100" s="26" t="s">
        <v>80</v>
      </c>
      <c r="N100" s="103" t="s">
        <v>19</v>
      </c>
      <c r="O100" s="27">
        <v>38</v>
      </c>
      <c r="R100" s="1">
        <v>1</v>
      </c>
    </row>
    <row r="101" spans="1:18" ht="28.5" customHeight="1" thickBot="1" x14ac:dyDescent="0.25">
      <c r="A101" s="179"/>
      <c r="B101" s="83" t="s">
        <v>25</v>
      </c>
      <c r="C101" s="67" t="s">
        <v>414</v>
      </c>
      <c r="D101" s="68" t="s">
        <v>420</v>
      </c>
      <c r="E101" s="22" t="s">
        <v>422</v>
      </c>
      <c r="F101" s="23">
        <v>42887</v>
      </c>
      <c r="G101" s="23">
        <v>43251</v>
      </c>
      <c r="H101" s="86">
        <v>601283</v>
      </c>
      <c r="I101" s="59">
        <v>225480</v>
      </c>
      <c r="J101" s="24">
        <f t="shared" si="2"/>
        <v>23603.792101750805</v>
      </c>
      <c r="K101" s="24">
        <f t="shared" si="3"/>
        <v>8851.3778754808827</v>
      </c>
      <c r="L101" s="26" t="s">
        <v>60</v>
      </c>
      <c r="M101" s="26" t="s">
        <v>421</v>
      </c>
      <c r="N101" s="103" t="s">
        <v>19</v>
      </c>
      <c r="O101" s="27">
        <v>31</v>
      </c>
      <c r="R101" s="1">
        <v>1</v>
      </c>
    </row>
    <row r="102" spans="1:18" ht="51" customHeight="1" thickBot="1" x14ac:dyDescent="0.25">
      <c r="A102" s="179"/>
      <c r="B102" s="83" t="s">
        <v>25</v>
      </c>
      <c r="C102" s="67" t="s">
        <v>161</v>
      </c>
      <c r="D102" s="68" t="s">
        <v>417</v>
      </c>
      <c r="E102" s="22" t="s">
        <v>423</v>
      </c>
      <c r="F102" s="23">
        <v>42887</v>
      </c>
      <c r="G102" s="23">
        <v>43434</v>
      </c>
      <c r="H102" s="86">
        <v>2813113</v>
      </c>
      <c r="I102" s="59">
        <v>1054917</v>
      </c>
      <c r="J102" s="24">
        <f t="shared" si="2"/>
        <v>110430.75292455053</v>
      </c>
      <c r="K102" s="24">
        <f t="shared" si="3"/>
        <v>41411.517625814558</v>
      </c>
      <c r="L102" s="26" t="s">
        <v>344</v>
      </c>
      <c r="M102" s="26" t="s">
        <v>421</v>
      </c>
      <c r="N102" s="103" t="s">
        <v>19</v>
      </c>
      <c r="O102" s="27">
        <v>26</v>
      </c>
      <c r="R102" s="1">
        <v>1</v>
      </c>
    </row>
    <row r="103" spans="1:18" ht="28.5" customHeight="1" thickBot="1" x14ac:dyDescent="0.25">
      <c r="A103" s="179"/>
      <c r="B103" s="83" t="s">
        <v>25</v>
      </c>
      <c r="C103" s="67" t="s">
        <v>415</v>
      </c>
      <c r="D103" s="68" t="s">
        <v>418</v>
      </c>
      <c r="E103" s="22" t="s">
        <v>424</v>
      </c>
      <c r="F103" s="23">
        <v>42892</v>
      </c>
      <c r="G103" s="23">
        <v>43007</v>
      </c>
      <c r="H103" s="86">
        <v>1369645</v>
      </c>
      <c r="I103" s="59">
        <v>513616</v>
      </c>
      <c r="J103" s="24">
        <f t="shared" si="2"/>
        <v>53766.389259637275</v>
      </c>
      <c r="K103" s="24">
        <f t="shared" si="3"/>
        <v>20162.361623616234</v>
      </c>
      <c r="L103" s="26" t="s">
        <v>425</v>
      </c>
      <c r="M103" s="26" t="s">
        <v>271</v>
      </c>
      <c r="N103" s="103" t="s">
        <v>19</v>
      </c>
      <c r="O103" s="27">
        <v>22</v>
      </c>
      <c r="R103" s="1">
        <v>1</v>
      </c>
    </row>
    <row r="104" spans="1:18" ht="28.5" customHeight="1" thickBot="1" x14ac:dyDescent="0.25">
      <c r="A104" s="179"/>
      <c r="B104" s="83" t="s">
        <v>25</v>
      </c>
      <c r="C104" s="67" t="s">
        <v>416</v>
      </c>
      <c r="D104" s="68" t="s">
        <v>419</v>
      </c>
      <c r="E104" s="22" t="s">
        <v>395</v>
      </c>
      <c r="F104" s="23">
        <v>42887</v>
      </c>
      <c r="G104" s="23">
        <v>43252</v>
      </c>
      <c r="H104" s="86">
        <v>1484307</v>
      </c>
      <c r="I104" s="59">
        <v>556614</v>
      </c>
      <c r="J104" s="24">
        <f t="shared" si="2"/>
        <v>58267.527675276753</v>
      </c>
      <c r="K104" s="24">
        <f t="shared" si="3"/>
        <v>21850.278715553111</v>
      </c>
      <c r="L104" s="26" t="s">
        <v>426</v>
      </c>
      <c r="M104" s="26" t="s">
        <v>80</v>
      </c>
      <c r="N104" s="103" t="s">
        <v>19</v>
      </c>
      <c r="O104" s="27">
        <v>37</v>
      </c>
      <c r="R104" s="1">
        <v>1</v>
      </c>
    </row>
    <row r="105" spans="1:18" ht="28.5" customHeight="1" thickBot="1" x14ac:dyDescent="0.25">
      <c r="A105" s="179"/>
      <c r="B105" s="83" t="s">
        <v>25</v>
      </c>
      <c r="C105" s="67" t="s">
        <v>34</v>
      </c>
      <c r="D105" s="68" t="s">
        <v>428</v>
      </c>
      <c r="E105" s="22" t="s">
        <v>433</v>
      </c>
      <c r="F105" s="23">
        <v>43101</v>
      </c>
      <c r="G105" s="23">
        <v>43251</v>
      </c>
      <c r="H105" s="86">
        <v>100000</v>
      </c>
      <c r="I105" s="59">
        <v>37500</v>
      </c>
      <c r="J105" s="24">
        <f t="shared" si="2"/>
        <v>3925.571170605323</v>
      </c>
      <c r="K105" s="24">
        <f t="shared" si="3"/>
        <v>1472.0891889769962</v>
      </c>
      <c r="L105" s="26" t="s">
        <v>313</v>
      </c>
      <c r="M105" s="26" t="s">
        <v>18</v>
      </c>
      <c r="N105" s="103" t="s">
        <v>19</v>
      </c>
      <c r="O105" s="27">
        <v>29</v>
      </c>
      <c r="R105" s="1">
        <v>1</v>
      </c>
    </row>
    <row r="106" spans="1:18" ht="28.5" customHeight="1" thickBot="1" x14ac:dyDescent="0.25">
      <c r="A106" s="179"/>
      <c r="B106" s="83" t="s">
        <v>25</v>
      </c>
      <c r="C106" s="67" t="s">
        <v>34</v>
      </c>
      <c r="D106" s="68" t="s">
        <v>429</v>
      </c>
      <c r="E106" s="22" t="s">
        <v>434</v>
      </c>
      <c r="F106" s="23">
        <v>42736</v>
      </c>
      <c r="G106" s="23">
        <v>43251</v>
      </c>
      <c r="H106" s="86">
        <v>450000</v>
      </c>
      <c r="I106" s="59">
        <v>168750</v>
      </c>
      <c r="J106" s="24">
        <f t="shared" si="2"/>
        <v>17665.070267723953</v>
      </c>
      <c r="K106" s="24">
        <f t="shared" si="3"/>
        <v>6624.4013503964825</v>
      </c>
      <c r="L106" s="26" t="s">
        <v>328</v>
      </c>
      <c r="M106" s="26" t="s">
        <v>18</v>
      </c>
      <c r="N106" s="103" t="s">
        <v>19</v>
      </c>
      <c r="O106" s="27">
        <v>32</v>
      </c>
      <c r="R106" s="1">
        <v>1</v>
      </c>
    </row>
    <row r="107" spans="1:18" ht="50.25" customHeight="1" thickBot="1" x14ac:dyDescent="0.25">
      <c r="A107" s="179"/>
      <c r="B107" s="83" t="s">
        <v>25</v>
      </c>
      <c r="C107" s="67" t="s">
        <v>14</v>
      </c>
      <c r="D107" s="68" t="s">
        <v>430</v>
      </c>
      <c r="E107" s="22" t="s">
        <v>435</v>
      </c>
      <c r="F107" s="23">
        <v>42887</v>
      </c>
      <c r="G107" s="23">
        <v>43008</v>
      </c>
      <c r="H107" s="86">
        <v>1197500</v>
      </c>
      <c r="I107" s="59">
        <v>449062</v>
      </c>
      <c r="J107" s="24">
        <f t="shared" si="2"/>
        <v>47008.714767998747</v>
      </c>
      <c r="K107" s="24">
        <f t="shared" si="3"/>
        <v>17628.248410143675</v>
      </c>
      <c r="L107" s="26" t="s">
        <v>135</v>
      </c>
      <c r="M107" s="26" t="s">
        <v>18</v>
      </c>
      <c r="N107" s="103" t="s">
        <v>19</v>
      </c>
      <c r="O107" s="27">
        <v>32</v>
      </c>
      <c r="R107" s="1">
        <v>1</v>
      </c>
    </row>
    <row r="108" spans="1:18" ht="46.5" customHeight="1" thickBot="1" x14ac:dyDescent="0.25">
      <c r="A108" s="179"/>
      <c r="B108" s="83" t="s">
        <v>25</v>
      </c>
      <c r="C108" s="67" t="s">
        <v>14</v>
      </c>
      <c r="D108" s="68" t="s">
        <v>431</v>
      </c>
      <c r="E108" s="22" t="s">
        <v>437</v>
      </c>
      <c r="F108" s="23">
        <v>42887</v>
      </c>
      <c r="G108" s="23">
        <v>43008</v>
      </c>
      <c r="H108" s="86">
        <v>712600</v>
      </c>
      <c r="I108" s="59">
        <v>267225</v>
      </c>
      <c r="J108" s="24">
        <f t="shared" si="2"/>
        <v>27973.620161733532</v>
      </c>
      <c r="K108" s="24">
        <f t="shared" si="3"/>
        <v>10490.107560650074</v>
      </c>
      <c r="L108" s="26" t="s">
        <v>436</v>
      </c>
      <c r="M108" s="26" t="s">
        <v>18</v>
      </c>
      <c r="N108" s="103" t="s">
        <v>19</v>
      </c>
      <c r="O108" s="27">
        <v>32</v>
      </c>
      <c r="R108" s="1">
        <v>1</v>
      </c>
    </row>
    <row r="109" spans="1:18" ht="28.5" customHeight="1" thickBot="1" x14ac:dyDescent="0.25">
      <c r="A109" s="179"/>
      <c r="B109" s="83" t="s">
        <v>25</v>
      </c>
      <c r="C109" s="67" t="s">
        <v>427</v>
      </c>
      <c r="D109" s="68" t="s">
        <v>432</v>
      </c>
      <c r="E109" s="87" t="s">
        <v>438</v>
      </c>
      <c r="F109" s="23">
        <v>42646</v>
      </c>
      <c r="G109" s="23">
        <v>43011</v>
      </c>
      <c r="H109" s="86">
        <v>575020</v>
      </c>
      <c r="I109" s="59">
        <v>215632</v>
      </c>
      <c r="J109" s="24">
        <f>H109/$P$5</f>
        <v>22572.819345214728</v>
      </c>
      <c r="K109" s="24">
        <f t="shared" si="3"/>
        <v>8464.7876265996711</v>
      </c>
      <c r="L109" s="26" t="s">
        <v>439</v>
      </c>
      <c r="M109" s="26" t="s">
        <v>80</v>
      </c>
      <c r="N109" s="103" t="s">
        <v>19</v>
      </c>
      <c r="O109" s="27">
        <v>27</v>
      </c>
      <c r="R109" s="1">
        <v>1</v>
      </c>
    </row>
    <row r="110" spans="1:18" ht="28.5" customHeight="1" thickBot="1" x14ac:dyDescent="0.25">
      <c r="A110" s="179"/>
      <c r="B110" s="83" t="s">
        <v>25</v>
      </c>
      <c r="C110" s="67" t="s">
        <v>440</v>
      </c>
      <c r="D110" s="68" t="s">
        <v>441</v>
      </c>
      <c r="E110" s="22" t="s">
        <v>442</v>
      </c>
      <c r="F110" s="23">
        <v>42795</v>
      </c>
      <c r="G110" s="23">
        <v>43187</v>
      </c>
      <c r="H110" s="86">
        <v>213000</v>
      </c>
      <c r="I110" s="59">
        <v>79875</v>
      </c>
      <c r="J110" s="24">
        <f>H110/$P$5</f>
        <v>8361.4665933893375</v>
      </c>
      <c r="K110" s="24">
        <f t="shared" si="3"/>
        <v>3135.5499725210016</v>
      </c>
      <c r="L110" s="26" t="s">
        <v>37</v>
      </c>
      <c r="M110" s="26" t="s">
        <v>18</v>
      </c>
      <c r="N110" s="103" t="s">
        <v>19</v>
      </c>
      <c r="O110" s="27">
        <v>27</v>
      </c>
      <c r="R110" s="1">
        <v>1</v>
      </c>
    </row>
    <row r="111" spans="1:18" ht="15.75" customHeight="1" thickBot="1" x14ac:dyDescent="0.25">
      <c r="A111" s="179"/>
      <c r="B111" s="83" t="s">
        <v>25</v>
      </c>
      <c r="C111" s="22" t="s">
        <v>40</v>
      </c>
      <c r="D111" s="22" t="s">
        <v>188</v>
      </c>
      <c r="E111" s="22" t="s">
        <v>222</v>
      </c>
      <c r="F111" s="23">
        <v>42524</v>
      </c>
      <c r="G111" s="23">
        <v>42856</v>
      </c>
      <c r="H111" s="24">
        <v>370000</v>
      </c>
      <c r="I111" s="31">
        <v>138750</v>
      </c>
      <c r="J111" s="24">
        <f t="shared" ref="J111:J174" si="4">H111/$P$5</f>
        <v>14524.613331239696</v>
      </c>
      <c r="K111" s="24">
        <f t="shared" ref="K111:K174" si="5">I111/$P$5</f>
        <v>5446.7299992148855</v>
      </c>
      <c r="L111" s="25" t="s">
        <v>43</v>
      </c>
      <c r="M111" s="26" t="s">
        <v>18</v>
      </c>
      <c r="N111" s="103" t="s">
        <v>19</v>
      </c>
      <c r="O111" s="27">
        <v>34</v>
      </c>
      <c r="R111" s="1">
        <v>1</v>
      </c>
    </row>
    <row r="112" spans="1:18" ht="48" customHeight="1" thickBot="1" x14ac:dyDescent="0.25">
      <c r="A112" s="179"/>
      <c r="B112" s="83" t="s">
        <v>25</v>
      </c>
      <c r="C112" s="67" t="s">
        <v>226</v>
      </c>
      <c r="D112" s="68" t="s">
        <v>444</v>
      </c>
      <c r="E112" s="22" t="s">
        <v>449</v>
      </c>
      <c r="F112" s="23">
        <v>42795</v>
      </c>
      <c r="G112" s="23">
        <v>43100</v>
      </c>
      <c r="H112" s="86">
        <v>310000</v>
      </c>
      <c r="I112" s="59">
        <v>116250</v>
      </c>
      <c r="J112" s="24">
        <f t="shared" si="4"/>
        <v>12169.270628876502</v>
      </c>
      <c r="K112" s="24">
        <f t="shared" si="5"/>
        <v>4563.4764858286881</v>
      </c>
      <c r="L112" s="26" t="s">
        <v>229</v>
      </c>
      <c r="M112" s="26" t="s">
        <v>18</v>
      </c>
      <c r="N112" s="103" t="s">
        <v>19</v>
      </c>
      <c r="O112" s="27">
        <v>23</v>
      </c>
      <c r="R112" s="1">
        <v>1</v>
      </c>
    </row>
    <row r="113" spans="1:18" ht="58.5" customHeight="1" thickBot="1" x14ac:dyDescent="0.25">
      <c r="A113" s="179"/>
      <c r="B113" s="83" t="s">
        <v>25</v>
      </c>
      <c r="C113" s="67" t="s">
        <v>98</v>
      </c>
      <c r="D113" s="68" t="s">
        <v>445</v>
      </c>
      <c r="E113" s="22" t="s">
        <v>450</v>
      </c>
      <c r="F113" s="23">
        <v>43009</v>
      </c>
      <c r="G113" s="23">
        <v>43373</v>
      </c>
      <c r="H113" s="86">
        <v>4733948</v>
      </c>
      <c r="I113" s="59">
        <v>1775230</v>
      </c>
      <c r="J113" s="24">
        <f t="shared" si="4"/>
        <v>185834.49791944728</v>
      </c>
      <c r="K113" s="24">
        <f t="shared" si="5"/>
        <v>69687.917091936877</v>
      </c>
      <c r="L113" s="26" t="s">
        <v>101</v>
      </c>
      <c r="M113" s="26" t="s">
        <v>75</v>
      </c>
      <c r="N113" s="103" t="s">
        <v>19</v>
      </c>
      <c r="O113" s="27">
        <v>28</v>
      </c>
      <c r="R113" s="1">
        <v>1</v>
      </c>
    </row>
    <row r="114" spans="1:18" ht="50.25" customHeight="1" thickBot="1" x14ac:dyDescent="0.25">
      <c r="A114" s="179"/>
      <c r="B114" s="83" t="s">
        <v>25</v>
      </c>
      <c r="C114" s="67" t="s">
        <v>169</v>
      </c>
      <c r="D114" s="68" t="s">
        <v>446</v>
      </c>
      <c r="E114" s="22" t="s">
        <v>451</v>
      </c>
      <c r="F114" s="23">
        <v>42856</v>
      </c>
      <c r="G114" s="23">
        <v>43100</v>
      </c>
      <c r="H114" s="86">
        <v>2902380</v>
      </c>
      <c r="I114" s="59">
        <v>1088392</v>
      </c>
      <c r="J114" s="24">
        <f t="shared" si="4"/>
        <v>113934.99254141477</v>
      </c>
      <c r="K114" s="24">
        <f t="shared" si="5"/>
        <v>42725.602575174686</v>
      </c>
      <c r="L114" s="26" t="s">
        <v>172</v>
      </c>
      <c r="M114" s="26" t="s">
        <v>49</v>
      </c>
      <c r="N114" s="103" t="s">
        <v>19</v>
      </c>
      <c r="O114" s="27">
        <v>24</v>
      </c>
      <c r="R114" s="1">
        <v>1</v>
      </c>
    </row>
    <row r="115" spans="1:18" ht="32.25" customHeight="1" thickBot="1" x14ac:dyDescent="0.25">
      <c r="A115" s="179"/>
      <c r="B115" s="83" t="s">
        <v>25</v>
      </c>
      <c r="C115" s="67" t="s">
        <v>443</v>
      </c>
      <c r="D115" s="68" t="s">
        <v>447</v>
      </c>
      <c r="E115" s="69" t="s">
        <v>452</v>
      </c>
      <c r="F115" s="23">
        <v>42675</v>
      </c>
      <c r="G115" s="23">
        <v>42887</v>
      </c>
      <c r="H115" s="86">
        <v>217000</v>
      </c>
      <c r="I115" s="59">
        <v>81375</v>
      </c>
      <c r="J115" s="24">
        <f t="shared" si="4"/>
        <v>8518.4894402135506</v>
      </c>
      <c r="K115" s="24">
        <f t="shared" si="5"/>
        <v>3194.4335400800815</v>
      </c>
      <c r="L115" s="26" t="s">
        <v>453</v>
      </c>
      <c r="M115" s="26" t="s">
        <v>18</v>
      </c>
      <c r="N115" s="103" t="s">
        <v>19</v>
      </c>
      <c r="O115" s="27">
        <v>32</v>
      </c>
      <c r="R115" s="1">
        <v>1</v>
      </c>
    </row>
    <row r="116" spans="1:18" ht="28.5" customHeight="1" thickBot="1" x14ac:dyDescent="0.25">
      <c r="A116" s="179"/>
      <c r="B116" s="83" t="s">
        <v>25</v>
      </c>
      <c r="C116" s="67" t="s">
        <v>375</v>
      </c>
      <c r="D116" s="68" t="s">
        <v>448</v>
      </c>
      <c r="E116" s="70" t="s">
        <v>454</v>
      </c>
      <c r="F116" s="23">
        <v>43636</v>
      </c>
      <c r="G116" s="23">
        <v>42997</v>
      </c>
      <c r="H116" s="86">
        <v>123000</v>
      </c>
      <c r="I116" s="59">
        <v>46125</v>
      </c>
      <c r="J116" s="24">
        <f t="shared" si="4"/>
        <v>4828.4525398445476</v>
      </c>
      <c r="K116" s="24">
        <f t="shared" si="5"/>
        <v>1810.6697024417053</v>
      </c>
      <c r="L116" s="26" t="s">
        <v>382</v>
      </c>
      <c r="M116" s="26" t="s">
        <v>18</v>
      </c>
      <c r="N116" s="103" t="s">
        <v>19</v>
      </c>
      <c r="O116" s="27">
        <v>24</v>
      </c>
      <c r="R116" s="1">
        <v>1</v>
      </c>
    </row>
    <row r="117" spans="1:18" ht="44.25" customHeight="1" thickBot="1" x14ac:dyDescent="0.25">
      <c r="A117" s="179"/>
      <c r="B117" s="83" t="s">
        <v>25</v>
      </c>
      <c r="C117" s="67" t="s">
        <v>211</v>
      </c>
      <c r="D117" s="68" t="s">
        <v>458</v>
      </c>
      <c r="E117" s="22" t="s">
        <v>463</v>
      </c>
      <c r="F117" s="23">
        <v>42856</v>
      </c>
      <c r="G117" s="23">
        <v>43100</v>
      </c>
      <c r="H117" s="86">
        <v>277284</v>
      </c>
      <c r="I117" s="59">
        <v>103981</v>
      </c>
      <c r="J117" s="24">
        <f t="shared" si="4"/>
        <v>10884.980764701264</v>
      </c>
      <c r="K117" s="24">
        <f t="shared" si="5"/>
        <v>4081.8481589071212</v>
      </c>
      <c r="L117" s="26" t="s">
        <v>172</v>
      </c>
      <c r="M117" s="26" t="s">
        <v>49</v>
      </c>
      <c r="N117" s="103" t="s">
        <v>19</v>
      </c>
      <c r="O117" s="27">
        <v>30</v>
      </c>
      <c r="R117" s="1">
        <v>1</v>
      </c>
    </row>
    <row r="118" spans="1:18" ht="28.5" customHeight="1" thickBot="1" x14ac:dyDescent="0.25">
      <c r="A118" s="179"/>
      <c r="B118" s="83" t="s">
        <v>25</v>
      </c>
      <c r="C118" s="67" t="s">
        <v>443</v>
      </c>
      <c r="D118" s="68" t="s">
        <v>459</v>
      </c>
      <c r="E118" s="22" t="s">
        <v>464</v>
      </c>
      <c r="F118" s="23">
        <v>42795</v>
      </c>
      <c r="G118" s="23">
        <v>43465</v>
      </c>
      <c r="H118" s="86">
        <v>1045194</v>
      </c>
      <c r="I118" s="59">
        <v>391947</v>
      </c>
      <c r="J118" s="24">
        <f t="shared" si="4"/>
        <v>41029.834340896603</v>
      </c>
      <c r="K118" s="24">
        <f t="shared" si="5"/>
        <v>15386.158436052445</v>
      </c>
      <c r="L118" s="26" t="s">
        <v>453</v>
      </c>
      <c r="M118" s="26" t="s">
        <v>18</v>
      </c>
      <c r="N118" s="103" t="s">
        <v>19</v>
      </c>
      <c r="O118" s="27">
        <v>29</v>
      </c>
      <c r="R118" s="1">
        <v>1</v>
      </c>
    </row>
    <row r="119" spans="1:18" ht="60.75" customHeight="1" thickBot="1" x14ac:dyDescent="0.25">
      <c r="A119" s="179"/>
      <c r="B119" s="83" t="s">
        <v>25</v>
      </c>
      <c r="C119" s="67" t="s">
        <v>455</v>
      </c>
      <c r="D119" s="68" t="s">
        <v>460</v>
      </c>
      <c r="E119" s="22" t="s">
        <v>465</v>
      </c>
      <c r="F119" s="23">
        <v>42826</v>
      </c>
      <c r="G119" s="23">
        <v>42978</v>
      </c>
      <c r="H119" s="86">
        <v>3342785</v>
      </c>
      <c r="I119" s="59">
        <v>1253544</v>
      </c>
      <c r="J119" s="24">
        <f t="shared" si="4"/>
        <v>131223.40425531915</v>
      </c>
      <c r="K119" s="24">
        <f t="shared" si="5"/>
        <v>49208.761874852789</v>
      </c>
      <c r="L119" s="26" t="s">
        <v>466</v>
      </c>
      <c r="M119" s="26" t="s">
        <v>80</v>
      </c>
      <c r="N119" s="103" t="s">
        <v>19</v>
      </c>
      <c r="O119" s="27">
        <v>29</v>
      </c>
      <c r="R119" s="1">
        <v>1</v>
      </c>
    </row>
    <row r="120" spans="1:18" ht="28.5" customHeight="1" thickBot="1" x14ac:dyDescent="0.25">
      <c r="A120" s="179"/>
      <c r="B120" s="83" t="s">
        <v>25</v>
      </c>
      <c r="C120" s="67" t="s">
        <v>456</v>
      </c>
      <c r="D120" s="68" t="s">
        <v>461</v>
      </c>
      <c r="E120" s="88" t="s">
        <v>467</v>
      </c>
      <c r="F120" s="23">
        <v>42856</v>
      </c>
      <c r="G120" s="23">
        <v>43221</v>
      </c>
      <c r="H120" s="86">
        <v>2969000</v>
      </c>
      <c r="I120" s="59">
        <v>1113375</v>
      </c>
      <c r="J120" s="24">
        <f t="shared" si="4"/>
        <v>116550.20805527204</v>
      </c>
      <c r="K120" s="24">
        <f t="shared" si="5"/>
        <v>43706.328020727015</v>
      </c>
      <c r="L120" s="26" t="s">
        <v>468</v>
      </c>
      <c r="M120" s="26" t="s">
        <v>132</v>
      </c>
      <c r="N120" s="103" t="s">
        <v>19</v>
      </c>
      <c r="O120" s="27">
        <v>37</v>
      </c>
      <c r="R120" s="1">
        <v>1</v>
      </c>
    </row>
    <row r="121" spans="1:18" ht="43.5" customHeight="1" thickBot="1" x14ac:dyDescent="0.25">
      <c r="A121" s="179"/>
      <c r="B121" s="83" t="s">
        <v>25</v>
      </c>
      <c r="C121" s="67" t="s">
        <v>457</v>
      </c>
      <c r="D121" s="68" t="s">
        <v>462</v>
      </c>
      <c r="E121" s="22" t="s">
        <v>469</v>
      </c>
      <c r="F121" s="23">
        <v>42856</v>
      </c>
      <c r="G121" s="23">
        <v>43221</v>
      </c>
      <c r="H121" s="86">
        <v>254500</v>
      </c>
      <c r="I121" s="59">
        <v>95437</v>
      </c>
      <c r="J121" s="24">
        <f t="shared" si="4"/>
        <v>9990.5786291905479</v>
      </c>
      <c r="K121" s="24">
        <f t="shared" si="5"/>
        <v>3746.4473580906019</v>
      </c>
      <c r="L121" s="26" t="s">
        <v>251</v>
      </c>
      <c r="M121" s="26" t="s">
        <v>132</v>
      </c>
      <c r="N121" s="103" t="s">
        <v>19</v>
      </c>
      <c r="O121" s="27">
        <v>43</v>
      </c>
      <c r="R121" s="1">
        <v>1</v>
      </c>
    </row>
    <row r="122" spans="1:18" ht="28.5" customHeight="1" thickBot="1" x14ac:dyDescent="0.25">
      <c r="A122" s="179"/>
      <c r="B122" s="83" t="s">
        <v>25</v>
      </c>
      <c r="C122" s="67" t="s">
        <v>347</v>
      </c>
      <c r="D122" s="68" t="s">
        <v>473</v>
      </c>
      <c r="E122" s="22" t="s">
        <v>477</v>
      </c>
      <c r="F122" s="23">
        <v>42887</v>
      </c>
      <c r="G122" s="23">
        <v>43217</v>
      </c>
      <c r="H122" s="86">
        <v>58000</v>
      </c>
      <c r="I122" s="59">
        <v>21750</v>
      </c>
      <c r="J122" s="24">
        <f t="shared" si="4"/>
        <v>2276.8312789510874</v>
      </c>
      <c r="K122" s="24">
        <f t="shared" si="5"/>
        <v>853.81172960665776</v>
      </c>
      <c r="L122" s="26" t="s">
        <v>357</v>
      </c>
      <c r="M122" s="26" t="s">
        <v>75</v>
      </c>
      <c r="N122" s="103" t="s">
        <v>19</v>
      </c>
      <c r="O122" s="27">
        <v>35</v>
      </c>
      <c r="R122" s="1">
        <v>1</v>
      </c>
    </row>
    <row r="123" spans="1:18" ht="37.5" customHeight="1" thickBot="1" x14ac:dyDescent="0.25">
      <c r="A123" s="179"/>
      <c r="B123" s="83" t="s">
        <v>25</v>
      </c>
      <c r="C123" s="67" t="s">
        <v>470</v>
      </c>
      <c r="D123" s="68" t="s">
        <v>474</v>
      </c>
      <c r="E123" s="22" t="s">
        <v>232</v>
      </c>
      <c r="F123" s="23">
        <v>42856</v>
      </c>
      <c r="G123" s="23">
        <v>43221</v>
      </c>
      <c r="H123" s="86">
        <v>857000</v>
      </c>
      <c r="I123" s="59">
        <v>321375</v>
      </c>
      <c r="J123" s="24">
        <f t="shared" si="4"/>
        <v>33642.14493208762</v>
      </c>
      <c r="K123" s="24">
        <f t="shared" si="5"/>
        <v>12615.804349532857</v>
      </c>
      <c r="L123" s="26" t="s">
        <v>478</v>
      </c>
      <c r="M123" s="26" t="s">
        <v>49</v>
      </c>
      <c r="N123" s="103" t="s">
        <v>19</v>
      </c>
      <c r="O123" s="27">
        <v>29</v>
      </c>
      <c r="R123" s="1">
        <v>1</v>
      </c>
    </row>
    <row r="124" spans="1:18" ht="28.5" customHeight="1" thickBot="1" x14ac:dyDescent="0.25">
      <c r="A124" s="179"/>
      <c r="B124" s="83" t="s">
        <v>25</v>
      </c>
      <c r="C124" s="67" t="s">
        <v>471</v>
      </c>
      <c r="D124" s="68" t="s">
        <v>475</v>
      </c>
      <c r="E124" s="22" t="s">
        <v>479</v>
      </c>
      <c r="F124" s="23">
        <v>42856</v>
      </c>
      <c r="G124" s="23">
        <v>43221</v>
      </c>
      <c r="H124" s="86">
        <v>1999868</v>
      </c>
      <c r="I124" s="59">
        <v>749950</v>
      </c>
      <c r="J124" s="24">
        <f t="shared" si="4"/>
        <v>78506.241658161263</v>
      </c>
      <c r="K124" s="24">
        <f t="shared" si="5"/>
        <v>29439.820993954621</v>
      </c>
      <c r="L124" s="26" t="s">
        <v>481</v>
      </c>
      <c r="M124" s="26" t="s">
        <v>132</v>
      </c>
      <c r="N124" s="103" t="s">
        <v>19</v>
      </c>
      <c r="O124" s="27">
        <v>29</v>
      </c>
      <c r="R124" s="1">
        <v>1</v>
      </c>
    </row>
    <row r="125" spans="1:18" ht="28.5" customHeight="1" thickBot="1" x14ac:dyDescent="0.25">
      <c r="A125" s="179"/>
      <c r="B125" s="83" t="s">
        <v>25</v>
      </c>
      <c r="C125" s="67" t="s">
        <v>472</v>
      </c>
      <c r="D125" s="68" t="s">
        <v>476</v>
      </c>
      <c r="E125" s="22" t="s">
        <v>482</v>
      </c>
      <c r="F125" s="23">
        <v>42856</v>
      </c>
      <c r="G125" s="23">
        <v>43221</v>
      </c>
      <c r="H125" s="86">
        <v>1092526</v>
      </c>
      <c r="I125" s="59">
        <v>409697</v>
      </c>
      <c r="J125" s="24">
        <f t="shared" si="4"/>
        <v>42887.88568736751</v>
      </c>
      <c r="K125" s="24">
        <f t="shared" si="5"/>
        <v>16082.947318834891</v>
      </c>
      <c r="L125" s="26" t="s">
        <v>480</v>
      </c>
      <c r="M125" s="26" t="s">
        <v>80</v>
      </c>
      <c r="N125" s="103" t="s">
        <v>19</v>
      </c>
      <c r="O125" s="27">
        <v>29</v>
      </c>
      <c r="R125" s="1">
        <v>1</v>
      </c>
    </row>
    <row r="126" spans="1:18" ht="30.75" customHeight="1" thickBot="1" x14ac:dyDescent="0.25">
      <c r="A126" s="179"/>
      <c r="B126" s="83" t="s">
        <v>25</v>
      </c>
      <c r="C126" s="67" t="s">
        <v>194</v>
      </c>
      <c r="D126" s="68" t="s">
        <v>444</v>
      </c>
      <c r="E126" s="22" t="s">
        <v>483</v>
      </c>
      <c r="F126" s="23">
        <v>42739</v>
      </c>
      <c r="G126" s="23">
        <v>43100</v>
      </c>
      <c r="H126" s="86">
        <v>231000</v>
      </c>
      <c r="I126" s="59">
        <v>86625</v>
      </c>
      <c r="J126" s="24">
        <f t="shared" si="4"/>
        <v>9068.0694040982962</v>
      </c>
      <c r="K126" s="24">
        <f t="shared" si="5"/>
        <v>3400.5260265368611</v>
      </c>
      <c r="L126" s="26" t="s">
        <v>197</v>
      </c>
      <c r="M126" s="26" t="s">
        <v>97</v>
      </c>
      <c r="N126" s="103" t="s">
        <v>19</v>
      </c>
      <c r="O126" s="27">
        <v>37</v>
      </c>
      <c r="R126" s="1">
        <v>1</v>
      </c>
    </row>
    <row r="127" spans="1:18" ht="28.5" customHeight="1" thickBot="1" x14ac:dyDescent="0.25">
      <c r="A127" s="179"/>
      <c r="B127" s="83" t="s">
        <v>25</v>
      </c>
      <c r="C127" s="67" t="s">
        <v>484</v>
      </c>
      <c r="D127" s="68" t="s">
        <v>487</v>
      </c>
      <c r="E127" s="22" t="s">
        <v>493</v>
      </c>
      <c r="F127" s="23">
        <v>42825</v>
      </c>
      <c r="G127" s="23">
        <v>42978</v>
      </c>
      <c r="H127" s="86">
        <v>229000</v>
      </c>
      <c r="I127" s="59">
        <v>85875</v>
      </c>
      <c r="J127" s="24">
        <f t="shared" si="4"/>
        <v>8989.5579806861897</v>
      </c>
      <c r="K127" s="24">
        <f t="shared" si="5"/>
        <v>3371.0842427573211</v>
      </c>
      <c r="L127" s="26" t="s">
        <v>492</v>
      </c>
      <c r="M127" s="26" t="s">
        <v>132</v>
      </c>
      <c r="N127" s="103" t="s">
        <v>19</v>
      </c>
      <c r="O127" s="27">
        <v>30</v>
      </c>
      <c r="R127" s="1">
        <v>1</v>
      </c>
    </row>
    <row r="128" spans="1:18" ht="28.5" customHeight="1" thickBot="1" x14ac:dyDescent="0.25">
      <c r="A128" s="179"/>
      <c r="B128" s="83" t="s">
        <v>25</v>
      </c>
      <c r="C128" s="67" t="s">
        <v>89</v>
      </c>
      <c r="D128" s="68" t="s">
        <v>488</v>
      </c>
      <c r="E128" s="22" t="s">
        <v>494</v>
      </c>
      <c r="F128" s="23">
        <v>42887</v>
      </c>
      <c r="G128" s="23">
        <v>43069</v>
      </c>
      <c r="H128" s="86">
        <v>460000</v>
      </c>
      <c r="I128" s="59">
        <v>172500</v>
      </c>
      <c r="J128" s="24">
        <f t="shared" si="4"/>
        <v>18057.627384784486</v>
      </c>
      <c r="K128" s="24">
        <f t="shared" si="5"/>
        <v>6771.6102692941822</v>
      </c>
      <c r="L128" s="26" t="s">
        <v>92</v>
      </c>
      <c r="M128" s="26" t="s">
        <v>75</v>
      </c>
      <c r="N128" s="103" t="s">
        <v>19</v>
      </c>
      <c r="O128" s="27">
        <v>30</v>
      </c>
      <c r="R128" s="1">
        <v>1</v>
      </c>
    </row>
    <row r="129" spans="1:18" ht="28.5" customHeight="1" thickBot="1" x14ac:dyDescent="0.25">
      <c r="A129" s="179"/>
      <c r="B129" s="83" t="s">
        <v>25</v>
      </c>
      <c r="C129" s="67" t="s">
        <v>485</v>
      </c>
      <c r="D129" s="68" t="s">
        <v>489</v>
      </c>
      <c r="E129" s="22" t="s">
        <v>496</v>
      </c>
      <c r="F129" s="23">
        <v>42856</v>
      </c>
      <c r="G129" s="23">
        <v>43221</v>
      </c>
      <c r="H129" s="86">
        <v>2446000</v>
      </c>
      <c r="I129" s="59">
        <v>917250</v>
      </c>
      <c r="J129" s="24">
        <f t="shared" si="4"/>
        <v>96019.470833006199</v>
      </c>
      <c r="K129" s="24">
        <f t="shared" si="5"/>
        <v>36007.301562377324</v>
      </c>
      <c r="L129" s="26" t="s">
        <v>495</v>
      </c>
      <c r="M129" s="26" t="s">
        <v>132</v>
      </c>
      <c r="N129" s="103" t="s">
        <v>19</v>
      </c>
      <c r="O129" s="27">
        <v>37</v>
      </c>
      <c r="R129" s="1">
        <v>1</v>
      </c>
    </row>
    <row r="130" spans="1:18" ht="28.5" customHeight="1" thickBot="1" x14ac:dyDescent="0.25">
      <c r="A130" s="179"/>
      <c r="B130" s="83" t="s">
        <v>25</v>
      </c>
      <c r="C130" s="67" t="s">
        <v>486</v>
      </c>
      <c r="D130" s="68" t="s">
        <v>490</v>
      </c>
      <c r="E130" s="22" t="s">
        <v>479</v>
      </c>
      <c r="F130" s="23">
        <v>42856</v>
      </c>
      <c r="G130" s="23">
        <v>43221</v>
      </c>
      <c r="H130" s="86">
        <v>1780099</v>
      </c>
      <c r="I130" s="59">
        <v>667536</v>
      </c>
      <c r="J130" s="24">
        <f t="shared" si="4"/>
        <v>69879.053152233653</v>
      </c>
      <c r="K130" s="24">
        <f t="shared" si="5"/>
        <v>26204.600769411951</v>
      </c>
      <c r="L130" s="26" t="s">
        <v>497</v>
      </c>
      <c r="M130" s="26" t="s">
        <v>132</v>
      </c>
      <c r="N130" s="103" t="s">
        <v>19</v>
      </c>
      <c r="O130" s="27">
        <v>40</v>
      </c>
      <c r="R130" s="1">
        <v>1</v>
      </c>
    </row>
    <row r="131" spans="1:18" ht="28.5" customHeight="1" thickBot="1" x14ac:dyDescent="0.25">
      <c r="A131" s="179"/>
      <c r="B131" s="83" t="s">
        <v>25</v>
      </c>
      <c r="C131" s="67" t="s">
        <v>89</v>
      </c>
      <c r="D131" s="68" t="s">
        <v>188</v>
      </c>
      <c r="E131" s="22" t="s">
        <v>498</v>
      </c>
      <c r="F131" s="23">
        <v>42738</v>
      </c>
      <c r="G131" s="23">
        <v>43038</v>
      </c>
      <c r="H131" s="59">
        <v>176000</v>
      </c>
      <c r="I131" s="59">
        <v>66000</v>
      </c>
      <c r="J131" s="24">
        <f t="shared" si="4"/>
        <v>6909.0052602653686</v>
      </c>
      <c r="K131" s="24">
        <f t="shared" si="5"/>
        <v>2590.876972599513</v>
      </c>
      <c r="L131" s="26" t="s">
        <v>92</v>
      </c>
      <c r="M131" s="26" t="s">
        <v>75</v>
      </c>
      <c r="N131" s="103" t="s">
        <v>19</v>
      </c>
      <c r="O131" s="27">
        <v>35</v>
      </c>
      <c r="R131" s="1">
        <v>1</v>
      </c>
    </row>
    <row r="132" spans="1:18" ht="28.5" customHeight="1" thickBot="1" x14ac:dyDescent="0.25">
      <c r="A132" s="179"/>
      <c r="B132" s="83" t="s">
        <v>25</v>
      </c>
      <c r="C132" s="67" t="s">
        <v>89</v>
      </c>
      <c r="D132" s="68" t="s">
        <v>491</v>
      </c>
      <c r="E132" s="22" t="s">
        <v>499</v>
      </c>
      <c r="F132" s="23">
        <v>42917</v>
      </c>
      <c r="G132" s="23">
        <v>43146</v>
      </c>
      <c r="H132" s="86">
        <v>20000000</v>
      </c>
      <c r="I132" s="59">
        <v>7500000</v>
      </c>
      <c r="J132" s="24">
        <f t="shared" si="4"/>
        <v>785114.23412106466</v>
      </c>
      <c r="K132" s="24">
        <f t="shared" si="5"/>
        <v>294417.83779539925</v>
      </c>
      <c r="L132" s="26" t="s">
        <v>92</v>
      </c>
      <c r="M132" s="26" t="s">
        <v>75</v>
      </c>
      <c r="N132" s="103" t="s">
        <v>19</v>
      </c>
      <c r="O132" s="27">
        <v>41</v>
      </c>
      <c r="R132" s="1">
        <v>1</v>
      </c>
    </row>
    <row r="133" spans="1:18" ht="45.75" customHeight="1" thickBot="1" x14ac:dyDescent="0.25">
      <c r="A133" s="179"/>
      <c r="B133" s="83" t="s">
        <v>25</v>
      </c>
      <c r="C133" s="67" t="s">
        <v>169</v>
      </c>
      <c r="D133" s="68" t="s">
        <v>504</v>
      </c>
      <c r="E133" s="22" t="s">
        <v>451</v>
      </c>
      <c r="F133" s="23">
        <v>42856</v>
      </c>
      <c r="G133" s="23">
        <v>43100</v>
      </c>
      <c r="H133" s="86">
        <v>2384784</v>
      </c>
      <c r="I133" s="59">
        <v>894294</v>
      </c>
      <c r="J133" s="24">
        <f t="shared" si="4"/>
        <v>93616.39318520845</v>
      </c>
      <c r="K133" s="24">
        <f t="shared" si="5"/>
        <v>35106.14744445317</v>
      </c>
      <c r="L133" s="26" t="s">
        <v>172</v>
      </c>
      <c r="M133" s="26" t="s">
        <v>49</v>
      </c>
      <c r="N133" s="103" t="s">
        <v>19</v>
      </c>
      <c r="O133" s="27">
        <v>26</v>
      </c>
      <c r="R133" s="1">
        <v>1</v>
      </c>
    </row>
    <row r="134" spans="1:18" ht="45" customHeight="1" thickBot="1" x14ac:dyDescent="0.25">
      <c r="A134" s="179"/>
      <c r="B134" s="83" t="s">
        <v>25</v>
      </c>
      <c r="C134" s="67" t="s">
        <v>500</v>
      </c>
      <c r="D134" s="68" t="s">
        <v>505</v>
      </c>
      <c r="E134" s="22" t="s">
        <v>511</v>
      </c>
      <c r="F134" s="23">
        <v>42889</v>
      </c>
      <c r="G134" s="23">
        <v>43251</v>
      </c>
      <c r="H134" s="86">
        <v>1020320</v>
      </c>
      <c r="I134" s="59">
        <v>382620</v>
      </c>
      <c r="J134" s="24">
        <f t="shared" si="4"/>
        <v>40053.387767920234</v>
      </c>
      <c r="K134" s="24">
        <f t="shared" si="5"/>
        <v>15020.020412970087</v>
      </c>
      <c r="L134" s="26" t="s">
        <v>510</v>
      </c>
      <c r="M134" s="26" t="s">
        <v>24</v>
      </c>
      <c r="N134" s="103" t="s">
        <v>19</v>
      </c>
      <c r="O134" s="27">
        <v>28</v>
      </c>
      <c r="R134" s="1">
        <v>1</v>
      </c>
    </row>
    <row r="135" spans="1:18" ht="36" customHeight="1" thickBot="1" x14ac:dyDescent="0.25">
      <c r="A135" s="179"/>
      <c r="B135" s="83" t="s">
        <v>25</v>
      </c>
      <c r="C135" s="67" t="s">
        <v>26</v>
      </c>
      <c r="D135" s="68" t="s">
        <v>506</v>
      </c>
      <c r="E135" s="22" t="s">
        <v>512</v>
      </c>
      <c r="F135" s="23">
        <v>42705</v>
      </c>
      <c r="G135" s="23">
        <v>43585</v>
      </c>
      <c r="H135" s="86">
        <v>6176832</v>
      </c>
      <c r="I135" s="59">
        <v>2316312</v>
      </c>
      <c r="J135" s="24">
        <f t="shared" si="4"/>
        <v>242475.93624872417</v>
      </c>
      <c r="K135" s="24">
        <f t="shared" si="5"/>
        <v>90928.476093271573</v>
      </c>
      <c r="L135" s="26" t="s">
        <v>282</v>
      </c>
      <c r="M135" s="26" t="s">
        <v>24</v>
      </c>
      <c r="N135" s="103" t="s">
        <v>19</v>
      </c>
      <c r="O135" s="27">
        <v>48</v>
      </c>
      <c r="R135" s="1">
        <v>1</v>
      </c>
    </row>
    <row r="136" spans="1:18" ht="60" customHeight="1" thickBot="1" x14ac:dyDescent="0.25">
      <c r="A136" s="179"/>
      <c r="B136" s="83" t="s">
        <v>25</v>
      </c>
      <c r="C136" s="67" t="s">
        <v>501</v>
      </c>
      <c r="D136" s="68" t="s">
        <v>507</v>
      </c>
      <c r="E136" s="22" t="s">
        <v>514</v>
      </c>
      <c r="F136" s="23">
        <v>42675</v>
      </c>
      <c r="G136" s="23">
        <v>42979</v>
      </c>
      <c r="H136" s="86">
        <v>1347000</v>
      </c>
      <c r="I136" s="59">
        <v>505125</v>
      </c>
      <c r="J136" s="24">
        <f t="shared" si="4"/>
        <v>52877.443668053704</v>
      </c>
      <c r="K136" s="24">
        <f t="shared" si="5"/>
        <v>19829.041375520137</v>
      </c>
      <c r="L136" s="26" t="s">
        <v>513</v>
      </c>
      <c r="M136" s="26" t="s">
        <v>242</v>
      </c>
      <c r="N136" s="103" t="s">
        <v>19</v>
      </c>
      <c r="O136" s="27">
        <v>20</v>
      </c>
      <c r="R136" s="1">
        <v>1</v>
      </c>
    </row>
    <row r="137" spans="1:18" ht="46.5" customHeight="1" thickBot="1" x14ac:dyDescent="0.25">
      <c r="A137" s="179"/>
      <c r="B137" s="83" t="s">
        <v>25</v>
      </c>
      <c r="C137" s="67" t="s">
        <v>502</v>
      </c>
      <c r="D137" s="68" t="s">
        <v>508</v>
      </c>
      <c r="E137" s="22" t="s">
        <v>515</v>
      </c>
      <c r="F137" s="23">
        <v>42767</v>
      </c>
      <c r="G137" s="23">
        <v>43160</v>
      </c>
      <c r="H137" s="90">
        <v>702221</v>
      </c>
      <c r="I137" s="59">
        <v>263332</v>
      </c>
      <c r="J137" s="24">
        <f t="shared" si="4"/>
        <v>27566.185129936406</v>
      </c>
      <c r="K137" s="24">
        <f t="shared" si="5"/>
        <v>10337.285074978408</v>
      </c>
      <c r="L137" s="26" t="s">
        <v>516</v>
      </c>
      <c r="M137" s="26" t="s">
        <v>132</v>
      </c>
      <c r="N137" s="103" t="s">
        <v>19</v>
      </c>
      <c r="O137" s="27">
        <v>24</v>
      </c>
      <c r="R137" s="1">
        <v>1</v>
      </c>
    </row>
    <row r="138" spans="1:18" ht="49.5" customHeight="1" thickBot="1" x14ac:dyDescent="0.25">
      <c r="A138" s="179"/>
      <c r="B138" s="83" t="s">
        <v>25</v>
      </c>
      <c r="C138" s="89" t="s">
        <v>503</v>
      </c>
      <c r="D138" s="89" t="s">
        <v>509</v>
      </c>
      <c r="E138" s="22" t="s">
        <v>517</v>
      </c>
      <c r="F138" s="23">
        <v>42814</v>
      </c>
      <c r="G138" s="23">
        <v>43158</v>
      </c>
      <c r="H138" s="91">
        <v>643800</v>
      </c>
      <c r="I138" s="59">
        <v>241425</v>
      </c>
      <c r="J138" s="24">
        <f t="shared" si="4"/>
        <v>25272.82719635707</v>
      </c>
      <c r="K138" s="24">
        <f t="shared" si="5"/>
        <v>9477.3101986339007</v>
      </c>
      <c r="L138" s="26" t="s">
        <v>233</v>
      </c>
      <c r="M138" s="26" t="s">
        <v>49</v>
      </c>
      <c r="N138" s="103" t="s">
        <v>19</v>
      </c>
      <c r="O138" s="27">
        <v>34</v>
      </c>
      <c r="R138" s="1">
        <v>1</v>
      </c>
    </row>
    <row r="139" spans="1:18" ht="51" customHeight="1" thickBot="1" x14ac:dyDescent="0.25">
      <c r="A139" s="179"/>
      <c r="B139" s="83" t="s">
        <v>25</v>
      </c>
      <c r="C139" s="92" t="s">
        <v>518</v>
      </c>
      <c r="D139" s="92" t="s">
        <v>520</v>
      </c>
      <c r="E139" s="22" t="s">
        <v>525</v>
      </c>
      <c r="F139" s="23">
        <v>42887</v>
      </c>
      <c r="G139" s="23">
        <v>43585</v>
      </c>
      <c r="H139" s="91">
        <v>3851000</v>
      </c>
      <c r="I139" s="59">
        <v>1444125</v>
      </c>
      <c r="J139" s="24">
        <f t="shared" si="4"/>
        <v>151173.745780011</v>
      </c>
      <c r="K139" s="24">
        <f t="shared" si="5"/>
        <v>56690.154667504125</v>
      </c>
      <c r="L139" s="26" t="s">
        <v>524</v>
      </c>
      <c r="M139" s="26" t="s">
        <v>132</v>
      </c>
      <c r="N139" s="103" t="s">
        <v>19</v>
      </c>
      <c r="O139" s="27">
        <v>36</v>
      </c>
      <c r="R139" s="1">
        <v>1</v>
      </c>
    </row>
    <row r="140" spans="1:18" ht="28.5" customHeight="1" thickBot="1" x14ac:dyDescent="0.25">
      <c r="A140" s="179"/>
      <c r="B140" s="83" t="s">
        <v>25</v>
      </c>
      <c r="C140" s="92" t="s">
        <v>347</v>
      </c>
      <c r="D140" s="92" t="s">
        <v>521</v>
      </c>
      <c r="E140" s="22" t="s">
        <v>526</v>
      </c>
      <c r="F140" s="23">
        <v>42887</v>
      </c>
      <c r="G140" s="23">
        <v>43217</v>
      </c>
      <c r="H140" s="91">
        <v>346000</v>
      </c>
      <c r="I140" s="59">
        <v>129750</v>
      </c>
      <c r="J140" s="24">
        <f t="shared" si="4"/>
        <v>13582.476250294418</v>
      </c>
      <c r="K140" s="24">
        <f t="shared" si="5"/>
        <v>5093.4285938604071</v>
      </c>
      <c r="L140" s="26" t="s">
        <v>357</v>
      </c>
      <c r="M140" s="26" t="s">
        <v>75</v>
      </c>
      <c r="N140" s="103" t="s">
        <v>19</v>
      </c>
      <c r="O140" s="27">
        <v>40</v>
      </c>
      <c r="R140" s="1">
        <v>1</v>
      </c>
    </row>
    <row r="141" spans="1:18" ht="28.5" customHeight="1" thickBot="1" x14ac:dyDescent="0.25">
      <c r="A141" s="179"/>
      <c r="B141" s="83" t="s">
        <v>25</v>
      </c>
      <c r="C141" s="92" t="s">
        <v>347</v>
      </c>
      <c r="D141" s="92" t="s">
        <v>522</v>
      </c>
      <c r="E141" s="22" t="s">
        <v>528</v>
      </c>
      <c r="F141" s="23">
        <v>42887</v>
      </c>
      <c r="G141" s="23">
        <v>43217</v>
      </c>
      <c r="H141" s="91">
        <v>880000</v>
      </c>
      <c r="I141" s="59">
        <v>330000</v>
      </c>
      <c r="J141" s="24">
        <f t="shared" si="4"/>
        <v>34545.026301326841</v>
      </c>
      <c r="K141" s="24">
        <f t="shared" si="5"/>
        <v>12954.384862997566</v>
      </c>
      <c r="L141" s="26" t="s">
        <v>527</v>
      </c>
      <c r="M141" s="26" t="s">
        <v>75</v>
      </c>
      <c r="N141" s="103" t="s">
        <v>19</v>
      </c>
      <c r="O141" s="27">
        <v>28</v>
      </c>
      <c r="R141" s="1">
        <v>1</v>
      </c>
    </row>
    <row r="142" spans="1:18" ht="28.5" customHeight="1" thickBot="1" x14ac:dyDescent="0.25">
      <c r="A142" s="179"/>
      <c r="B142" s="83" t="s">
        <v>25</v>
      </c>
      <c r="C142" s="92" t="s">
        <v>347</v>
      </c>
      <c r="D142" s="92" t="s">
        <v>523</v>
      </c>
      <c r="E142" s="22" t="s">
        <v>530</v>
      </c>
      <c r="F142" s="23">
        <v>42887</v>
      </c>
      <c r="G142" s="23">
        <v>43217</v>
      </c>
      <c r="H142" s="91">
        <v>1640000</v>
      </c>
      <c r="I142" s="59">
        <v>615000</v>
      </c>
      <c r="J142" s="24">
        <f t="shared" si="4"/>
        <v>64379.367197927299</v>
      </c>
      <c r="K142" s="24">
        <f t="shared" si="5"/>
        <v>24142.262699222738</v>
      </c>
      <c r="L142" s="26" t="s">
        <v>529</v>
      </c>
      <c r="M142" s="26" t="s">
        <v>75</v>
      </c>
      <c r="N142" s="103" t="s">
        <v>19</v>
      </c>
      <c r="O142" s="27">
        <v>28</v>
      </c>
      <c r="R142" s="1">
        <v>1</v>
      </c>
    </row>
    <row r="143" spans="1:18" ht="43.5" customHeight="1" thickBot="1" x14ac:dyDescent="0.25">
      <c r="A143" s="179"/>
      <c r="B143" s="83" t="s">
        <v>25</v>
      </c>
      <c r="C143" s="92" t="s">
        <v>519</v>
      </c>
      <c r="D143" s="92" t="s">
        <v>210</v>
      </c>
      <c r="E143" s="22" t="s">
        <v>532</v>
      </c>
      <c r="F143" s="23">
        <v>42767</v>
      </c>
      <c r="G143" s="23">
        <v>43189</v>
      </c>
      <c r="H143" s="91">
        <v>1990471</v>
      </c>
      <c r="I143" s="59">
        <v>746426</v>
      </c>
      <c r="J143" s="24">
        <f t="shared" si="4"/>
        <v>78137.35573525948</v>
      </c>
      <c r="K143" s="24">
        <f t="shared" si="5"/>
        <v>29301.48386590249</v>
      </c>
      <c r="L143" s="26" t="s">
        <v>531</v>
      </c>
      <c r="M143" s="26" t="s">
        <v>132</v>
      </c>
      <c r="N143" s="103" t="s">
        <v>19</v>
      </c>
      <c r="O143" s="27">
        <v>27</v>
      </c>
      <c r="R143" s="1">
        <v>1</v>
      </c>
    </row>
    <row r="144" spans="1:18" ht="46.5" customHeight="1" thickBot="1" x14ac:dyDescent="0.25">
      <c r="A144" s="179"/>
      <c r="B144" s="83" t="s">
        <v>25</v>
      </c>
      <c r="C144" s="93" t="s">
        <v>533</v>
      </c>
      <c r="D144" s="93" t="s">
        <v>538</v>
      </c>
      <c r="E144" s="22" t="s">
        <v>543</v>
      </c>
      <c r="F144" s="23">
        <v>42856</v>
      </c>
      <c r="G144" s="23">
        <v>43251</v>
      </c>
      <c r="H144" s="94">
        <v>1363111</v>
      </c>
      <c r="I144" s="59">
        <v>511166</v>
      </c>
      <c r="J144" s="24">
        <f t="shared" si="4"/>
        <v>53509.892439349926</v>
      </c>
      <c r="K144" s="24">
        <f t="shared" si="5"/>
        <v>20066.185129936406</v>
      </c>
      <c r="L144" s="26" t="s">
        <v>495</v>
      </c>
      <c r="M144" s="26" t="s">
        <v>132</v>
      </c>
      <c r="N144" s="103" t="s">
        <v>19</v>
      </c>
      <c r="O144" s="27">
        <v>24</v>
      </c>
      <c r="R144" s="1">
        <v>1</v>
      </c>
    </row>
    <row r="145" spans="1:18" ht="45" customHeight="1" thickBot="1" x14ac:dyDescent="0.25">
      <c r="A145" s="179"/>
      <c r="B145" s="83" t="s">
        <v>25</v>
      </c>
      <c r="C145" s="93" t="s">
        <v>534</v>
      </c>
      <c r="D145" s="93" t="s">
        <v>539</v>
      </c>
      <c r="E145" s="22" t="s">
        <v>545</v>
      </c>
      <c r="F145" s="23">
        <v>42795</v>
      </c>
      <c r="G145" s="23">
        <v>43099</v>
      </c>
      <c r="H145" s="94">
        <v>3385316</v>
      </c>
      <c r="I145" s="59">
        <v>1269493</v>
      </c>
      <c r="J145" s="24">
        <f t="shared" si="4"/>
        <v>132892.98892988931</v>
      </c>
      <c r="K145" s="24">
        <f t="shared" si="5"/>
        <v>49834.851220852637</v>
      </c>
      <c r="L145" s="26" t="s">
        <v>544</v>
      </c>
      <c r="M145" s="26" t="s">
        <v>132</v>
      </c>
      <c r="N145" s="103" t="s">
        <v>19</v>
      </c>
      <c r="O145" s="27">
        <v>25</v>
      </c>
      <c r="R145" s="1">
        <v>1</v>
      </c>
    </row>
    <row r="146" spans="1:18" ht="28.5" customHeight="1" thickBot="1" x14ac:dyDescent="0.25">
      <c r="A146" s="179"/>
      <c r="B146" s="83" t="s">
        <v>25</v>
      </c>
      <c r="C146" s="93" t="s">
        <v>535</v>
      </c>
      <c r="D146" s="93" t="s">
        <v>540</v>
      </c>
      <c r="E146" s="22" t="s">
        <v>479</v>
      </c>
      <c r="F146" s="23">
        <v>42886</v>
      </c>
      <c r="G146" s="23">
        <v>43251</v>
      </c>
      <c r="H146" s="94">
        <v>4988000</v>
      </c>
      <c r="I146" s="59">
        <v>1870500</v>
      </c>
      <c r="J146" s="24">
        <f t="shared" si="4"/>
        <v>195807.48998979351</v>
      </c>
      <c r="K146" s="24">
        <f t="shared" si="5"/>
        <v>73427.808746172566</v>
      </c>
      <c r="L146" s="26" t="s">
        <v>546</v>
      </c>
      <c r="M146" s="26" t="s">
        <v>49</v>
      </c>
      <c r="N146" s="103" t="s">
        <v>19</v>
      </c>
      <c r="O146" s="27">
        <v>21</v>
      </c>
      <c r="R146" s="1">
        <v>1</v>
      </c>
    </row>
    <row r="147" spans="1:18" ht="28.5" customHeight="1" thickBot="1" x14ac:dyDescent="0.25">
      <c r="A147" s="179"/>
      <c r="B147" s="83" t="s">
        <v>25</v>
      </c>
      <c r="C147" s="93" t="s">
        <v>536</v>
      </c>
      <c r="D147" s="93" t="s">
        <v>541</v>
      </c>
      <c r="E147" s="22" t="s">
        <v>548</v>
      </c>
      <c r="F147" s="23">
        <v>42887</v>
      </c>
      <c r="G147" s="23">
        <v>43617</v>
      </c>
      <c r="H147" s="94">
        <v>4493420</v>
      </c>
      <c r="I147" s="59">
        <v>1685032</v>
      </c>
      <c r="J147" s="24">
        <f t="shared" si="4"/>
        <v>176392.40009421372</v>
      </c>
      <c r="K147" s="24">
        <f t="shared" si="5"/>
        <v>66147.13040747428</v>
      </c>
      <c r="L147" s="26" t="s">
        <v>547</v>
      </c>
      <c r="M147" s="26" t="s">
        <v>80</v>
      </c>
      <c r="N147" s="103" t="s">
        <v>19</v>
      </c>
      <c r="O147" s="27">
        <v>27</v>
      </c>
      <c r="R147" s="1">
        <v>1</v>
      </c>
    </row>
    <row r="148" spans="1:18" ht="45.75" customHeight="1" thickBot="1" x14ac:dyDescent="0.25">
      <c r="A148" s="179"/>
      <c r="B148" s="83" t="s">
        <v>25</v>
      </c>
      <c r="C148" s="93" t="s">
        <v>537</v>
      </c>
      <c r="D148" s="93" t="s">
        <v>542</v>
      </c>
      <c r="E148" s="22" t="s">
        <v>550</v>
      </c>
      <c r="F148" s="23">
        <v>42887</v>
      </c>
      <c r="G148" s="23">
        <v>43251</v>
      </c>
      <c r="H148" s="94">
        <v>16983100</v>
      </c>
      <c r="I148" s="59">
        <v>6368662</v>
      </c>
      <c r="J148" s="24">
        <f t="shared" si="4"/>
        <v>666683.67747507256</v>
      </c>
      <c r="K148" s="24">
        <f t="shared" si="5"/>
        <v>250006.35942529637</v>
      </c>
      <c r="L148" s="26" t="s">
        <v>549</v>
      </c>
      <c r="M148" s="26" t="s">
        <v>341</v>
      </c>
      <c r="N148" s="103" t="s">
        <v>19</v>
      </c>
      <c r="O148" s="27">
        <v>23</v>
      </c>
      <c r="R148" s="1">
        <v>1</v>
      </c>
    </row>
    <row r="149" spans="1:18" ht="36.75" customHeight="1" thickBot="1" x14ac:dyDescent="0.25">
      <c r="A149" s="179"/>
      <c r="B149" s="83" t="s">
        <v>25</v>
      </c>
      <c r="C149" s="93" t="s">
        <v>89</v>
      </c>
      <c r="D149" s="93" t="s">
        <v>554</v>
      </c>
      <c r="E149" s="22" t="s">
        <v>559</v>
      </c>
      <c r="F149" s="23">
        <v>43252</v>
      </c>
      <c r="G149" s="23">
        <v>43373</v>
      </c>
      <c r="H149" s="59">
        <v>15143264</v>
      </c>
      <c r="I149" s="59">
        <v>5678724</v>
      </c>
      <c r="J149" s="24">
        <f t="shared" si="4"/>
        <v>594459.60587265447</v>
      </c>
      <c r="K149" s="24">
        <f t="shared" si="5"/>
        <v>222922.35220224541</v>
      </c>
      <c r="L149" s="26" t="s">
        <v>92</v>
      </c>
      <c r="M149" s="26" t="s">
        <v>75</v>
      </c>
      <c r="N149" s="103" t="s">
        <v>19</v>
      </c>
      <c r="O149" s="27">
        <v>31</v>
      </c>
      <c r="R149" s="1">
        <v>1</v>
      </c>
    </row>
    <row r="150" spans="1:18" ht="50.25" customHeight="1" thickBot="1" x14ac:dyDescent="0.25">
      <c r="A150" s="179"/>
      <c r="B150" s="83" t="s">
        <v>25</v>
      </c>
      <c r="C150" s="93" t="s">
        <v>551</v>
      </c>
      <c r="D150" s="93" t="s">
        <v>555</v>
      </c>
      <c r="E150" s="22" t="s">
        <v>563</v>
      </c>
      <c r="F150" s="23">
        <v>42870</v>
      </c>
      <c r="G150" s="23">
        <v>43069</v>
      </c>
      <c r="H150" s="59">
        <v>2176271</v>
      </c>
      <c r="I150" s="59">
        <v>816101</v>
      </c>
      <c r="J150" s="24">
        <f t="shared" si="4"/>
        <v>85431.066970244166</v>
      </c>
      <c r="K150" s="24">
        <f t="shared" si="5"/>
        <v>32036.625579021747</v>
      </c>
      <c r="L150" s="26" t="s">
        <v>562</v>
      </c>
      <c r="M150" s="26" t="s">
        <v>18</v>
      </c>
      <c r="N150" s="103" t="s">
        <v>19</v>
      </c>
      <c r="O150" s="27">
        <v>30</v>
      </c>
      <c r="R150" s="1">
        <v>1</v>
      </c>
    </row>
    <row r="151" spans="1:18" ht="28.5" customHeight="1" thickBot="1" x14ac:dyDescent="0.25">
      <c r="A151" s="179"/>
      <c r="B151" s="83" t="s">
        <v>25</v>
      </c>
      <c r="C151" s="93" t="s">
        <v>552</v>
      </c>
      <c r="D151" s="93" t="s">
        <v>556</v>
      </c>
      <c r="E151" s="22" t="s">
        <v>561</v>
      </c>
      <c r="F151" s="23">
        <v>42856</v>
      </c>
      <c r="G151" s="23">
        <v>43221</v>
      </c>
      <c r="H151" s="59">
        <v>147500</v>
      </c>
      <c r="I151" s="59">
        <v>55312</v>
      </c>
      <c r="J151" s="24">
        <f t="shared" si="4"/>
        <v>5790.2174766428516</v>
      </c>
      <c r="K151" s="24">
        <f t="shared" si="5"/>
        <v>2171.3119258852162</v>
      </c>
      <c r="L151" s="26" t="s">
        <v>560</v>
      </c>
      <c r="M151" s="26" t="s">
        <v>75</v>
      </c>
      <c r="N151" s="103" t="s">
        <v>19</v>
      </c>
      <c r="O151" s="27">
        <v>33</v>
      </c>
      <c r="R151" s="1">
        <v>1</v>
      </c>
    </row>
    <row r="152" spans="1:18" ht="28.5" customHeight="1" thickBot="1" x14ac:dyDescent="0.25">
      <c r="A152" s="179"/>
      <c r="B152" s="83" t="s">
        <v>25</v>
      </c>
      <c r="C152" s="93" t="s">
        <v>553</v>
      </c>
      <c r="D152" s="93" t="s">
        <v>557</v>
      </c>
      <c r="E152" s="22" t="s">
        <v>479</v>
      </c>
      <c r="F152" s="23">
        <v>42856</v>
      </c>
      <c r="G152" s="23">
        <v>43221</v>
      </c>
      <c r="H152" s="59">
        <v>2096838</v>
      </c>
      <c r="I152" s="59">
        <v>786314</v>
      </c>
      <c r="J152" s="24">
        <f t="shared" si="4"/>
        <v>82312.868022297247</v>
      </c>
      <c r="K152" s="24">
        <f t="shared" si="5"/>
        <v>30867.315694433539</v>
      </c>
      <c r="L152" s="26" t="s">
        <v>564</v>
      </c>
      <c r="M152" s="26" t="s">
        <v>18</v>
      </c>
      <c r="N152" s="103" t="s">
        <v>19</v>
      </c>
      <c r="O152" s="27">
        <v>28</v>
      </c>
      <c r="R152" s="1">
        <v>1</v>
      </c>
    </row>
    <row r="153" spans="1:18" ht="28.5" customHeight="1" thickBot="1" x14ac:dyDescent="0.25">
      <c r="A153" s="179"/>
      <c r="B153" s="83" t="s">
        <v>25</v>
      </c>
      <c r="C153" s="93" t="s">
        <v>551</v>
      </c>
      <c r="D153" s="93" t="s">
        <v>558</v>
      </c>
      <c r="E153" s="22" t="s">
        <v>395</v>
      </c>
      <c r="F153" s="23">
        <v>42886</v>
      </c>
      <c r="G153" s="23">
        <v>43251</v>
      </c>
      <c r="H153" s="59">
        <v>933091</v>
      </c>
      <c r="I153" s="59">
        <v>349908</v>
      </c>
      <c r="J153" s="24">
        <f t="shared" si="4"/>
        <v>36629.151291512913</v>
      </c>
      <c r="K153" s="24">
        <f t="shared" si="5"/>
        <v>13735.887571641673</v>
      </c>
      <c r="L153" s="26" t="s">
        <v>565</v>
      </c>
      <c r="M153" s="26" t="s">
        <v>49</v>
      </c>
      <c r="N153" s="103" t="s">
        <v>19</v>
      </c>
      <c r="O153" s="27">
        <v>31</v>
      </c>
      <c r="R153" s="1">
        <v>1</v>
      </c>
    </row>
    <row r="154" spans="1:18" ht="28.5" customHeight="1" thickBot="1" x14ac:dyDescent="0.25">
      <c r="A154" s="179"/>
      <c r="B154" s="83" t="s">
        <v>25</v>
      </c>
      <c r="C154" s="93" t="s">
        <v>375</v>
      </c>
      <c r="D154" s="93" t="s">
        <v>558</v>
      </c>
      <c r="E154" s="22" t="s">
        <v>571</v>
      </c>
      <c r="F154" s="23">
        <v>42681</v>
      </c>
      <c r="G154" s="23">
        <v>42766</v>
      </c>
      <c r="H154" s="59">
        <v>85000</v>
      </c>
      <c r="I154" s="59">
        <v>31875</v>
      </c>
      <c r="J154" s="24">
        <f t="shared" si="4"/>
        <v>3336.7354950145245</v>
      </c>
      <c r="K154" s="24">
        <f t="shared" si="5"/>
        <v>1251.2758106304468</v>
      </c>
      <c r="L154" s="26" t="s">
        <v>382</v>
      </c>
      <c r="M154" s="26" t="s">
        <v>18</v>
      </c>
      <c r="N154" s="103" t="s">
        <v>19</v>
      </c>
      <c r="O154" s="27">
        <v>19</v>
      </c>
      <c r="R154" s="1">
        <v>1</v>
      </c>
    </row>
    <row r="155" spans="1:18" ht="46.5" customHeight="1" thickBot="1" x14ac:dyDescent="0.25">
      <c r="A155" s="179"/>
      <c r="B155" s="83" t="s">
        <v>25</v>
      </c>
      <c r="C155" s="93" t="s">
        <v>566</v>
      </c>
      <c r="D155" s="93" t="s">
        <v>567</v>
      </c>
      <c r="E155" s="22" t="s">
        <v>573</v>
      </c>
      <c r="F155" s="23">
        <v>42795</v>
      </c>
      <c r="G155" s="23">
        <v>43038</v>
      </c>
      <c r="H155" s="59">
        <v>3576852</v>
      </c>
      <c r="I155" s="59">
        <v>1341319</v>
      </c>
      <c r="J155" s="24">
        <f t="shared" si="4"/>
        <v>140411.87092721992</v>
      </c>
      <c r="K155" s="24">
        <f t="shared" si="5"/>
        <v>52654.431969851612</v>
      </c>
      <c r="L155" s="26" t="s">
        <v>572</v>
      </c>
      <c r="M155" s="26" t="s">
        <v>132</v>
      </c>
      <c r="N155" s="103" t="s">
        <v>19</v>
      </c>
      <c r="O155" s="27">
        <v>26</v>
      </c>
      <c r="R155" s="1">
        <v>1</v>
      </c>
    </row>
    <row r="156" spans="1:18" ht="28.5" customHeight="1" thickBot="1" x14ac:dyDescent="0.25">
      <c r="A156" s="179"/>
      <c r="B156" s="83" t="s">
        <v>25</v>
      </c>
      <c r="C156" s="93" t="s">
        <v>40</v>
      </c>
      <c r="D156" s="93" t="s">
        <v>568</v>
      </c>
      <c r="E156" s="22" t="s">
        <v>574</v>
      </c>
      <c r="F156" s="23">
        <v>42889</v>
      </c>
      <c r="G156" s="23">
        <v>43586</v>
      </c>
      <c r="H156" s="59">
        <v>2956907</v>
      </c>
      <c r="I156" s="59">
        <v>1108839</v>
      </c>
      <c r="J156" s="24">
        <f t="shared" si="4"/>
        <v>116075.48873361073</v>
      </c>
      <c r="K156" s="24">
        <f t="shared" si="5"/>
        <v>43528.264112428355</v>
      </c>
      <c r="L156" s="26" t="s">
        <v>43</v>
      </c>
      <c r="M156" s="26" t="s">
        <v>18</v>
      </c>
      <c r="N156" s="103" t="s">
        <v>19</v>
      </c>
      <c r="O156" s="27">
        <v>36</v>
      </c>
      <c r="R156" s="1">
        <v>1</v>
      </c>
    </row>
    <row r="157" spans="1:18" ht="28.5" customHeight="1" thickBot="1" x14ac:dyDescent="0.25">
      <c r="A157" s="179"/>
      <c r="B157" s="83" t="s">
        <v>25</v>
      </c>
      <c r="C157" s="93" t="s">
        <v>40</v>
      </c>
      <c r="D157" s="93" t="s">
        <v>569</v>
      </c>
      <c r="E157" s="22" t="s">
        <v>576</v>
      </c>
      <c r="F157" s="23">
        <v>42889</v>
      </c>
      <c r="G157" s="23">
        <v>43221</v>
      </c>
      <c r="H157" s="59">
        <v>2937513</v>
      </c>
      <c r="I157" s="59">
        <v>1101567</v>
      </c>
      <c r="J157" s="24">
        <f t="shared" si="4"/>
        <v>115314.16346078354</v>
      </c>
      <c r="K157" s="24">
        <f t="shared" si="5"/>
        <v>43242.796576901936</v>
      </c>
      <c r="L157" s="26" t="s">
        <v>575</v>
      </c>
      <c r="M157" s="26" t="s">
        <v>18</v>
      </c>
      <c r="N157" s="103" t="s">
        <v>19</v>
      </c>
      <c r="O157" s="27">
        <v>36</v>
      </c>
      <c r="R157" s="1">
        <v>1</v>
      </c>
    </row>
    <row r="158" spans="1:18" ht="45" customHeight="1" thickBot="1" x14ac:dyDescent="0.25">
      <c r="A158" s="179"/>
      <c r="B158" s="83" t="s">
        <v>25</v>
      </c>
      <c r="C158" s="93" t="s">
        <v>89</v>
      </c>
      <c r="D158" s="93" t="s">
        <v>570</v>
      </c>
      <c r="E158" s="22" t="s">
        <v>577</v>
      </c>
      <c r="F158" s="23">
        <v>43252</v>
      </c>
      <c r="G158" s="23">
        <v>43373</v>
      </c>
      <c r="H158" s="59">
        <v>4738094</v>
      </c>
      <c r="I158" s="59">
        <v>1776785</v>
      </c>
      <c r="J158" s="24">
        <f t="shared" si="4"/>
        <v>185997.25210018057</v>
      </c>
      <c r="K158" s="24">
        <f t="shared" si="5"/>
        <v>69748.959723639782</v>
      </c>
      <c r="L158" s="26" t="s">
        <v>92</v>
      </c>
      <c r="M158" s="26" t="s">
        <v>75</v>
      </c>
      <c r="N158" s="103" t="s">
        <v>19</v>
      </c>
      <c r="O158" s="27">
        <v>31</v>
      </c>
      <c r="R158" s="1">
        <v>1</v>
      </c>
    </row>
    <row r="159" spans="1:18" ht="28.5" customHeight="1" thickBot="1" x14ac:dyDescent="0.25">
      <c r="A159" s="179"/>
      <c r="B159" s="83" t="s">
        <v>25</v>
      </c>
      <c r="C159" s="93" t="s">
        <v>578</v>
      </c>
      <c r="D159" s="93" t="s">
        <v>581</v>
      </c>
      <c r="E159" s="22" t="s">
        <v>587</v>
      </c>
      <c r="F159" s="23">
        <v>42948</v>
      </c>
      <c r="G159" s="23" t="s">
        <v>586</v>
      </c>
      <c r="H159" s="59">
        <v>779792</v>
      </c>
      <c r="I159" s="59">
        <v>292422</v>
      </c>
      <c r="J159" s="24">
        <f t="shared" si="4"/>
        <v>30611.289942686661</v>
      </c>
      <c r="K159" s="24">
        <f t="shared" si="5"/>
        <v>11479.233728507497</v>
      </c>
      <c r="L159" s="26" t="s">
        <v>585</v>
      </c>
      <c r="M159" s="26" t="s">
        <v>18</v>
      </c>
      <c r="N159" s="103" t="s">
        <v>19</v>
      </c>
      <c r="O159" s="27">
        <v>23</v>
      </c>
      <c r="R159" s="1">
        <v>1</v>
      </c>
    </row>
    <row r="160" spans="1:18" ht="28.5" customHeight="1" thickBot="1" x14ac:dyDescent="0.25">
      <c r="A160" s="179"/>
      <c r="B160" s="83" t="s">
        <v>25</v>
      </c>
      <c r="C160" s="93" t="s">
        <v>579</v>
      </c>
      <c r="D160" s="93" t="s">
        <v>582</v>
      </c>
      <c r="E160" s="22" t="s">
        <v>589</v>
      </c>
      <c r="F160" s="23">
        <v>42750</v>
      </c>
      <c r="G160" s="23">
        <v>43100</v>
      </c>
      <c r="H160" s="59">
        <v>3577151</v>
      </c>
      <c r="I160" s="59">
        <v>1341431</v>
      </c>
      <c r="J160" s="24">
        <f t="shared" si="4"/>
        <v>140423.60838502002</v>
      </c>
      <c r="K160" s="24">
        <f t="shared" si="5"/>
        <v>52658.82860956269</v>
      </c>
      <c r="L160" s="26" t="s">
        <v>588</v>
      </c>
      <c r="M160" s="26" t="s">
        <v>18</v>
      </c>
      <c r="N160" s="103" t="s">
        <v>19</v>
      </c>
      <c r="O160" s="27">
        <v>31</v>
      </c>
      <c r="R160" s="1">
        <v>1</v>
      </c>
    </row>
    <row r="161" spans="1:18" ht="28.5" customHeight="1" thickBot="1" x14ac:dyDescent="0.25">
      <c r="A161" s="179"/>
      <c r="B161" s="83" t="s">
        <v>25</v>
      </c>
      <c r="C161" s="93" t="s">
        <v>580</v>
      </c>
      <c r="D161" s="93" t="s">
        <v>583</v>
      </c>
      <c r="E161" s="22" t="s">
        <v>561</v>
      </c>
      <c r="F161" s="23">
        <v>42856</v>
      </c>
      <c r="G161" s="23" t="s">
        <v>590</v>
      </c>
      <c r="H161" s="59">
        <v>4529000</v>
      </c>
      <c r="I161" s="59">
        <v>1698375</v>
      </c>
      <c r="J161" s="24">
        <f t="shared" si="4"/>
        <v>177789.11831671509</v>
      </c>
      <c r="K161" s="24">
        <f t="shared" si="5"/>
        <v>66670.919368768155</v>
      </c>
      <c r="L161" s="26" t="s">
        <v>481</v>
      </c>
      <c r="M161" s="26" t="s">
        <v>132</v>
      </c>
      <c r="N161" s="103" t="s">
        <v>19</v>
      </c>
      <c r="O161" s="27">
        <v>34</v>
      </c>
      <c r="R161" s="1">
        <v>1</v>
      </c>
    </row>
    <row r="162" spans="1:18" ht="28.5" customHeight="1" thickBot="1" x14ac:dyDescent="0.25">
      <c r="A162" s="179"/>
      <c r="B162" s="83" t="s">
        <v>25</v>
      </c>
      <c r="C162" s="93" t="s">
        <v>111</v>
      </c>
      <c r="D162" s="93" t="s">
        <v>210</v>
      </c>
      <c r="E162" s="22" t="s">
        <v>591</v>
      </c>
      <c r="F162" s="23">
        <v>42887</v>
      </c>
      <c r="G162" s="23">
        <v>43251</v>
      </c>
      <c r="H162" s="59">
        <v>3210725</v>
      </c>
      <c r="I162" s="59">
        <v>1204021</v>
      </c>
      <c r="J162" s="24">
        <f t="shared" si="4"/>
        <v>126039.29496741777</v>
      </c>
      <c r="K162" s="24">
        <f t="shared" si="5"/>
        <v>47264.701264033916</v>
      </c>
      <c r="L162" s="26" t="s">
        <v>114</v>
      </c>
      <c r="M162" s="26" t="s">
        <v>18</v>
      </c>
      <c r="N162" s="103" t="s">
        <v>19</v>
      </c>
      <c r="O162" s="27">
        <v>22</v>
      </c>
      <c r="R162" s="1">
        <v>1</v>
      </c>
    </row>
    <row r="163" spans="1:18" ht="44.25" customHeight="1" thickBot="1" x14ac:dyDescent="0.25">
      <c r="A163" s="179"/>
      <c r="B163" s="83" t="s">
        <v>25</v>
      </c>
      <c r="C163" s="93" t="s">
        <v>30</v>
      </c>
      <c r="D163" s="93" t="s">
        <v>584</v>
      </c>
      <c r="E163" s="22" t="s">
        <v>592</v>
      </c>
      <c r="F163" s="23">
        <v>42737</v>
      </c>
      <c r="G163" s="23">
        <v>42916</v>
      </c>
      <c r="H163" s="59">
        <v>4410666</v>
      </c>
      <c r="I163" s="59">
        <v>1653999</v>
      </c>
      <c r="J163" s="24">
        <f t="shared" si="4"/>
        <v>173143.83292769096</v>
      </c>
      <c r="K163" s="24">
        <f t="shared" si="5"/>
        <v>64928.907906100336</v>
      </c>
      <c r="L163" s="26" t="s">
        <v>105</v>
      </c>
      <c r="M163" s="26" t="s">
        <v>18</v>
      </c>
      <c r="N163" s="103" t="s">
        <v>19</v>
      </c>
      <c r="O163" s="27">
        <v>24</v>
      </c>
      <c r="R163" s="1">
        <v>1</v>
      </c>
    </row>
    <row r="164" spans="1:18" ht="28.5" customHeight="1" thickBot="1" x14ac:dyDescent="0.25">
      <c r="A164" s="179"/>
      <c r="B164" s="83" t="s">
        <v>25</v>
      </c>
      <c r="C164" s="93" t="s">
        <v>89</v>
      </c>
      <c r="D164" s="93" t="s">
        <v>594</v>
      </c>
      <c r="E164" s="22" t="s">
        <v>599</v>
      </c>
      <c r="F164" s="23">
        <v>42887</v>
      </c>
      <c r="G164" s="23">
        <v>43069</v>
      </c>
      <c r="H164" s="59">
        <v>584264</v>
      </c>
      <c r="I164" s="59">
        <v>219099</v>
      </c>
      <c r="J164" s="24">
        <f t="shared" si="4"/>
        <v>22935.699144225484</v>
      </c>
      <c r="K164" s="24">
        <f t="shared" si="5"/>
        <v>8600.8871790845569</v>
      </c>
      <c r="L164" s="26" t="s">
        <v>92</v>
      </c>
      <c r="M164" s="26" t="s">
        <v>75</v>
      </c>
      <c r="N164" s="103" t="s">
        <v>19</v>
      </c>
      <c r="O164" s="27">
        <v>25</v>
      </c>
      <c r="R164" s="1">
        <v>1</v>
      </c>
    </row>
    <row r="165" spans="1:18" ht="45.75" customHeight="1" thickBot="1" x14ac:dyDescent="0.25">
      <c r="A165" s="179"/>
      <c r="B165" s="83" t="s">
        <v>25</v>
      </c>
      <c r="C165" s="93" t="s">
        <v>593</v>
      </c>
      <c r="D165" s="93" t="s">
        <v>595</v>
      </c>
      <c r="E165" s="22" t="s">
        <v>600</v>
      </c>
      <c r="F165" s="23">
        <v>42704</v>
      </c>
      <c r="G165" s="23">
        <v>42795</v>
      </c>
      <c r="H165" s="59">
        <v>1712700</v>
      </c>
      <c r="I165" s="59">
        <v>642262</v>
      </c>
      <c r="J165" s="24">
        <f t="shared" si="4"/>
        <v>67233.257438957371</v>
      </c>
      <c r="K165" s="24">
        <f t="shared" si="5"/>
        <v>25212.45191175316</v>
      </c>
      <c r="L165" s="26" t="s">
        <v>215</v>
      </c>
      <c r="M165" s="26" t="s">
        <v>18</v>
      </c>
      <c r="N165" s="103" t="s">
        <v>19</v>
      </c>
      <c r="O165" s="27">
        <v>24</v>
      </c>
      <c r="R165" s="1">
        <v>1</v>
      </c>
    </row>
    <row r="166" spans="1:18" ht="28.5" customHeight="1" thickBot="1" x14ac:dyDescent="0.25">
      <c r="A166" s="179"/>
      <c r="B166" s="83" t="s">
        <v>25</v>
      </c>
      <c r="C166" s="93" t="s">
        <v>34</v>
      </c>
      <c r="D166" s="93" t="s">
        <v>596</v>
      </c>
      <c r="E166" s="22" t="s">
        <v>601</v>
      </c>
      <c r="F166" s="23">
        <v>42736</v>
      </c>
      <c r="G166" s="23">
        <v>43251</v>
      </c>
      <c r="H166" s="59">
        <v>329000</v>
      </c>
      <c r="I166" s="59">
        <v>123375</v>
      </c>
      <c r="J166" s="24">
        <f t="shared" si="4"/>
        <v>12915.129151291512</v>
      </c>
      <c r="K166" s="24">
        <f t="shared" si="5"/>
        <v>4843.1734317343171</v>
      </c>
      <c r="L166" s="26" t="s">
        <v>313</v>
      </c>
      <c r="M166" s="26" t="s">
        <v>18</v>
      </c>
      <c r="N166" s="103" t="s">
        <v>19</v>
      </c>
      <c r="O166" s="27">
        <v>17</v>
      </c>
      <c r="R166" s="1">
        <v>1</v>
      </c>
    </row>
    <row r="167" spans="1:18" ht="28.5" customHeight="1" thickBot="1" x14ac:dyDescent="0.25">
      <c r="A167" s="179"/>
      <c r="B167" s="83" t="s">
        <v>25</v>
      </c>
      <c r="C167" s="93" t="s">
        <v>34</v>
      </c>
      <c r="D167" s="93" t="s">
        <v>597</v>
      </c>
      <c r="E167" s="22" t="s">
        <v>602</v>
      </c>
      <c r="F167" s="23">
        <v>42654</v>
      </c>
      <c r="G167" s="23">
        <v>43251</v>
      </c>
      <c r="H167" s="59">
        <v>440000</v>
      </c>
      <c r="I167" s="59">
        <v>165000</v>
      </c>
      <c r="J167" s="24">
        <f t="shared" si="4"/>
        <v>17272.513150663421</v>
      </c>
      <c r="K167" s="24">
        <f t="shared" si="5"/>
        <v>6477.1924314987828</v>
      </c>
      <c r="L167" s="26" t="s">
        <v>328</v>
      </c>
      <c r="M167" s="26" t="s">
        <v>18</v>
      </c>
      <c r="N167" s="103" t="s">
        <v>19</v>
      </c>
      <c r="O167" s="27">
        <v>22</v>
      </c>
      <c r="R167" s="1">
        <v>1</v>
      </c>
    </row>
    <row r="168" spans="1:18" ht="58.5" customHeight="1" thickBot="1" x14ac:dyDescent="0.25">
      <c r="A168" s="179"/>
      <c r="B168" s="83" t="s">
        <v>25</v>
      </c>
      <c r="C168" s="93" t="s">
        <v>34</v>
      </c>
      <c r="D168" s="93" t="s">
        <v>598</v>
      </c>
      <c r="E168" s="22" t="s">
        <v>604</v>
      </c>
      <c r="F168" s="23">
        <v>42654</v>
      </c>
      <c r="G168" s="23">
        <v>43251</v>
      </c>
      <c r="H168" s="59">
        <v>300000</v>
      </c>
      <c r="I168" s="59">
        <v>112500</v>
      </c>
      <c r="J168" s="24">
        <f t="shared" si="4"/>
        <v>11776.713511815969</v>
      </c>
      <c r="K168" s="24">
        <f t="shared" si="5"/>
        <v>4416.2675669309883</v>
      </c>
      <c r="L168" s="26" t="s">
        <v>603</v>
      </c>
      <c r="M168" s="26" t="s">
        <v>18</v>
      </c>
      <c r="N168" s="103" t="s">
        <v>19</v>
      </c>
      <c r="O168" s="27">
        <v>27</v>
      </c>
      <c r="R168" s="1">
        <v>1</v>
      </c>
    </row>
    <row r="169" spans="1:18" ht="51" customHeight="1" thickBot="1" x14ac:dyDescent="0.25">
      <c r="A169" s="179"/>
      <c r="B169" s="83" t="s">
        <v>25</v>
      </c>
      <c r="C169" s="93" t="s">
        <v>605</v>
      </c>
      <c r="D169" s="93" t="s">
        <v>606</v>
      </c>
      <c r="E169" s="22" t="s">
        <v>611</v>
      </c>
      <c r="F169" s="23">
        <v>42795</v>
      </c>
      <c r="G169" s="23">
        <v>43585</v>
      </c>
      <c r="H169" s="59">
        <v>7575593</v>
      </c>
      <c r="I169" s="59">
        <v>2840847</v>
      </c>
      <c r="J169" s="24">
        <f t="shared" si="4"/>
        <v>297385.29481039493</v>
      </c>
      <c r="K169" s="24">
        <f t="shared" si="5"/>
        <v>111519.4708330062</v>
      </c>
      <c r="L169" s="26" t="s">
        <v>131</v>
      </c>
      <c r="M169" s="26" t="s">
        <v>132</v>
      </c>
      <c r="N169" s="103" t="s">
        <v>19</v>
      </c>
      <c r="O169" s="27">
        <v>33</v>
      </c>
      <c r="R169" s="1">
        <v>1</v>
      </c>
    </row>
    <row r="170" spans="1:18" ht="58.5" customHeight="1" thickBot="1" x14ac:dyDescent="0.25">
      <c r="A170" s="179"/>
      <c r="B170" s="83" t="s">
        <v>25</v>
      </c>
      <c r="C170" s="93" t="s">
        <v>551</v>
      </c>
      <c r="D170" s="93" t="s">
        <v>607</v>
      </c>
      <c r="E170" s="22" t="s">
        <v>613</v>
      </c>
      <c r="F170" s="23">
        <v>42887</v>
      </c>
      <c r="G170" s="23">
        <v>43616</v>
      </c>
      <c r="H170" s="59">
        <v>2801731</v>
      </c>
      <c r="I170" s="59">
        <v>1050648</v>
      </c>
      <c r="J170" s="24">
        <f t="shared" si="4"/>
        <v>109983.94441391222</v>
      </c>
      <c r="K170" s="24">
        <f t="shared" si="5"/>
        <v>41243.934992541414</v>
      </c>
      <c r="L170" s="26" t="s">
        <v>612</v>
      </c>
      <c r="M170" s="26" t="s">
        <v>97</v>
      </c>
      <c r="N170" s="103" t="s">
        <v>19</v>
      </c>
      <c r="O170" s="27">
        <v>27</v>
      </c>
      <c r="R170" s="1">
        <v>1</v>
      </c>
    </row>
    <row r="171" spans="1:18" ht="28.5" customHeight="1" thickBot="1" x14ac:dyDescent="0.25">
      <c r="A171" s="179"/>
      <c r="B171" s="83" t="s">
        <v>25</v>
      </c>
      <c r="C171" s="93" t="s">
        <v>347</v>
      </c>
      <c r="D171" s="93" t="s">
        <v>608</v>
      </c>
      <c r="E171" s="22" t="s">
        <v>614</v>
      </c>
      <c r="F171" s="23">
        <v>42887</v>
      </c>
      <c r="G171" s="23">
        <v>43217</v>
      </c>
      <c r="H171" s="59">
        <v>880000</v>
      </c>
      <c r="I171" s="59">
        <v>330000</v>
      </c>
      <c r="J171" s="24">
        <f t="shared" si="4"/>
        <v>34545.026301326841</v>
      </c>
      <c r="K171" s="24">
        <f t="shared" si="5"/>
        <v>12954.384862997566</v>
      </c>
      <c r="L171" s="26" t="s">
        <v>357</v>
      </c>
      <c r="M171" s="26" t="s">
        <v>97</v>
      </c>
      <c r="N171" s="103" t="s">
        <v>19</v>
      </c>
      <c r="O171" s="27">
        <v>23</v>
      </c>
      <c r="R171" s="1">
        <v>1</v>
      </c>
    </row>
    <row r="172" spans="1:18" ht="28.5" customHeight="1" thickBot="1" x14ac:dyDescent="0.25">
      <c r="A172" s="179"/>
      <c r="B172" s="83" t="s">
        <v>25</v>
      </c>
      <c r="C172" s="93" t="s">
        <v>40</v>
      </c>
      <c r="D172" s="93" t="s">
        <v>609</v>
      </c>
      <c r="E172" s="22" t="s">
        <v>615</v>
      </c>
      <c r="F172" s="23">
        <v>42889</v>
      </c>
      <c r="G172" s="23">
        <v>43221</v>
      </c>
      <c r="H172" s="59">
        <v>891235</v>
      </c>
      <c r="I172" s="59">
        <v>334212</v>
      </c>
      <c r="J172" s="24">
        <f t="shared" si="4"/>
        <v>34986.06422234435</v>
      </c>
      <c r="K172" s="24">
        <f t="shared" si="5"/>
        <v>13119.729920703463</v>
      </c>
      <c r="L172" s="26" t="s">
        <v>43</v>
      </c>
      <c r="M172" s="26" t="s">
        <v>18</v>
      </c>
      <c r="N172" s="103" t="s">
        <v>19</v>
      </c>
      <c r="O172" s="27">
        <v>25</v>
      </c>
      <c r="R172" s="1">
        <v>1</v>
      </c>
    </row>
    <row r="173" spans="1:18" ht="59.25" customHeight="1" thickBot="1" x14ac:dyDescent="0.25">
      <c r="A173" s="179"/>
      <c r="B173" s="83" t="s">
        <v>25</v>
      </c>
      <c r="C173" s="93" t="s">
        <v>551</v>
      </c>
      <c r="D173" s="93" t="s">
        <v>610</v>
      </c>
      <c r="E173" s="22" t="s">
        <v>617</v>
      </c>
      <c r="F173" s="23">
        <v>42795</v>
      </c>
      <c r="G173" s="23">
        <v>43251</v>
      </c>
      <c r="H173" s="59">
        <v>1832782</v>
      </c>
      <c r="I173" s="59">
        <v>687293</v>
      </c>
      <c r="J173" s="24">
        <f t="shared" si="4"/>
        <v>71947.161812043647</v>
      </c>
      <c r="K173" s="24">
        <f t="shared" si="5"/>
        <v>26980.175865588444</v>
      </c>
      <c r="L173" s="26" t="s">
        <v>616</v>
      </c>
      <c r="M173" s="26" t="s">
        <v>97</v>
      </c>
      <c r="N173" s="103" t="s">
        <v>19</v>
      </c>
      <c r="O173" s="27">
        <v>26</v>
      </c>
      <c r="R173" s="1">
        <v>1</v>
      </c>
    </row>
    <row r="174" spans="1:18" ht="49.5" customHeight="1" thickBot="1" x14ac:dyDescent="0.25">
      <c r="A174" s="179"/>
      <c r="B174" s="83" t="s">
        <v>25</v>
      </c>
      <c r="C174" s="93" t="s">
        <v>234</v>
      </c>
      <c r="D174" s="93" t="s">
        <v>619</v>
      </c>
      <c r="E174" s="22" t="s">
        <v>624</v>
      </c>
      <c r="F174" s="23">
        <v>42887</v>
      </c>
      <c r="G174" s="23">
        <v>43252</v>
      </c>
      <c r="H174" s="59">
        <v>1392165</v>
      </c>
      <c r="I174" s="59">
        <v>522061</v>
      </c>
      <c r="J174" s="24">
        <f t="shared" si="4"/>
        <v>54650.427887257596</v>
      </c>
      <c r="K174" s="24">
        <f t="shared" si="5"/>
        <v>20493.876108973855</v>
      </c>
      <c r="L174" s="26" t="s">
        <v>237</v>
      </c>
      <c r="M174" s="26" t="s">
        <v>75</v>
      </c>
      <c r="N174" s="103" t="s">
        <v>19</v>
      </c>
      <c r="O174" s="27">
        <v>33</v>
      </c>
      <c r="R174" s="1">
        <v>1</v>
      </c>
    </row>
    <row r="175" spans="1:18" ht="33.75" customHeight="1" thickBot="1" x14ac:dyDescent="0.25">
      <c r="A175" s="179"/>
      <c r="B175" s="83" t="s">
        <v>25</v>
      </c>
      <c r="C175" s="93" t="s">
        <v>618</v>
      </c>
      <c r="D175" s="93" t="s">
        <v>620</v>
      </c>
      <c r="E175" s="22" t="s">
        <v>626</v>
      </c>
      <c r="F175" s="23">
        <v>42795</v>
      </c>
      <c r="G175" s="23">
        <v>43069</v>
      </c>
      <c r="H175" s="59">
        <v>80100</v>
      </c>
      <c r="I175" s="59">
        <v>18022</v>
      </c>
      <c r="J175" s="24">
        <f t="shared" ref="J175:J185" si="6">H175/$P$5</f>
        <v>3144.3825076548637</v>
      </c>
      <c r="K175" s="24">
        <f t="shared" ref="K175:K185" si="7">I175/$P$5</f>
        <v>707.46643636649128</v>
      </c>
      <c r="L175" s="26" t="s">
        <v>625</v>
      </c>
      <c r="M175" s="26" t="s">
        <v>56</v>
      </c>
      <c r="N175" s="103" t="s">
        <v>19</v>
      </c>
      <c r="O175" s="27">
        <v>35</v>
      </c>
      <c r="R175" s="1">
        <v>1</v>
      </c>
    </row>
    <row r="176" spans="1:18" ht="60.75" customHeight="1" thickBot="1" x14ac:dyDescent="0.25">
      <c r="A176" s="179"/>
      <c r="B176" s="83" t="s">
        <v>25</v>
      </c>
      <c r="C176" s="93" t="s">
        <v>618</v>
      </c>
      <c r="D176" s="93" t="s">
        <v>621</v>
      </c>
      <c r="E176" s="22" t="s">
        <v>627</v>
      </c>
      <c r="F176" s="23">
        <v>42795</v>
      </c>
      <c r="G176" s="23">
        <v>43069</v>
      </c>
      <c r="H176" s="59">
        <v>490850</v>
      </c>
      <c r="I176" s="59">
        <v>110441</v>
      </c>
      <c r="J176" s="24">
        <f t="shared" si="6"/>
        <v>19268.666090916227</v>
      </c>
      <c r="K176" s="24">
        <f t="shared" si="7"/>
        <v>4335.4400565282249</v>
      </c>
      <c r="L176" s="26" t="s">
        <v>625</v>
      </c>
      <c r="M176" s="26" t="s">
        <v>18</v>
      </c>
      <c r="N176" s="103" t="s">
        <v>19</v>
      </c>
      <c r="O176" s="27">
        <v>22</v>
      </c>
      <c r="R176" s="1">
        <v>1</v>
      </c>
    </row>
    <row r="177" spans="1:18" ht="48" customHeight="1" thickBot="1" x14ac:dyDescent="0.25">
      <c r="A177" s="179"/>
      <c r="B177" s="83" t="s">
        <v>25</v>
      </c>
      <c r="C177" s="93" t="s">
        <v>618</v>
      </c>
      <c r="D177" s="93" t="s">
        <v>622</v>
      </c>
      <c r="E177" s="22" t="s">
        <v>628</v>
      </c>
      <c r="F177" s="23">
        <v>42795</v>
      </c>
      <c r="G177" s="23">
        <v>42856</v>
      </c>
      <c r="H177" s="59">
        <v>242500</v>
      </c>
      <c r="I177" s="59">
        <v>54562</v>
      </c>
      <c r="J177" s="24">
        <f t="shared" si="6"/>
        <v>9519.5100887179087</v>
      </c>
      <c r="K177" s="24">
        <f t="shared" si="7"/>
        <v>2141.8701421056762</v>
      </c>
      <c r="L177" s="26" t="s">
        <v>625</v>
      </c>
      <c r="M177" s="26" t="s">
        <v>242</v>
      </c>
      <c r="N177" s="103" t="s">
        <v>19</v>
      </c>
      <c r="O177" s="27">
        <v>32</v>
      </c>
      <c r="R177" s="1">
        <v>1</v>
      </c>
    </row>
    <row r="178" spans="1:18" ht="28.5" customHeight="1" thickBot="1" x14ac:dyDescent="0.25">
      <c r="A178" s="179"/>
      <c r="B178" s="83" t="s">
        <v>25</v>
      </c>
      <c r="C178" s="93" t="s">
        <v>207</v>
      </c>
      <c r="D178" s="95" t="s">
        <v>623</v>
      </c>
      <c r="E178" s="22" t="s">
        <v>629</v>
      </c>
      <c r="F178" s="23">
        <v>42675</v>
      </c>
      <c r="G178" s="23">
        <v>43009</v>
      </c>
      <c r="H178" s="59">
        <v>1973000</v>
      </c>
      <c r="I178" s="59">
        <v>739875</v>
      </c>
      <c r="J178" s="24">
        <f t="shared" si="6"/>
        <v>77451.519196043024</v>
      </c>
      <c r="K178" s="24">
        <f t="shared" si="7"/>
        <v>29044.319698516134</v>
      </c>
      <c r="L178" s="26" t="s">
        <v>209</v>
      </c>
      <c r="M178" s="26" t="s">
        <v>97</v>
      </c>
      <c r="N178" s="103" t="s">
        <v>19</v>
      </c>
      <c r="O178" s="27">
        <v>23</v>
      </c>
      <c r="R178" s="1">
        <v>1</v>
      </c>
    </row>
    <row r="179" spans="1:18" ht="38.25" customHeight="1" thickBot="1" x14ac:dyDescent="0.25">
      <c r="A179" s="179"/>
      <c r="B179" s="83" t="s">
        <v>25</v>
      </c>
      <c r="C179" s="93" t="s">
        <v>207</v>
      </c>
      <c r="D179" s="95" t="s">
        <v>633</v>
      </c>
      <c r="E179" s="22" t="s">
        <v>638</v>
      </c>
      <c r="F179" s="23">
        <v>42675</v>
      </c>
      <c r="G179" s="23">
        <v>43039</v>
      </c>
      <c r="H179" s="59">
        <v>1303516</v>
      </c>
      <c r="I179" s="59">
        <v>488818</v>
      </c>
      <c r="J179" s="24">
        <f t="shared" si="6"/>
        <v>51170.448300227683</v>
      </c>
      <c r="K179" s="24">
        <f t="shared" si="7"/>
        <v>19188.898484729529</v>
      </c>
      <c r="L179" s="26" t="s">
        <v>209</v>
      </c>
      <c r="M179" s="26" t="s">
        <v>97</v>
      </c>
      <c r="N179" s="103" t="s">
        <v>19</v>
      </c>
      <c r="O179" s="27">
        <v>20</v>
      </c>
      <c r="R179" s="1">
        <v>1</v>
      </c>
    </row>
    <row r="180" spans="1:18" ht="48" customHeight="1" thickBot="1" x14ac:dyDescent="0.25">
      <c r="A180" s="179"/>
      <c r="B180" s="83" t="s">
        <v>25</v>
      </c>
      <c r="C180" s="93" t="s">
        <v>551</v>
      </c>
      <c r="D180" s="93" t="s">
        <v>634</v>
      </c>
      <c r="E180" s="22" t="s">
        <v>640</v>
      </c>
      <c r="F180" s="23">
        <v>42739</v>
      </c>
      <c r="G180" s="23">
        <v>43100</v>
      </c>
      <c r="H180" s="59">
        <v>891044</v>
      </c>
      <c r="I180" s="59">
        <v>334141</v>
      </c>
      <c r="J180" s="24">
        <f t="shared" si="6"/>
        <v>34978.566381408498</v>
      </c>
      <c r="K180" s="24">
        <f t="shared" si="7"/>
        <v>13116.942765172333</v>
      </c>
      <c r="L180" s="26" t="s">
        <v>639</v>
      </c>
      <c r="M180" s="26" t="s">
        <v>97</v>
      </c>
      <c r="N180" s="103" t="s">
        <v>19</v>
      </c>
      <c r="O180" s="27">
        <v>36</v>
      </c>
      <c r="R180" s="1">
        <v>1</v>
      </c>
    </row>
    <row r="181" spans="1:18" ht="48" customHeight="1" thickBot="1" x14ac:dyDescent="0.25">
      <c r="A181" s="179"/>
      <c r="B181" s="83" t="s">
        <v>25</v>
      </c>
      <c r="C181" s="93" t="s">
        <v>630</v>
      </c>
      <c r="D181" s="93" t="s">
        <v>444</v>
      </c>
      <c r="E181" s="22" t="s">
        <v>641</v>
      </c>
      <c r="F181" s="23">
        <v>42739</v>
      </c>
      <c r="G181" s="23">
        <v>43100</v>
      </c>
      <c r="H181" s="59">
        <v>903325</v>
      </c>
      <c r="I181" s="59">
        <v>338746</v>
      </c>
      <c r="J181" s="24">
        <f t="shared" si="6"/>
        <v>35460.665776870534</v>
      </c>
      <c r="K181" s="24">
        <f t="shared" si="7"/>
        <v>13297.715317578708</v>
      </c>
      <c r="L181" s="26" t="s">
        <v>96</v>
      </c>
      <c r="M181" s="26" t="s">
        <v>97</v>
      </c>
      <c r="N181" s="103" t="s">
        <v>19</v>
      </c>
      <c r="O181" s="27">
        <v>30</v>
      </c>
      <c r="R181" s="1">
        <v>1</v>
      </c>
    </row>
    <row r="182" spans="1:18" ht="51.75" customHeight="1" thickBot="1" x14ac:dyDescent="0.25">
      <c r="A182" s="179"/>
      <c r="B182" s="83" t="s">
        <v>25</v>
      </c>
      <c r="C182" s="93" t="s">
        <v>631</v>
      </c>
      <c r="D182" s="93" t="s">
        <v>635</v>
      </c>
      <c r="E182" s="22" t="s">
        <v>642</v>
      </c>
      <c r="F182" s="23">
        <v>42948</v>
      </c>
      <c r="G182" s="23">
        <v>43100</v>
      </c>
      <c r="H182" s="59">
        <v>1467980</v>
      </c>
      <c r="I182" s="59">
        <v>330295</v>
      </c>
      <c r="J182" s="24">
        <f t="shared" si="6"/>
        <v>57626.599670252021</v>
      </c>
      <c r="K182" s="24">
        <f t="shared" si="7"/>
        <v>12965.965297950852</v>
      </c>
      <c r="L182" s="26" t="s">
        <v>436</v>
      </c>
      <c r="M182" s="26" t="s">
        <v>18</v>
      </c>
      <c r="N182" s="103" t="s">
        <v>19</v>
      </c>
      <c r="O182" s="27">
        <v>16</v>
      </c>
      <c r="R182" s="1">
        <v>1</v>
      </c>
    </row>
    <row r="183" spans="1:18" ht="36" customHeight="1" x14ac:dyDescent="0.2">
      <c r="A183" s="179"/>
      <c r="B183" s="83" t="s">
        <v>25</v>
      </c>
      <c r="C183" s="126" t="s">
        <v>719</v>
      </c>
      <c r="D183" s="127" t="s">
        <v>720</v>
      </c>
      <c r="E183" s="22" t="s">
        <v>721</v>
      </c>
      <c r="F183" s="23">
        <v>43040</v>
      </c>
      <c r="G183" s="23">
        <v>43281</v>
      </c>
      <c r="H183" s="128">
        <v>680000</v>
      </c>
      <c r="I183" s="129">
        <v>204000</v>
      </c>
      <c r="J183" s="24">
        <f t="shared" si="6"/>
        <v>26693.883960116196</v>
      </c>
      <c r="K183" s="24">
        <f t="shared" si="7"/>
        <v>8008.1651880348591</v>
      </c>
      <c r="L183" s="26" t="s">
        <v>722</v>
      </c>
      <c r="M183" s="26" t="s">
        <v>24</v>
      </c>
      <c r="N183" s="103" t="s">
        <v>19</v>
      </c>
      <c r="O183" s="27">
        <v>23</v>
      </c>
    </row>
    <row r="184" spans="1:18" ht="34.5" customHeight="1" x14ac:dyDescent="0.25">
      <c r="A184" s="179"/>
      <c r="B184" s="112" t="s">
        <v>632</v>
      </c>
      <c r="C184" s="96" t="s">
        <v>115</v>
      </c>
      <c r="D184" s="66" t="s">
        <v>636</v>
      </c>
      <c r="E184" s="22" t="s">
        <v>643</v>
      </c>
      <c r="F184" s="23">
        <v>42552</v>
      </c>
      <c r="G184" s="23">
        <v>43281</v>
      </c>
      <c r="H184" s="59">
        <v>4972183</v>
      </c>
      <c r="I184" s="59">
        <v>1864568</v>
      </c>
      <c r="J184" s="24">
        <f t="shared" si="6"/>
        <v>195186.58239773888</v>
      </c>
      <c r="K184" s="24">
        <f t="shared" si="7"/>
        <v>73194.943864332265</v>
      </c>
      <c r="L184" s="26" t="s">
        <v>380</v>
      </c>
      <c r="M184" s="26" t="s">
        <v>18</v>
      </c>
      <c r="N184" s="103" t="s">
        <v>19</v>
      </c>
      <c r="O184" s="27">
        <v>28</v>
      </c>
      <c r="R184" s="125">
        <f>SUM(R7:R182)</f>
        <v>176</v>
      </c>
    </row>
    <row r="185" spans="1:18" ht="48" customHeight="1" thickBot="1" x14ac:dyDescent="0.3">
      <c r="A185" s="179"/>
      <c r="B185" s="85" t="s">
        <v>632</v>
      </c>
      <c r="C185" s="117" t="s">
        <v>194</v>
      </c>
      <c r="D185" s="118" t="s">
        <v>637</v>
      </c>
      <c r="E185" s="74" t="s">
        <v>644</v>
      </c>
      <c r="F185" s="75">
        <v>42695</v>
      </c>
      <c r="G185" s="75">
        <v>42781</v>
      </c>
      <c r="H185" s="76">
        <v>172312</v>
      </c>
      <c r="I185" s="76">
        <v>64617</v>
      </c>
      <c r="J185" s="77">
        <f t="shared" si="6"/>
        <v>6764.2301954934446</v>
      </c>
      <c r="K185" s="77">
        <f t="shared" si="7"/>
        <v>2536.5863233100417</v>
      </c>
      <c r="L185" s="78" t="s">
        <v>197</v>
      </c>
      <c r="M185" s="47" t="s">
        <v>97</v>
      </c>
      <c r="N185" s="104" t="s">
        <v>19</v>
      </c>
      <c r="O185" s="99">
        <v>28</v>
      </c>
    </row>
    <row r="186" spans="1:18" s="28" customFormat="1" ht="48.75" customHeight="1" x14ac:dyDescent="0.25">
      <c r="A186" s="179"/>
      <c r="B186" s="119">
        <v>42796</v>
      </c>
      <c r="C186" s="36" t="s">
        <v>226</v>
      </c>
      <c r="D186" s="36" t="s">
        <v>227</v>
      </c>
      <c r="E186" s="36" t="s">
        <v>228</v>
      </c>
      <c r="F186" s="37">
        <v>42826</v>
      </c>
      <c r="G186" s="37">
        <v>43434</v>
      </c>
      <c r="H186" s="38">
        <v>4799999</v>
      </c>
      <c r="I186" s="38">
        <v>1799999</v>
      </c>
      <c r="J186" s="38">
        <f t="shared" ref="J186:J245" si="8">H186/$P$5</f>
        <v>188427.3769333438</v>
      </c>
      <c r="K186" s="38">
        <f t="shared" ref="K186:K245" si="9">I186/$P$5</f>
        <v>70660.241815184112</v>
      </c>
      <c r="L186" s="120" t="s">
        <v>229</v>
      </c>
      <c r="M186" s="121" t="s">
        <v>18</v>
      </c>
      <c r="N186" s="164" t="s">
        <v>19</v>
      </c>
      <c r="O186" s="166">
        <v>76</v>
      </c>
    </row>
    <row r="187" spans="1:18" s="28" customFormat="1" ht="63.75" customHeight="1" x14ac:dyDescent="0.2">
      <c r="A187" s="179"/>
      <c r="B187" s="111">
        <v>42796</v>
      </c>
      <c r="C187" s="55" t="s">
        <v>226</v>
      </c>
      <c r="D187" s="50" t="s">
        <v>645</v>
      </c>
      <c r="E187" s="29" t="s">
        <v>646</v>
      </c>
      <c r="F187" s="30">
        <v>42826</v>
      </c>
      <c r="G187" s="30">
        <v>43373</v>
      </c>
      <c r="H187" s="59">
        <v>301963</v>
      </c>
      <c r="I187" s="59">
        <v>113235</v>
      </c>
      <c r="J187" s="31">
        <f t="shared" si="8"/>
        <v>11853.772473894951</v>
      </c>
      <c r="K187" s="31">
        <f t="shared" si="9"/>
        <v>4445.1205150349379</v>
      </c>
      <c r="L187" s="32" t="s">
        <v>229</v>
      </c>
      <c r="M187" s="33" t="s">
        <v>18</v>
      </c>
      <c r="N187" s="114" t="s">
        <v>19</v>
      </c>
      <c r="O187" s="34">
        <v>76</v>
      </c>
    </row>
    <row r="188" spans="1:18" s="28" customFormat="1" ht="36.75" customHeight="1" thickBot="1" x14ac:dyDescent="0.25">
      <c r="A188" s="179"/>
      <c r="B188" s="122">
        <v>42796</v>
      </c>
      <c r="C188" s="40" t="s">
        <v>230</v>
      </c>
      <c r="D188" s="40" t="s">
        <v>231</v>
      </c>
      <c r="E188" s="40" t="s">
        <v>232</v>
      </c>
      <c r="F188" s="41">
        <v>42737</v>
      </c>
      <c r="G188" s="41">
        <v>43086</v>
      </c>
      <c r="H188" s="39">
        <v>817598</v>
      </c>
      <c r="I188" s="39">
        <v>306599</v>
      </c>
      <c r="J188" s="39">
        <f t="shared" si="8"/>
        <v>32095.391379445708</v>
      </c>
      <c r="K188" s="39">
        <f t="shared" si="9"/>
        <v>12035.761953364214</v>
      </c>
      <c r="L188" s="123" t="s">
        <v>233</v>
      </c>
      <c r="M188" s="124" t="s">
        <v>49</v>
      </c>
      <c r="N188" s="115" t="s">
        <v>19</v>
      </c>
      <c r="O188" s="167">
        <v>75</v>
      </c>
    </row>
    <row r="189" spans="1:18" ht="57" customHeight="1" x14ac:dyDescent="0.2">
      <c r="A189" s="179"/>
      <c r="B189" s="137">
        <v>42462</v>
      </c>
      <c r="C189" s="7" t="s">
        <v>20</v>
      </c>
      <c r="D189" s="7" t="s">
        <v>247</v>
      </c>
      <c r="E189" s="7" t="s">
        <v>240</v>
      </c>
      <c r="F189" s="8">
        <v>42644</v>
      </c>
      <c r="G189" s="8">
        <v>42735</v>
      </c>
      <c r="H189" s="9">
        <v>14469000</v>
      </c>
      <c r="I189" s="9">
        <v>5425875</v>
      </c>
      <c r="J189" s="9">
        <f t="shared" ref="J189:J190" si="10">H189/$P$5</f>
        <v>567990.89267488418</v>
      </c>
      <c r="K189" s="9">
        <f t="shared" ref="K189:K190" si="11">I189/$P$5</f>
        <v>212996.58475308158</v>
      </c>
      <c r="L189" s="168" t="s">
        <v>241</v>
      </c>
      <c r="M189" s="10" t="s">
        <v>242</v>
      </c>
      <c r="N189" s="145" t="s">
        <v>19</v>
      </c>
      <c r="O189" s="21">
        <v>91</v>
      </c>
    </row>
    <row r="190" spans="1:18" ht="57" customHeight="1" x14ac:dyDescent="0.2">
      <c r="A190" s="179"/>
      <c r="B190" s="141">
        <v>42462</v>
      </c>
      <c r="C190" s="22" t="s">
        <v>243</v>
      </c>
      <c r="D190" s="22" t="s">
        <v>244</v>
      </c>
      <c r="E190" s="22" t="s">
        <v>245</v>
      </c>
      <c r="F190" s="23">
        <v>42551</v>
      </c>
      <c r="G190" s="23">
        <v>42916</v>
      </c>
      <c r="H190" s="24">
        <v>2996000</v>
      </c>
      <c r="I190" s="24">
        <v>1123500</v>
      </c>
      <c r="J190" s="24">
        <f t="shared" si="10"/>
        <v>117610.11227133549</v>
      </c>
      <c r="K190" s="24">
        <f t="shared" si="11"/>
        <v>44103.792101750805</v>
      </c>
      <c r="L190" s="25" t="s">
        <v>246</v>
      </c>
      <c r="M190" s="26" t="s">
        <v>56</v>
      </c>
      <c r="N190" s="103" t="s">
        <v>19</v>
      </c>
      <c r="O190" s="27">
        <v>75</v>
      </c>
    </row>
    <row r="191" spans="1:18" ht="28.5" customHeight="1" x14ac:dyDescent="0.2">
      <c r="A191" s="179"/>
      <c r="B191" s="141">
        <v>42462</v>
      </c>
      <c r="C191" s="22" t="s">
        <v>248</v>
      </c>
      <c r="D191" s="22" t="s">
        <v>249</v>
      </c>
      <c r="E191" s="22" t="s">
        <v>250</v>
      </c>
      <c r="F191" s="23">
        <v>42541</v>
      </c>
      <c r="G191" s="23">
        <v>43254</v>
      </c>
      <c r="H191" s="24">
        <v>9836000</v>
      </c>
      <c r="I191" s="24">
        <v>3688500</v>
      </c>
      <c r="J191" s="24">
        <f t="shared" ref="J191:J192" si="12">H191/$P$5</f>
        <v>386119.18034073955</v>
      </c>
      <c r="K191" s="24">
        <f t="shared" ref="K191:K192" si="13">I191/$P$5</f>
        <v>144794.69262777735</v>
      </c>
      <c r="L191" s="25" t="s">
        <v>251</v>
      </c>
      <c r="M191" s="26" t="s">
        <v>132</v>
      </c>
      <c r="N191" s="103" t="s">
        <v>19</v>
      </c>
      <c r="O191" s="27">
        <v>63</v>
      </c>
    </row>
    <row r="192" spans="1:18" ht="61.5" customHeight="1" x14ac:dyDescent="0.2">
      <c r="A192" s="179"/>
      <c r="B192" s="141">
        <v>42462</v>
      </c>
      <c r="C192" s="22" t="s">
        <v>20</v>
      </c>
      <c r="D192" s="29" t="s">
        <v>239</v>
      </c>
      <c r="E192" s="22" t="s">
        <v>240</v>
      </c>
      <c r="F192" s="23">
        <v>42644</v>
      </c>
      <c r="G192" s="23">
        <v>42735</v>
      </c>
      <c r="H192" s="59">
        <v>13736000</v>
      </c>
      <c r="I192" s="59">
        <v>5151000</v>
      </c>
      <c r="J192" s="24">
        <f t="shared" si="12"/>
        <v>539216.45599434723</v>
      </c>
      <c r="K192" s="24">
        <f t="shared" si="13"/>
        <v>202206.1709978802</v>
      </c>
      <c r="L192" s="25" t="s">
        <v>23</v>
      </c>
      <c r="M192" s="26" t="s">
        <v>242</v>
      </c>
      <c r="N192" s="103" t="s">
        <v>19</v>
      </c>
      <c r="O192" s="27">
        <v>91</v>
      </c>
    </row>
    <row r="193" spans="1:15" ht="28.5" customHeight="1" x14ac:dyDescent="0.2">
      <c r="A193" s="179"/>
      <c r="B193" s="141">
        <v>42462</v>
      </c>
      <c r="C193" s="22" t="s">
        <v>20</v>
      </c>
      <c r="D193" s="22" t="s">
        <v>252</v>
      </c>
      <c r="E193" s="22" t="s">
        <v>253</v>
      </c>
      <c r="F193" s="23">
        <v>42552</v>
      </c>
      <c r="G193" s="23">
        <v>42643</v>
      </c>
      <c r="H193" s="31">
        <v>12970000</v>
      </c>
      <c r="I193" s="31">
        <v>4863750</v>
      </c>
      <c r="J193" s="24">
        <f t="shared" si="8"/>
        <v>509146.58082751039</v>
      </c>
      <c r="K193" s="24">
        <f t="shared" si="9"/>
        <v>190929.96781031639</v>
      </c>
      <c r="L193" s="25" t="s">
        <v>241</v>
      </c>
      <c r="M193" s="26" t="s">
        <v>242</v>
      </c>
      <c r="N193" s="103" t="s">
        <v>19</v>
      </c>
      <c r="O193" s="27">
        <v>78</v>
      </c>
    </row>
    <row r="194" spans="1:15" ht="60.75" customHeight="1" x14ac:dyDescent="0.25">
      <c r="A194" s="179"/>
      <c r="B194" s="141">
        <v>42827</v>
      </c>
      <c r="C194" s="55" t="s">
        <v>234</v>
      </c>
      <c r="D194" s="66" t="s">
        <v>235</v>
      </c>
      <c r="E194" s="22" t="s">
        <v>236</v>
      </c>
      <c r="F194" s="23">
        <v>42541</v>
      </c>
      <c r="G194" s="23">
        <v>42916</v>
      </c>
      <c r="H194" s="59">
        <v>6886600</v>
      </c>
      <c r="I194" s="59">
        <v>2582475</v>
      </c>
      <c r="J194" s="24">
        <f t="shared" si="8"/>
        <v>270338.38423490617</v>
      </c>
      <c r="K194" s="24">
        <f t="shared" si="9"/>
        <v>101376.89408808982</v>
      </c>
      <c r="L194" s="25" t="s">
        <v>237</v>
      </c>
      <c r="M194" s="26" t="s">
        <v>75</v>
      </c>
      <c r="N194" s="103" t="s">
        <v>19</v>
      </c>
      <c r="O194" s="27">
        <v>67</v>
      </c>
    </row>
    <row r="195" spans="1:15" ht="28.5" customHeight="1" x14ac:dyDescent="0.25">
      <c r="A195" s="179"/>
      <c r="B195" s="141">
        <v>42827</v>
      </c>
      <c r="C195" s="55" t="s">
        <v>234</v>
      </c>
      <c r="D195" s="66" t="s">
        <v>238</v>
      </c>
      <c r="E195" s="22"/>
      <c r="F195" s="23">
        <v>42541</v>
      </c>
      <c r="G195" s="23">
        <v>42916</v>
      </c>
      <c r="H195" s="59">
        <v>6299600</v>
      </c>
      <c r="I195" s="59">
        <v>2362350</v>
      </c>
      <c r="J195" s="24">
        <f t="shared" si="8"/>
        <v>247295.28146345293</v>
      </c>
      <c r="K195" s="24">
        <f t="shared" si="9"/>
        <v>92735.730548794847</v>
      </c>
      <c r="L195" s="25" t="s">
        <v>647</v>
      </c>
      <c r="M195" s="26" t="s">
        <v>75</v>
      </c>
      <c r="N195" s="103" t="s">
        <v>19</v>
      </c>
      <c r="O195" s="27">
        <v>67</v>
      </c>
    </row>
    <row r="196" spans="1:15" ht="28.5" customHeight="1" x14ac:dyDescent="0.2">
      <c r="A196" s="179"/>
      <c r="B196" s="141">
        <v>42462</v>
      </c>
      <c r="C196" s="22" t="s">
        <v>257</v>
      </c>
      <c r="D196" s="22" t="s">
        <v>258</v>
      </c>
      <c r="E196" s="22" t="s">
        <v>259</v>
      </c>
      <c r="F196" s="23">
        <v>42401</v>
      </c>
      <c r="G196" s="23">
        <v>42735</v>
      </c>
      <c r="H196" s="24">
        <v>244000</v>
      </c>
      <c r="I196" s="24">
        <v>91500</v>
      </c>
      <c r="J196" s="24">
        <f t="shared" ref="J196:J197" si="14">H196/$P$5</f>
        <v>9578.3936562769886</v>
      </c>
      <c r="K196" s="24">
        <f t="shared" ref="K196:K197" si="15">I196/$P$5</f>
        <v>3591.8976211038707</v>
      </c>
      <c r="L196" s="25" t="s">
        <v>260</v>
      </c>
      <c r="M196" s="26" t="s">
        <v>18</v>
      </c>
      <c r="N196" s="103" t="s">
        <v>19</v>
      </c>
      <c r="O196" s="27">
        <v>53</v>
      </c>
    </row>
    <row r="197" spans="1:15" ht="28.5" customHeight="1" x14ac:dyDescent="0.2">
      <c r="A197" s="179"/>
      <c r="B197" s="141">
        <v>42462</v>
      </c>
      <c r="C197" s="22" t="s">
        <v>257</v>
      </c>
      <c r="D197" s="22" t="s">
        <v>261</v>
      </c>
      <c r="E197" s="22" t="s">
        <v>262</v>
      </c>
      <c r="F197" s="23">
        <v>42401</v>
      </c>
      <c r="G197" s="23">
        <v>43100</v>
      </c>
      <c r="H197" s="24">
        <v>15950000</v>
      </c>
      <c r="I197" s="24">
        <v>5981250</v>
      </c>
      <c r="J197" s="24">
        <f t="shared" si="14"/>
        <v>626128.60171154898</v>
      </c>
      <c r="K197" s="24">
        <f t="shared" si="15"/>
        <v>234798.22564183088</v>
      </c>
      <c r="L197" s="25" t="s">
        <v>260</v>
      </c>
      <c r="M197" s="26" t="s">
        <v>18</v>
      </c>
      <c r="N197" s="103" t="s">
        <v>19</v>
      </c>
      <c r="O197" s="27">
        <v>57</v>
      </c>
    </row>
    <row r="198" spans="1:15" ht="28.5" customHeight="1" x14ac:dyDescent="0.2">
      <c r="A198" s="179"/>
      <c r="B198" s="141">
        <v>42462</v>
      </c>
      <c r="C198" s="22" t="s">
        <v>20</v>
      </c>
      <c r="D198" s="22" t="s">
        <v>254</v>
      </c>
      <c r="E198" s="22" t="s">
        <v>253</v>
      </c>
      <c r="F198" s="23">
        <v>42644</v>
      </c>
      <c r="G198" s="23">
        <v>42735</v>
      </c>
      <c r="H198" s="24">
        <v>4638000</v>
      </c>
      <c r="I198" s="24">
        <v>1739250</v>
      </c>
      <c r="J198" s="24">
        <f t="shared" si="8"/>
        <v>182067.99089267489</v>
      </c>
      <c r="K198" s="24">
        <f t="shared" si="9"/>
        <v>68275.496584753084</v>
      </c>
      <c r="L198" s="25" t="s">
        <v>241</v>
      </c>
      <c r="M198" s="26" t="s">
        <v>242</v>
      </c>
      <c r="N198" s="103" t="s">
        <v>19</v>
      </c>
      <c r="O198" s="27">
        <v>76</v>
      </c>
    </row>
    <row r="199" spans="1:15" ht="32.25" customHeight="1" x14ac:dyDescent="0.2">
      <c r="A199" s="179"/>
      <c r="B199" s="141">
        <v>42462</v>
      </c>
      <c r="C199" s="22" t="s">
        <v>263</v>
      </c>
      <c r="D199" s="22" t="s">
        <v>264</v>
      </c>
      <c r="E199" s="22" t="s">
        <v>265</v>
      </c>
      <c r="F199" s="23">
        <v>42461</v>
      </c>
      <c r="G199" s="23">
        <v>42826</v>
      </c>
      <c r="H199" s="24">
        <v>2557000</v>
      </c>
      <c r="I199" s="24">
        <v>958875</v>
      </c>
      <c r="J199" s="24">
        <f t="shared" ref="J199" si="16">H199/$P$5</f>
        <v>100376.85483237811</v>
      </c>
      <c r="K199" s="24">
        <f t="shared" ref="K199" si="17">I199/$P$5</f>
        <v>37641.320562141795</v>
      </c>
      <c r="L199" s="25" t="s">
        <v>266</v>
      </c>
      <c r="M199" s="100" t="s">
        <v>61</v>
      </c>
      <c r="N199" s="103" t="s">
        <v>19</v>
      </c>
      <c r="O199" s="27">
        <v>55</v>
      </c>
    </row>
    <row r="200" spans="1:15" ht="21.75" customHeight="1" x14ac:dyDescent="0.2">
      <c r="A200" s="179"/>
      <c r="B200" s="141">
        <v>42462</v>
      </c>
      <c r="C200" s="22" t="s">
        <v>20</v>
      </c>
      <c r="D200" s="22" t="s">
        <v>255</v>
      </c>
      <c r="E200" s="22" t="s">
        <v>256</v>
      </c>
      <c r="F200" s="23">
        <v>42552</v>
      </c>
      <c r="G200" s="23">
        <v>42643</v>
      </c>
      <c r="H200" s="24">
        <v>5260000</v>
      </c>
      <c r="I200" s="24">
        <v>1972500</v>
      </c>
      <c r="J200" s="24">
        <f t="shared" si="8"/>
        <v>206485.04357384</v>
      </c>
      <c r="K200" s="24">
        <f t="shared" si="9"/>
        <v>77431.891340189992</v>
      </c>
      <c r="L200" s="25" t="s">
        <v>241</v>
      </c>
      <c r="M200" s="26" t="s">
        <v>242</v>
      </c>
      <c r="N200" s="103" t="s">
        <v>19</v>
      </c>
      <c r="O200" s="27">
        <v>78</v>
      </c>
    </row>
    <row r="201" spans="1:15" ht="36" customHeight="1" thickBot="1" x14ac:dyDescent="0.25">
      <c r="A201" s="179"/>
      <c r="B201" s="169">
        <v>42462</v>
      </c>
      <c r="C201" s="89" t="s">
        <v>257</v>
      </c>
      <c r="D201" s="89" t="s">
        <v>650</v>
      </c>
      <c r="E201" s="42" t="s">
        <v>654</v>
      </c>
      <c r="F201" s="43">
        <v>42767</v>
      </c>
      <c r="G201" s="43">
        <v>43100</v>
      </c>
      <c r="H201" s="59">
        <v>594178</v>
      </c>
      <c r="I201" s="59">
        <v>222816</v>
      </c>
      <c r="J201" s="24">
        <f t="shared" si="8"/>
        <v>23324.880270079295</v>
      </c>
      <c r="K201" s="24">
        <f t="shared" si="9"/>
        <v>8746.800659495957</v>
      </c>
      <c r="L201" s="45" t="s">
        <v>382</v>
      </c>
      <c r="M201" s="11" t="s">
        <v>18</v>
      </c>
      <c r="N201" s="103" t="s">
        <v>19</v>
      </c>
      <c r="O201" s="27">
        <v>73</v>
      </c>
    </row>
    <row r="202" spans="1:15" ht="61.5" customHeight="1" thickBot="1" x14ac:dyDescent="0.25">
      <c r="A202" s="179"/>
      <c r="B202" s="141">
        <v>42462</v>
      </c>
      <c r="C202" s="93" t="s">
        <v>648</v>
      </c>
      <c r="D202" s="93" t="s">
        <v>651</v>
      </c>
      <c r="E202" s="22" t="s">
        <v>656</v>
      </c>
      <c r="F202" s="23">
        <v>42887</v>
      </c>
      <c r="G202" s="23">
        <v>43220</v>
      </c>
      <c r="H202" s="59">
        <v>7479000</v>
      </c>
      <c r="I202" s="59">
        <v>2804625</v>
      </c>
      <c r="J202" s="24">
        <f t="shared" si="8"/>
        <v>293593.46784957213</v>
      </c>
      <c r="K202" s="24">
        <f t="shared" si="9"/>
        <v>110097.55044358954</v>
      </c>
      <c r="L202" s="25" t="s">
        <v>655</v>
      </c>
      <c r="M202" s="26" t="s">
        <v>75</v>
      </c>
      <c r="N202" s="103" t="s">
        <v>19</v>
      </c>
      <c r="O202" s="27">
        <v>77</v>
      </c>
    </row>
    <row r="203" spans="1:15" ht="36" customHeight="1" thickBot="1" x14ac:dyDescent="0.25">
      <c r="A203" s="179"/>
      <c r="B203" s="141">
        <v>42827</v>
      </c>
      <c r="C203" s="93" t="s">
        <v>257</v>
      </c>
      <c r="D203" s="93" t="s">
        <v>652</v>
      </c>
      <c r="E203" s="74" t="s">
        <v>658</v>
      </c>
      <c r="F203" s="75">
        <v>42767</v>
      </c>
      <c r="G203" s="75">
        <v>43190</v>
      </c>
      <c r="H203" s="59">
        <v>3780000</v>
      </c>
      <c r="I203" s="59">
        <v>1417500</v>
      </c>
      <c r="J203" s="24">
        <f t="shared" si="8"/>
        <v>148386.5902488812</v>
      </c>
      <c r="K203" s="24">
        <f t="shared" si="9"/>
        <v>55644.971343330457</v>
      </c>
      <c r="L203" s="78" t="s">
        <v>657</v>
      </c>
      <c r="M203" s="47" t="s">
        <v>18</v>
      </c>
      <c r="N203" s="103" t="s">
        <v>19</v>
      </c>
      <c r="O203" s="27">
        <v>70</v>
      </c>
    </row>
    <row r="204" spans="1:15" ht="66" customHeight="1" thickBot="1" x14ac:dyDescent="0.25">
      <c r="A204" s="179"/>
      <c r="B204" s="170">
        <v>42462</v>
      </c>
      <c r="C204" s="130" t="s">
        <v>649</v>
      </c>
      <c r="D204" s="130" t="s">
        <v>653</v>
      </c>
      <c r="E204" s="74" t="s">
        <v>659</v>
      </c>
      <c r="F204" s="75">
        <v>42917</v>
      </c>
      <c r="G204" s="75">
        <v>42978</v>
      </c>
      <c r="H204" s="76">
        <v>3193000</v>
      </c>
      <c r="I204" s="76">
        <v>1197375</v>
      </c>
      <c r="J204" s="77">
        <f t="shared" si="8"/>
        <v>125343.48747742796</v>
      </c>
      <c r="K204" s="77">
        <f t="shared" si="9"/>
        <v>47003.807804035489</v>
      </c>
      <c r="L204" s="78" t="s">
        <v>266</v>
      </c>
      <c r="M204" s="110" t="s">
        <v>421</v>
      </c>
      <c r="N204" s="104" t="s">
        <v>19</v>
      </c>
      <c r="O204" s="99">
        <v>63</v>
      </c>
    </row>
    <row r="205" spans="1:15" ht="44.25" customHeight="1" thickBot="1" x14ac:dyDescent="0.25">
      <c r="A205" s="179"/>
      <c r="B205" s="170">
        <v>42462</v>
      </c>
      <c r="C205" s="132" t="s">
        <v>725</v>
      </c>
      <c r="D205" s="132" t="s">
        <v>724</v>
      </c>
      <c r="E205" s="22" t="s">
        <v>729</v>
      </c>
      <c r="F205" s="23">
        <v>42795</v>
      </c>
      <c r="G205" s="23">
        <v>43131</v>
      </c>
      <c r="H205" s="134">
        <v>3090000</v>
      </c>
      <c r="I205" s="134">
        <v>1545000</v>
      </c>
      <c r="J205" s="24">
        <f t="shared" si="8"/>
        <v>121300.14917170448</v>
      </c>
      <c r="K205" s="24">
        <f t="shared" si="9"/>
        <v>60650.074585852242</v>
      </c>
      <c r="L205" s="25" t="s">
        <v>730</v>
      </c>
      <c r="M205" s="100" t="s">
        <v>18</v>
      </c>
      <c r="N205" s="103" t="s">
        <v>19</v>
      </c>
      <c r="O205" s="27">
        <v>62</v>
      </c>
    </row>
    <row r="206" spans="1:15" ht="39" customHeight="1" thickBot="1" x14ac:dyDescent="0.3">
      <c r="A206" s="179"/>
      <c r="B206" s="15">
        <v>42462</v>
      </c>
      <c r="C206" s="171" t="s">
        <v>726</v>
      </c>
      <c r="D206" s="172" t="s">
        <v>727</v>
      </c>
      <c r="E206" s="16" t="s">
        <v>731</v>
      </c>
      <c r="F206" s="17">
        <v>42979</v>
      </c>
      <c r="G206" s="17">
        <v>43343</v>
      </c>
      <c r="H206" s="173">
        <v>4319000</v>
      </c>
      <c r="I206" s="173">
        <v>2159500</v>
      </c>
      <c r="J206" s="18">
        <f t="shared" si="8"/>
        <v>169545.41885844391</v>
      </c>
      <c r="K206" s="18">
        <f t="shared" si="9"/>
        <v>84772.709429221955</v>
      </c>
      <c r="L206" s="35" t="s">
        <v>732</v>
      </c>
      <c r="M206" s="46" t="s">
        <v>733</v>
      </c>
      <c r="N206" s="105" t="s">
        <v>734</v>
      </c>
      <c r="O206" s="146">
        <v>54</v>
      </c>
    </row>
    <row r="207" spans="1:15" ht="156.75" customHeight="1" x14ac:dyDescent="0.25">
      <c r="A207" s="179"/>
      <c r="B207" s="97">
        <v>42492</v>
      </c>
      <c r="C207" s="42" t="s">
        <v>267</v>
      </c>
      <c r="D207" s="42" t="s">
        <v>268</v>
      </c>
      <c r="E207" s="42" t="s">
        <v>269</v>
      </c>
      <c r="F207" s="43">
        <v>42415</v>
      </c>
      <c r="G207" s="43">
        <v>42551</v>
      </c>
      <c r="H207" s="44">
        <v>390000</v>
      </c>
      <c r="I207" s="44">
        <v>292500</v>
      </c>
      <c r="J207" s="44">
        <f t="shared" si="8"/>
        <v>15309.727565360759</v>
      </c>
      <c r="K207" s="44">
        <f t="shared" si="9"/>
        <v>11482.29567402057</v>
      </c>
      <c r="L207" s="11" t="s">
        <v>270</v>
      </c>
      <c r="M207" s="11" t="s">
        <v>271</v>
      </c>
      <c r="N207" s="102" t="s">
        <v>19</v>
      </c>
      <c r="O207" s="131">
        <v>0</v>
      </c>
    </row>
    <row r="208" spans="1:15" ht="114" customHeight="1" x14ac:dyDescent="0.2">
      <c r="A208" s="179"/>
      <c r="B208" s="83">
        <v>42492</v>
      </c>
      <c r="C208" s="22" t="s">
        <v>115</v>
      </c>
      <c r="D208" s="22" t="s">
        <v>272</v>
      </c>
      <c r="E208" s="22" t="s">
        <v>273</v>
      </c>
      <c r="F208" s="23">
        <v>42430</v>
      </c>
      <c r="G208" s="23">
        <v>42551</v>
      </c>
      <c r="H208" s="24">
        <v>1207000</v>
      </c>
      <c r="I208" s="24">
        <v>905250</v>
      </c>
      <c r="J208" s="24">
        <f t="shared" si="8"/>
        <v>47381.644029206247</v>
      </c>
      <c r="K208" s="24">
        <f t="shared" si="9"/>
        <v>35536.233021904685</v>
      </c>
      <c r="L208" s="26" t="s">
        <v>274</v>
      </c>
      <c r="M208" s="26" t="s">
        <v>80</v>
      </c>
      <c r="N208" s="103" t="s">
        <v>19</v>
      </c>
      <c r="O208" s="27">
        <v>0</v>
      </c>
    </row>
    <row r="209" spans="1:120" ht="142.5" customHeight="1" x14ac:dyDescent="0.2">
      <c r="A209" s="179"/>
      <c r="B209" s="83">
        <v>42492</v>
      </c>
      <c r="C209" s="22" t="s">
        <v>115</v>
      </c>
      <c r="D209" s="22" t="s">
        <v>275</v>
      </c>
      <c r="E209" s="22" t="s">
        <v>276</v>
      </c>
      <c r="F209" s="23">
        <v>42430</v>
      </c>
      <c r="G209" s="23">
        <v>42551</v>
      </c>
      <c r="H209" s="24">
        <v>1907000</v>
      </c>
      <c r="I209" s="24">
        <v>1430250</v>
      </c>
      <c r="J209" s="24">
        <f t="shared" si="8"/>
        <v>74860.642223443516</v>
      </c>
      <c r="K209" s="24">
        <f t="shared" si="9"/>
        <v>56145.48166758263</v>
      </c>
      <c r="L209" s="26" t="s">
        <v>277</v>
      </c>
      <c r="M209" s="26" t="s">
        <v>49</v>
      </c>
      <c r="N209" s="103" t="s">
        <v>19</v>
      </c>
      <c r="O209" s="27">
        <v>0</v>
      </c>
    </row>
    <row r="210" spans="1:120" ht="143.25" customHeight="1" x14ac:dyDescent="0.2">
      <c r="A210" s="180"/>
      <c r="B210" s="85">
        <v>42492</v>
      </c>
      <c r="C210" s="74" t="s">
        <v>115</v>
      </c>
      <c r="D210" s="74" t="s">
        <v>278</v>
      </c>
      <c r="E210" s="74" t="s">
        <v>279</v>
      </c>
      <c r="F210" s="75">
        <v>42461</v>
      </c>
      <c r="G210" s="75">
        <v>42551</v>
      </c>
      <c r="H210" s="77">
        <v>497000</v>
      </c>
      <c r="I210" s="77">
        <v>372750</v>
      </c>
      <c r="J210" s="77">
        <f t="shared" si="8"/>
        <v>19510.088717908457</v>
      </c>
      <c r="K210" s="77">
        <f t="shared" si="9"/>
        <v>14632.566538431342</v>
      </c>
      <c r="L210" s="47" t="s">
        <v>277</v>
      </c>
      <c r="M210" s="47" t="s">
        <v>49</v>
      </c>
      <c r="N210" s="104" t="s">
        <v>19</v>
      </c>
      <c r="O210" s="27">
        <v>0</v>
      </c>
      <c r="AP210" s="109"/>
    </row>
    <row r="211" spans="1:120" s="101" customFormat="1" ht="42.75" customHeight="1" x14ac:dyDescent="0.2">
      <c r="A211" s="180"/>
      <c r="B211" s="83">
        <v>42492</v>
      </c>
      <c r="C211" s="100" t="s">
        <v>660</v>
      </c>
      <c r="D211" s="26" t="s">
        <v>668</v>
      </c>
      <c r="E211" s="22" t="s">
        <v>669</v>
      </c>
      <c r="F211" s="23">
        <v>42795</v>
      </c>
      <c r="G211" s="23">
        <v>43069</v>
      </c>
      <c r="H211" s="59">
        <v>1907000</v>
      </c>
      <c r="I211" s="59">
        <v>1430250</v>
      </c>
      <c r="J211" s="77">
        <f t="shared" si="8"/>
        <v>74860.642223443516</v>
      </c>
      <c r="K211" s="77">
        <f t="shared" si="9"/>
        <v>56145.48166758263</v>
      </c>
      <c r="L211" s="26" t="s">
        <v>380</v>
      </c>
      <c r="M211" s="26" t="s">
        <v>49</v>
      </c>
      <c r="N211" s="104" t="s">
        <v>19</v>
      </c>
      <c r="O211" s="27">
        <v>0</v>
      </c>
      <c r="P211" s="109"/>
      <c r="Q211" s="109"/>
      <c r="R211" s="109"/>
      <c r="S211" s="109"/>
      <c r="T211" s="109"/>
      <c r="U211" s="109"/>
      <c r="V211" s="109"/>
      <c r="W211" s="109"/>
      <c r="X211" s="109"/>
      <c r="Y211" s="109"/>
      <c r="Z211" s="109"/>
      <c r="AA211" s="109"/>
      <c r="AB211" s="109"/>
      <c r="AC211" s="109"/>
      <c r="AD211" s="109"/>
      <c r="AE211" s="109"/>
      <c r="AF211" s="109"/>
      <c r="AG211" s="109"/>
      <c r="AH211" s="109"/>
      <c r="AI211" s="109"/>
      <c r="AJ211" s="109"/>
      <c r="AK211" s="109"/>
      <c r="AL211" s="109"/>
      <c r="AM211" s="109"/>
      <c r="AN211" s="109"/>
      <c r="AO211" s="109"/>
      <c r="AP211" s="109"/>
      <c r="AQ211" s="109"/>
      <c r="AR211" s="109"/>
      <c r="AS211" s="109"/>
      <c r="AT211" s="109"/>
      <c r="AU211" s="109"/>
      <c r="AV211" s="109"/>
      <c r="AW211" s="109"/>
      <c r="AX211" s="109"/>
      <c r="AY211" s="109"/>
      <c r="AZ211" s="109"/>
      <c r="BA211" s="109"/>
      <c r="BB211" s="109"/>
      <c r="BC211" s="109"/>
      <c r="BD211" s="109"/>
      <c r="BE211" s="109"/>
      <c r="BF211" s="109"/>
      <c r="BG211" s="109"/>
      <c r="BH211" s="109"/>
      <c r="BI211" s="109"/>
      <c r="BJ211" s="109"/>
      <c r="BK211" s="109"/>
      <c r="BL211" s="109"/>
      <c r="BM211" s="109"/>
      <c r="BN211" s="109"/>
      <c r="BO211" s="109"/>
      <c r="BP211" s="109"/>
      <c r="BQ211" s="109"/>
      <c r="BR211" s="109"/>
      <c r="BS211" s="109"/>
      <c r="BT211" s="109"/>
      <c r="BU211" s="109"/>
      <c r="BV211" s="109"/>
      <c r="BW211" s="109"/>
      <c r="BX211" s="109"/>
      <c r="BY211" s="109"/>
      <c r="BZ211" s="109"/>
      <c r="CA211" s="109"/>
      <c r="CB211" s="109"/>
      <c r="CC211" s="109"/>
      <c r="CD211" s="109"/>
      <c r="CE211" s="109"/>
      <c r="CF211" s="109"/>
      <c r="CG211" s="109"/>
      <c r="CH211" s="109"/>
      <c r="CI211" s="109"/>
      <c r="CJ211" s="109"/>
      <c r="CK211" s="109"/>
      <c r="CL211" s="109"/>
      <c r="CM211" s="109"/>
      <c r="CN211" s="109"/>
      <c r="CO211" s="109"/>
      <c r="CP211" s="109"/>
      <c r="CQ211" s="109"/>
      <c r="CR211" s="109"/>
      <c r="CS211" s="109"/>
      <c r="CT211" s="109"/>
      <c r="CU211" s="109"/>
      <c r="CV211" s="109"/>
      <c r="CW211" s="109"/>
      <c r="CX211" s="109"/>
      <c r="CY211" s="109"/>
      <c r="CZ211" s="109"/>
      <c r="DA211" s="109"/>
      <c r="DB211" s="109"/>
      <c r="DC211" s="109"/>
      <c r="DD211" s="109"/>
      <c r="DE211" s="109"/>
      <c r="DF211" s="109"/>
      <c r="DG211" s="109"/>
      <c r="DH211" s="109"/>
      <c r="DI211" s="109"/>
      <c r="DJ211" s="109"/>
      <c r="DK211" s="109"/>
      <c r="DL211" s="109"/>
      <c r="DM211" s="109"/>
      <c r="DN211" s="109"/>
      <c r="DO211" s="109"/>
      <c r="DP211" s="109"/>
    </row>
    <row r="212" spans="1:120" s="101" customFormat="1" ht="51" customHeight="1" x14ac:dyDescent="0.2">
      <c r="A212" s="180"/>
      <c r="B212" s="83">
        <v>42492</v>
      </c>
      <c r="C212" s="100" t="s">
        <v>660</v>
      </c>
      <c r="D212" s="26" t="s">
        <v>664</v>
      </c>
      <c r="E212" s="22" t="s">
        <v>670</v>
      </c>
      <c r="F212" s="23">
        <v>42795</v>
      </c>
      <c r="G212" s="23">
        <v>43069</v>
      </c>
      <c r="H212" s="59">
        <v>497000</v>
      </c>
      <c r="I212" s="59">
        <v>372750</v>
      </c>
      <c r="J212" s="77">
        <f t="shared" si="8"/>
        <v>19510.088717908457</v>
      </c>
      <c r="K212" s="77">
        <f t="shared" si="9"/>
        <v>14632.566538431342</v>
      </c>
      <c r="L212" s="26" t="s">
        <v>380</v>
      </c>
      <c r="M212" s="26" t="s">
        <v>49</v>
      </c>
      <c r="N212" s="104" t="s">
        <v>19</v>
      </c>
      <c r="O212" s="27">
        <v>0</v>
      </c>
      <c r="P212" s="109"/>
      <c r="Q212" s="109"/>
      <c r="R212" s="109"/>
      <c r="S212" s="109"/>
      <c r="T212" s="109"/>
      <c r="U212" s="109"/>
      <c r="V212" s="109"/>
      <c r="W212" s="109"/>
      <c r="X212" s="109"/>
      <c r="Y212" s="109"/>
      <c r="Z212" s="109"/>
      <c r="AA212" s="109"/>
      <c r="AB212" s="109"/>
      <c r="AC212" s="109"/>
      <c r="AD212" s="109"/>
      <c r="AE212" s="109"/>
      <c r="AF212" s="109"/>
      <c r="AG212" s="109"/>
      <c r="AH212" s="109"/>
      <c r="AI212" s="109"/>
      <c r="AJ212" s="109"/>
      <c r="AK212" s="109"/>
      <c r="AL212" s="109"/>
      <c r="AM212" s="109"/>
      <c r="AN212" s="109"/>
      <c r="AO212" s="109"/>
      <c r="AP212" s="109"/>
      <c r="AQ212" s="109"/>
      <c r="AR212" s="109"/>
      <c r="AS212" s="109"/>
      <c r="AT212" s="109"/>
      <c r="AU212" s="109"/>
      <c r="AV212" s="109"/>
      <c r="AW212" s="109"/>
      <c r="AX212" s="109"/>
      <c r="AY212" s="109"/>
      <c r="AZ212" s="109"/>
      <c r="BA212" s="109"/>
      <c r="BB212" s="109"/>
      <c r="BC212" s="109"/>
      <c r="BD212" s="109"/>
      <c r="BE212" s="109"/>
      <c r="BF212" s="109"/>
      <c r="BG212" s="109"/>
      <c r="BH212" s="109"/>
      <c r="BI212" s="109"/>
      <c r="BJ212" s="109"/>
      <c r="BK212" s="109"/>
      <c r="BL212" s="109"/>
      <c r="BM212" s="109"/>
      <c r="BN212" s="109"/>
      <c r="BO212" s="109"/>
      <c r="BP212" s="109"/>
      <c r="BQ212" s="109"/>
      <c r="BR212" s="109"/>
      <c r="BS212" s="109"/>
      <c r="BT212" s="109"/>
      <c r="BU212" s="109"/>
      <c r="BV212" s="109"/>
      <c r="BW212" s="109"/>
      <c r="BX212" s="109"/>
      <c r="BY212" s="109"/>
      <c r="BZ212" s="109"/>
      <c r="CA212" s="109"/>
      <c r="CB212" s="109"/>
      <c r="CC212" s="109"/>
      <c r="CD212" s="109"/>
      <c r="CE212" s="109"/>
      <c r="CF212" s="109"/>
      <c r="CG212" s="109"/>
      <c r="CH212" s="109"/>
      <c r="CI212" s="109"/>
      <c r="CJ212" s="109"/>
      <c r="CK212" s="109"/>
      <c r="CL212" s="109"/>
      <c r="CM212" s="109"/>
      <c r="CN212" s="109"/>
      <c r="CO212" s="109"/>
      <c r="CP212" s="109"/>
      <c r="CQ212" s="109"/>
      <c r="CR212" s="109"/>
      <c r="CS212" s="109"/>
      <c r="CT212" s="109"/>
      <c r="CU212" s="109"/>
      <c r="CV212" s="109"/>
      <c r="CW212" s="109"/>
      <c r="CX212" s="109"/>
      <c r="CY212" s="109"/>
      <c r="CZ212" s="109"/>
      <c r="DA212" s="109"/>
      <c r="DB212" s="109"/>
      <c r="DC212" s="109"/>
      <c r="DD212" s="109"/>
      <c r="DE212" s="109"/>
      <c r="DF212" s="109"/>
      <c r="DG212" s="109"/>
      <c r="DH212" s="109"/>
      <c r="DI212" s="109"/>
      <c r="DJ212" s="109"/>
      <c r="DK212" s="109"/>
      <c r="DL212" s="109"/>
      <c r="DM212" s="109"/>
      <c r="DN212" s="109"/>
      <c r="DO212" s="109"/>
      <c r="DP212" s="109"/>
    </row>
    <row r="213" spans="1:120" s="101" customFormat="1" ht="42" customHeight="1" x14ac:dyDescent="0.2">
      <c r="A213" s="180"/>
      <c r="B213" s="83">
        <v>42492</v>
      </c>
      <c r="C213" s="100" t="s">
        <v>661</v>
      </c>
      <c r="D213" s="26" t="s">
        <v>665</v>
      </c>
      <c r="E213" s="22" t="s">
        <v>671</v>
      </c>
      <c r="F213" s="23">
        <v>42668</v>
      </c>
      <c r="G213" s="23">
        <v>42947</v>
      </c>
      <c r="H213" s="59">
        <v>1955000</v>
      </c>
      <c r="I213" s="59">
        <v>1466250</v>
      </c>
      <c r="J213" s="77">
        <f t="shared" si="8"/>
        <v>76744.916385334072</v>
      </c>
      <c r="K213" s="77">
        <f t="shared" si="9"/>
        <v>57558.687289000547</v>
      </c>
      <c r="L213" s="26" t="s">
        <v>672</v>
      </c>
      <c r="M213" s="26" t="s">
        <v>80</v>
      </c>
      <c r="N213" s="104" t="s">
        <v>19</v>
      </c>
      <c r="O213" s="27">
        <v>0</v>
      </c>
      <c r="P213" s="109"/>
      <c r="Q213" s="109"/>
      <c r="R213" s="109"/>
      <c r="S213" s="109"/>
      <c r="T213" s="109"/>
      <c r="U213" s="109"/>
      <c r="V213" s="109"/>
      <c r="W213" s="109"/>
      <c r="X213" s="109"/>
      <c r="Y213" s="109"/>
      <c r="Z213" s="109"/>
      <c r="AA213" s="109"/>
      <c r="AB213" s="109"/>
      <c r="AC213" s="109"/>
      <c r="AD213" s="109"/>
      <c r="AE213" s="109"/>
      <c r="AF213" s="109"/>
      <c r="AG213" s="109"/>
      <c r="AH213" s="109"/>
      <c r="AI213" s="109"/>
      <c r="AJ213" s="109"/>
      <c r="AK213" s="109"/>
      <c r="AL213" s="109"/>
      <c r="AM213" s="109"/>
      <c r="AN213" s="109"/>
      <c r="AO213" s="109"/>
      <c r="AP213" s="109"/>
      <c r="AQ213" s="109"/>
      <c r="AR213" s="109"/>
      <c r="AS213" s="109"/>
      <c r="AT213" s="109"/>
      <c r="AU213" s="109"/>
      <c r="AV213" s="109"/>
      <c r="AW213" s="109"/>
      <c r="AX213" s="109"/>
      <c r="AY213" s="109"/>
      <c r="AZ213" s="109"/>
      <c r="BA213" s="109"/>
      <c r="BB213" s="109"/>
      <c r="BC213" s="109"/>
      <c r="BD213" s="109"/>
      <c r="BE213" s="109"/>
      <c r="BF213" s="109"/>
      <c r="BG213" s="109"/>
      <c r="BH213" s="109"/>
      <c r="BI213" s="109"/>
      <c r="BJ213" s="109"/>
      <c r="BK213" s="109"/>
      <c r="BL213" s="109"/>
      <c r="BM213" s="109"/>
      <c r="BN213" s="109"/>
      <c r="BO213" s="109"/>
      <c r="BP213" s="109"/>
      <c r="BQ213" s="109"/>
      <c r="BR213" s="109"/>
      <c r="BS213" s="109"/>
      <c r="BT213" s="109"/>
      <c r="BU213" s="109"/>
      <c r="BV213" s="109"/>
      <c r="BW213" s="109"/>
      <c r="BX213" s="109"/>
      <c r="BY213" s="109"/>
      <c r="BZ213" s="109"/>
      <c r="CA213" s="109"/>
      <c r="CB213" s="109"/>
      <c r="CC213" s="109"/>
      <c r="CD213" s="109"/>
      <c r="CE213" s="109"/>
      <c r="CF213" s="109"/>
      <c r="CG213" s="109"/>
      <c r="CH213" s="109"/>
      <c r="CI213" s="109"/>
      <c r="CJ213" s="109"/>
      <c r="CK213" s="109"/>
      <c r="CL213" s="109"/>
      <c r="CM213" s="109"/>
      <c r="CN213" s="109"/>
      <c r="CO213" s="109"/>
      <c r="CP213" s="109"/>
      <c r="CQ213" s="109"/>
      <c r="CR213" s="109"/>
      <c r="CS213" s="109"/>
      <c r="CT213" s="109"/>
      <c r="CU213" s="109"/>
      <c r="CV213" s="109"/>
      <c r="CW213" s="109"/>
      <c r="CX213" s="109"/>
      <c r="CY213" s="109"/>
      <c r="CZ213" s="109"/>
      <c r="DA213" s="109"/>
      <c r="DB213" s="109"/>
      <c r="DC213" s="109"/>
      <c r="DD213" s="109"/>
      <c r="DE213" s="109"/>
      <c r="DF213" s="109"/>
      <c r="DG213" s="109"/>
      <c r="DH213" s="109"/>
      <c r="DI213" s="109"/>
      <c r="DJ213" s="109"/>
      <c r="DK213" s="109"/>
      <c r="DL213" s="109"/>
      <c r="DM213" s="109"/>
      <c r="DN213" s="109"/>
      <c r="DO213" s="109"/>
      <c r="DP213" s="109"/>
    </row>
    <row r="214" spans="1:120" s="109" customFormat="1" ht="40.5" customHeight="1" x14ac:dyDescent="0.2">
      <c r="A214" s="180"/>
      <c r="B214" s="83">
        <v>42492</v>
      </c>
      <c r="C214" s="100" t="s">
        <v>662</v>
      </c>
      <c r="D214" s="26" t="s">
        <v>666</v>
      </c>
      <c r="E214" s="42" t="s">
        <v>438</v>
      </c>
      <c r="F214" s="43">
        <v>42654</v>
      </c>
      <c r="G214" s="43">
        <v>42947</v>
      </c>
      <c r="H214" s="59">
        <v>1495000</v>
      </c>
      <c r="I214" s="59">
        <v>1121250</v>
      </c>
      <c r="J214" s="77">
        <f t="shared" si="8"/>
        <v>58687.289000549579</v>
      </c>
      <c r="K214" s="77">
        <f t="shared" si="9"/>
        <v>44015.466750412183</v>
      </c>
      <c r="L214" s="11" t="s">
        <v>673</v>
      </c>
      <c r="M214" s="26" t="s">
        <v>80</v>
      </c>
      <c r="N214" s="104" t="s">
        <v>19</v>
      </c>
      <c r="O214" s="27">
        <v>0</v>
      </c>
    </row>
    <row r="215" spans="1:120" s="109" customFormat="1" ht="57" customHeight="1" thickBot="1" x14ac:dyDescent="0.25">
      <c r="A215" s="181"/>
      <c r="B215" s="85">
        <v>42492</v>
      </c>
      <c r="C215" s="110" t="s">
        <v>663</v>
      </c>
      <c r="D215" s="47" t="s">
        <v>667</v>
      </c>
      <c r="E215" s="106" t="s">
        <v>675</v>
      </c>
      <c r="F215" s="107">
        <v>42656</v>
      </c>
      <c r="G215" s="107">
        <v>42978</v>
      </c>
      <c r="H215" s="76">
        <v>1999000</v>
      </c>
      <c r="I215" s="76">
        <v>1499250</v>
      </c>
      <c r="J215" s="77">
        <f t="shared" si="8"/>
        <v>78472.167700400401</v>
      </c>
      <c r="K215" s="77">
        <f t="shared" si="9"/>
        <v>58854.125775300308</v>
      </c>
      <c r="L215" s="108" t="s">
        <v>674</v>
      </c>
      <c r="M215" s="108" t="s">
        <v>97</v>
      </c>
      <c r="N215" s="104" t="s">
        <v>19</v>
      </c>
      <c r="O215" s="146">
        <v>0</v>
      </c>
    </row>
    <row r="216" spans="1:120" s="109" customFormat="1" ht="57" customHeight="1" x14ac:dyDescent="0.2">
      <c r="A216" s="182" t="s">
        <v>757</v>
      </c>
      <c r="B216" s="137" t="s">
        <v>728</v>
      </c>
      <c r="C216" s="138" t="s">
        <v>735</v>
      </c>
      <c r="D216" s="139" t="s">
        <v>736</v>
      </c>
      <c r="E216" s="7" t="s">
        <v>744</v>
      </c>
      <c r="F216" s="8">
        <v>42508</v>
      </c>
      <c r="G216" s="8">
        <v>42735</v>
      </c>
      <c r="H216" s="140">
        <v>1117134</v>
      </c>
      <c r="I216" s="140">
        <v>1117134</v>
      </c>
      <c r="J216" s="9">
        <f t="shared" si="8"/>
        <v>43853.890241030073</v>
      </c>
      <c r="K216" s="9">
        <f t="shared" si="9"/>
        <v>43853.890241030073</v>
      </c>
      <c r="L216" s="10" t="s">
        <v>293</v>
      </c>
      <c r="M216" s="10" t="s">
        <v>741</v>
      </c>
      <c r="N216" s="145" t="s">
        <v>19</v>
      </c>
      <c r="O216" s="21">
        <v>0</v>
      </c>
    </row>
    <row r="217" spans="1:120" s="109" customFormat="1" ht="57" customHeight="1" x14ac:dyDescent="0.2">
      <c r="A217" s="183"/>
      <c r="B217" s="141" t="s">
        <v>728</v>
      </c>
      <c r="C217" s="126" t="s">
        <v>735</v>
      </c>
      <c r="D217" s="63" t="s">
        <v>737</v>
      </c>
      <c r="E217" s="22" t="s">
        <v>743</v>
      </c>
      <c r="F217" s="23">
        <v>42465</v>
      </c>
      <c r="G217" s="23">
        <v>42735</v>
      </c>
      <c r="H217" s="136">
        <v>376267</v>
      </c>
      <c r="I217" s="136">
        <v>376267</v>
      </c>
      <c r="J217" s="24">
        <f t="shared" si="8"/>
        <v>14770.628876501531</v>
      </c>
      <c r="K217" s="24">
        <f t="shared" si="9"/>
        <v>14770.628876501531</v>
      </c>
      <c r="L217" s="26" t="s">
        <v>293</v>
      </c>
      <c r="M217" s="26" t="s">
        <v>741</v>
      </c>
      <c r="N217" s="103" t="s">
        <v>19</v>
      </c>
      <c r="O217" s="27">
        <v>0</v>
      </c>
    </row>
    <row r="218" spans="1:120" s="109" customFormat="1" ht="57" customHeight="1" x14ac:dyDescent="0.2">
      <c r="A218" s="183"/>
      <c r="B218" s="141" t="s">
        <v>728</v>
      </c>
      <c r="C218" s="126" t="s">
        <v>735</v>
      </c>
      <c r="D218" s="63" t="s">
        <v>738</v>
      </c>
      <c r="E218" s="22" t="s">
        <v>742</v>
      </c>
      <c r="F218" s="23">
        <v>42478</v>
      </c>
      <c r="G218" s="23">
        <v>42719</v>
      </c>
      <c r="H218" s="128">
        <v>394000</v>
      </c>
      <c r="I218" s="128">
        <v>394000</v>
      </c>
      <c r="J218" s="24">
        <f t="shared" si="8"/>
        <v>15466.750412184972</v>
      </c>
      <c r="K218" s="24">
        <f t="shared" si="9"/>
        <v>15466.750412184972</v>
      </c>
      <c r="L218" s="26" t="s">
        <v>293</v>
      </c>
      <c r="M218" s="26" t="s">
        <v>741</v>
      </c>
      <c r="N218" s="103" t="s">
        <v>19</v>
      </c>
      <c r="O218" s="27">
        <v>0</v>
      </c>
    </row>
    <row r="219" spans="1:120" s="109" customFormat="1" ht="57" customHeight="1" x14ac:dyDescent="0.25">
      <c r="A219" s="183"/>
      <c r="B219" s="141" t="s">
        <v>728</v>
      </c>
      <c r="C219" s="135" t="s">
        <v>735</v>
      </c>
      <c r="D219" s="133" t="s">
        <v>739</v>
      </c>
      <c r="E219" s="22" t="s">
        <v>745</v>
      </c>
      <c r="F219" s="30">
        <v>42465</v>
      </c>
      <c r="G219" s="30">
        <v>42719</v>
      </c>
      <c r="H219" s="128">
        <v>135600</v>
      </c>
      <c r="I219" s="128">
        <v>135600</v>
      </c>
      <c r="J219" s="24">
        <f t="shared" si="8"/>
        <v>5323.0745073408179</v>
      </c>
      <c r="K219" s="24">
        <f t="shared" si="9"/>
        <v>5323.0745073408179</v>
      </c>
      <c r="L219" s="26" t="s">
        <v>293</v>
      </c>
      <c r="M219" s="26" t="s">
        <v>741</v>
      </c>
      <c r="N219" s="103" t="s">
        <v>19</v>
      </c>
      <c r="O219" s="27">
        <v>0</v>
      </c>
    </row>
    <row r="220" spans="1:120" s="109" customFormat="1" ht="57" customHeight="1" thickBot="1" x14ac:dyDescent="0.3">
      <c r="A220" s="183"/>
      <c r="B220" s="15" t="s">
        <v>728</v>
      </c>
      <c r="C220" s="142" t="s">
        <v>735</v>
      </c>
      <c r="D220" s="143" t="s">
        <v>740</v>
      </c>
      <c r="E220" s="16" t="s">
        <v>746</v>
      </c>
      <c r="F220" s="41">
        <v>42543</v>
      </c>
      <c r="G220" s="41">
        <v>43100</v>
      </c>
      <c r="H220" s="144">
        <v>478500</v>
      </c>
      <c r="I220" s="144">
        <v>478500</v>
      </c>
      <c r="J220" s="18">
        <f t="shared" si="8"/>
        <v>18783.858051346469</v>
      </c>
      <c r="K220" s="18">
        <f t="shared" si="9"/>
        <v>18783.858051346469</v>
      </c>
      <c r="L220" s="19" t="s">
        <v>293</v>
      </c>
      <c r="M220" s="19" t="s">
        <v>741</v>
      </c>
      <c r="N220" s="105" t="s">
        <v>19</v>
      </c>
      <c r="O220" s="146">
        <v>0</v>
      </c>
    </row>
    <row r="221" spans="1:120" ht="28.5" customHeight="1" x14ac:dyDescent="0.25">
      <c r="A221" s="184"/>
      <c r="B221" s="97">
        <v>42434</v>
      </c>
      <c r="C221" s="42" t="s">
        <v>26</v>
      </c>
      <c r="D221" s="42" t="s">
        <v>280</v>
      </c>
      <c r="E221" s="42" t="s">
        <v>281</v>
      </c>
      <c r="F221" s="43">
        <v>42430</v>
      </c>
      <c r="G221" s="43">
        <v>42781</v>
      </c>
      <c r="H221" s="44">
        <v>237000</v>
      </c>
      <c r="I221" s="44">
        <v>88875</v>
      </c>
      <c r="J221" s="44">
        <f t="shared" si="8"/>
        <v>9303.6036743346158</v>
      </c>
      <c r="K221" s="44">
        <f t="shared" si="9"/>
        <v>3488.8513778754809</v>
      </c>
      <c r="L221" s="45" t="s">
        <v>282</v>
      </c>
      <c r="M221" s="11" t="s">
        <v>24</v>
      </c>
      <c r="N221" s="102" t="s">
        <v>19</v>
      </c>
      <c r="O221" s="131">
        <v>38</v>
      </c>
    </row>
    <row r="222" spans="1:120" s="28" customFormat="1" ht="28.5" customHeight="1" x14ac:dyDescent="0.2">
      <c r="A222" s="184"/>
      <c r="B222" s="84">
        <v>42799</v>
      </c>
      <c r="C222" s="29" t="s">
        <v>67</v>
      </c>
      <c r="D222" s="29" t="s">
        <v>283</v>
      </c>
      <c r="E222" s="29" t="s">
        <v>284</v>
      </c>
      <c r="F222" s="30">
        <v>42520</v>
      </c>
      <c r="G222" s="30">
        <v>42671</v>
      </c>
      <c r="H222" s="31">
        <v>873546</v>
      </c>
      <c r="I222" s="31">
        <v>327579</v>
      </c>
      <c r="J222" s="31">
        <f t="shared" si="8"/>
        <v>34291.669937975974</v>
      </c>
      <c r="K222" s="31">
        <f t="shared" si="9"/>
        <v>12859.346784957212</v>
      </c>
      <c r="L222" s="32" t="s">
        <v>70</v>
      </c>
      <c r="M222" s="33" t="s">
        <v>61</v>
      </c>
      <c r="N222" s="114" t="s">
        <v>19</v>
      </c>
      <c r="O222" s="34">
        <v>28</v>
      </c>
    </row>
    <row r="223" spans="1:120" ht="29.25" customHeight="1" thickBot="1" x14ac:dyDescent="0.25">
      <c r="A223" s="184"/>
      <c r="B223" s="84">
        <v>42799</v>
      </c>
      <c r="C223" s="22" t="s">
        <v>89</v>
      </c>
      <c r="D223" s="22" t="s">
        <v>285</v>
      </c>
      <c r="E223" s="22" t="s">
        <v>286</v>
      </c>
      <c r="F223" s="23">
        <v>42527</v>
      </c>
      <c r="G223" s="23">
        <v>42673</v>
      </c>
      <c r="H223" s="24">
        <v>396000</v>
      </c>
      <c r="I223" s="24">
        <v>148500</v>
      </c>
      <c r="J223" s="24">
        <f t="shared" ref="J223:J237" si="18">H223/$P$5</f>
        <v>15545.261835597079</v>
      </c>
      <c r="K223" s="24">
        <f t="shared" ref="K223:K237" si="19">I223/$P$5</f>
        <v>5829.4731883489048</v>
      </c>
      <c r="L223" s="25" t="s">
        <v>287</v>
      </c>
      <c r="M223" s="26" t="s">
        <v>75</v>
      </c>
      <c r="N223" s="103" t="s">
        <v>19</v>
      </c>
      <c r="O223" s="27">
        <v>23</v>
      </c>
    </row>
    <row r="224" spans="1:120" ht="48.75" customHeight="1" thickBot="1" x14ac:dyDescent="0.25">
      <c r="A224" s="184"/>
      <c r="B224" s="83">
        <v>42434</v>
      </c>
      <c r="C224" s="67" t="s">
        <v>14</v>
      </c>
      <c r="D224" s="68" t="s">
        <v>677</v>
      </c>
      <c r="E224" s="22" t="s">
        <v>682</v>
      </c>
      <c r="F224" s="23">
        <v>42887</v>
      </c>
      <c r="G224" s="23">
        <v>43069</v>
      </c>
      <c r="H224" s="59">
        <v>1339200</v>
      </c>
      <c r="I224" s="59">
        <v>502200</v>
      </c>
      <c r="J224" s="24">
        <f t="shared" si="18"/>
        <v>52571.249116746483</v>
      </c>
      <c r="K224" s="24">
        <f t="shared" si="19"/>
        <v>19714.218418779932</v>
      </c>
      <c r="L224" s="25" t="s">
        <v>135</v>
      </c>
      <c r="M224" s="26" t="s">
        <v>18</v>
      </c>
      <c r="N224" s="103" t="s">
        <v>19</v>
      </c>
      <c r="O224" s="27">
        <v>24</v>
      </c>
    </row>
    <row r="225" spans="1:15" ht="29.25" customHeight="1" thickBot="1" x14ac:dyDescent="0.25">
      <c r="A225" s="184"/>
      <c r="B225" s="84">
        <v>42799</v>
      </c>
      <c r="C225" s="67" t="s">
        <v>89</v>
      </c>
      <c r="D225" s="68" t="s">
        <v>678</v>
      </c>
      <c r="E225" s="22" t="s">
        <v>683</v>
      </c>
      <c r="F225" s="23">
        <v>42887</v>
      </c>
      <c r="G225" s="23">
        <v>43069</v>
      </c>
      <c r="H225" s="59">
        <v>450000</v>
      </c>
      <c r="I225" s="59">
        <v>168750</v>
      </c>
      <c r="J225" s="24">
        <f t="shared" si="18"/>
        <v>17665.070267723953</v>
      </c>
      <c r="K225" s="24">
        <f t="shared" si="19"/>
        <v>6624.4013503964825</v>
      </c>
      <c r="L225" s="25" t="s">
        <v>92</v>
      </c>
      <c r="M225" s="26" t="s">
        <v>75</v>
      </c>
      <c r="N225" s="103" t="s">
        <v>19</v>
      </c>
      <c r="O225" s="27">
        <v>19</v>
      </c>
    </row>
    <row r="226" spans="1:15" ht="29.25" customHeight="1" thickBot="1" x14ac:dyDescent="0.25">
      <c r="A226" s="184"/>
      <c r="B226" s="84">
        <v>42799</v>
      </c>
      <c r="C226" s="67" t="s">
        <v>89</v>
      </c>
      <c r="D226" s="68" t="s">
        <v>679</v>
      </c>
      <c r="E226" s="22" t="s">
        <v>684</v>
      </c>
      <c r="F226" s="23">
        <v>42887</v>
      </c>
      <c r="G226" s="23">
        <v>43069</v>
      </c>
      <c r="H226" s="59">
        <v>570460</v>
      </c>
      <c r="I226" s="59">
        <v>213922</v>
      </c>
      <c r="J226" s="24">
        <f t="shared" si="18"/>
        <v>22393.813299835125</v>
      </c>
      <c r="K226" s="24">
        <f t="shared" si="19"/>
        <v>8397.6603595823199</v>
      </c>
      <c r="L226" s="25" t="s">
        <v>92</v>
      </c>
      <c r="M226" s="26" t="s">
        <v>75</v>
      </c>
      <c r="N226" s="103" t="s">
        <v>19</v>
      </c>
      <c r="O226" s="27">
        <v>25</v>
      </c>
    </row>
    <row r="227" spans="1:15" ht="45.75" customHeight="1" thickBot="1" x14ac:dyDescent="0.25">
      <c r="A227" s="184"/>
      <c r="B227" s="84">
        <v>42799</v>
      </c>
      <c r="C227" s="67" t="s">
        <v>676</v>
      </c>
      <c r="D227" s="68" t="s">
        <v>680</v>
      </c>
      <c r="E227" s="22" t="s">
        <v>685</v>
      </c>
      <c r="F227" s="23">
        <v>42705</v>
      </c>
      <c r="G227" s="23">
        <v>43189</v>
      </c>
      <c r="H227" s="59">
        <v>2203500</v>
      </c>
      <c r="I227" s="59">
        <v>826312</v>
      </c>
      <c r="J227" s="24">
        <f t="shared" si="18"/>
        <v>86499.960744288299</v>
      </c>
      <c r="K227" s="24">
        <f t="shared" si="19"/>
        <v>32437.465651252256</v>
      </c>
      <c r="L227" s="25" t="s">
        <v>105</v>
      </c>
      <c r="M227" s="26" t="s">
        <v>18</v>
      </c>
      <c r="N227" s="103" t="s">
        <v>19</v>
      </c>
      <c r="O227" s="116">
        <v>39</v>
      </c>
    </row>
    <row r="228" spans="1:15" ht="44.25" customHeight="1" thickBot="1" x14ac:dyDescent="0.25">
      <c r="A228" s="184"/>
      <c r="B228" s="84">
        <v>42799</v>
      </c>
      <c r="C228" s="67" t="s">
        <v>676</v>
      </c>
      <c r="D228" s="68" t="s">
        <v>681</v>
      </c>
      <c r="E228" s="22" t="s">
        <v>686</v>
      </c>
      <c r="F228" s="23">
        <v>42705</v>
      </c>
      <c r="G228" s="23">
        <v>43189</v>
      </c>
      <c r="H228" s="59">
        <v>115000</v>
      </c>
      <c r="I228" s="59">
        <v>43125</v>
      </c>
      <c r="J228" s="24">
        <f t="shared" si="18"/>
        <v>4514.4068461961215</v>
      </c>
      <c r="K228" s="24">
        <f t="shared" si="19"/>
        <v>1692.9025673235456</v>
      </c>
      <c r="L228" s="25" t="s">
        <v>105</v>
      </c>
      <c r="M228" s="26" t="s">
        <v>18</v>
      </c>
      <c r="N228" s="103" t="s">
        <v>19</v>
      </c>
      <c r="O228" s="27">
        <v>32</v>
      </c>
    </row>
    <row r="229" spans="1:15" ht="60" customHeight="1" thickBot="1" x14ac:dyDescent="0.25">
      <c r="A229" s="184"/>
      <c r="B229" s="84">
        <v>42799</v>
      </c>
      <c r="C229" s="67" t="s">
        <v>484</v>
      </c>
      <c r="D229" s="68" t="s">
        <v>687</v>
      </c>
      <c r="E229" s="22" t="s">
        <v>692</v>
      </c>
      <c r="F229" s="23">
        <v>42751</v>
      </c>
      <c r="G229" s="23">
        <v>43039</v>
      </c>
      <c r="H229" s="59">
        <v>110000</v>
      </c>
      <c r="I229" s="59">
        <v>41250</v>
      </c>
      <c r="J229" s="24">
        <f t="shared" si="18"/>
        <v>4318.1282876658552</v>
      </c>
      <c r="K229" s="24">
        <f t="shared" si="19"/>
        <v>1619.2981078746957</v>
      </c>
      <c r="L229" s="25" t="s">
        <v>492</v>
      </c>
      <c r="M229" s="26" t="s">
        <v>132</v>
      </c>
      <c r="N229" s="103" t="s">
        <v>19</v>
      </c>
      <c r="O229" s="27">
        <v>32</v>
      </c>
    </row>
    <row r="230" spans="1:15" ht="29.25" customHeight="1" thickBot="1" x14ac:dyDescent="0.25">
      <c r="A230" s="184"/>
      <c r="B230" s="84">
        <v>42799</v>
      </c>
      <c r="C230" s="67" t="s">
        <v>347</v>
      </c>
      <c r="D230" s="68" t="s">
        <v>688</v>
      </c>
      <c r="E230" s="22" t="s">
        <v>693</v>
      </c>
      <c r="F230" s="23">
        <v>42887</v>
      </c>
      <c r="G230" s="23">
        <v>43197</v>
      </c>
      <c r="H230" s="59">
        <v>200000</v>
      </c>
      <c r="I230" s="59">
        <v>75000</v>
      </c>
      <c r="J230" s="24">
        <f t="shared" si="18"/>
        <v>7851.142341210646</v>
      </c>
      <c r="K230" s="24">
        <f t="shared" si="19"/>
        <v>2944.1783779539924</v>
      </c>
      <c r="L230" s="25" t="s">
        <v>357</v>
      </c>
      <c r="M230" s="26" t="s">
        <v>97</v>
      </c>
      <c r="N230" s="103" t="s">
        <v>19</v>
      </c>
      <c r="O230" s="27">
        <v>34</v>
      </c>
    </row>
    <row r="231" spans="1:15" ht="33.75" customHeight="1" thickBot="1" x14ac:dyDescent="0.25">
      <c r="A231" s="184"/>
      <c r="B231" s="84">
        <v>42799</v>
      </c>
      <c r="C231" s="67" t="s">
        <v>89</v>
      </c>
      <c r="D231" s="68" t="s">
        <v>689</v>
      </c>
      <c r="E231" s="22" t="s">
        <v>694</v>
      </c>
      <c r="F231" s="23">
        <v>42767</v>
      </c>
      <c r="G231" s="23">
        <v>43038</v>
      </c>
      <c r="H231" s="59">
        <v>310000</v>
      </c>
      <c r="I231" s="59">
        <v>116250</v>
      </c>
      <c r="J231" s="24">
        <f t="shared" si="18"/>
        <v>12169.270628876502</v>
      </c>
      <c r="K231" s="24">
        <f t="shared" si="19"/>
        <v>4563.4764858286881</v>
      </c>
      <c r="L231" s="25" t="s">
        <v>92</v>
      </c>
      <c r="M231" s="26" t="s">
        <v>75</v>
      </c>
      <c r="N231" s="103" t="s">
        <v>19</v>
      </c>
      <c r="O231" s="27">
        <v>28</v>
      </c>
    </row>
    <row r="232" spans="1:15" ht="29.25" customHeight="1" thickBot="1" x14ac:dyDescent="0.25">
      <c r="A232" s="184"/>
      <c r="B232" s="84">
        <v>42799</v>
      </c>
      <c r="C232" s="67" t="s">
        <v>375</v>
      </c>
      <c r="D232" s="68" t="s">
        <v>690</v>
      </c>
      <c r="E232" s="22" t="s">
        <v>695</v>
      </c>
      <c r="F232" s="23">
        <v>42688</v>
      </c>
      <c r="G232" s="23">
        <v>42719</v>
      </c>
      <c r="H232" s="59">
        <v>75000</v>
      </c>
      <c r="I232" s="59">
        <v>28125</v>
      </c>
      <c r="J232" s="24">
        <f t="shared" si="18"/>
        <v>2944.1783779539924</v>
      </c>
      <c r="K232" s="24">
        <f t="shared" si="19"/>
        <v>1104.0668917327471</v>
      </c>
      <c r="L232" s="25" t="s">
        <v>382</v>
      </c>
      <c r="M232" s="26" t="s">
        <v>18</v>
      </c>
      <c r="N232" s="103" t="s">
        <v>19</v>
      </c>
      <c r="O232" s="27">
        <v>22</v>
      </c>
    </row>
    <row r="233" spans="1:15" ht="29.25" customHeight="1" thickBot="1" x14ac:dyDescent="0.25">
      <c r="A233" s="184"/>
      <c r="B233" s="84">
        <v>42799</v>
      </c>
      <c r="C233" s="93" t="s">
        <v>89</v>
      </c>
      <c r="D233" s="93" t="s">
        <v>691</v>
      </c>
      <c r="E233" s="22" t="s">
        <v>696</v>
      </c>
      <c r="F233" s="23">
        <v>41730</v>
      </c>
      <c r="G233" s="23">
        <v>43069</v>
      </c>
      <c r="H233" s="59">
        <v>737644</v>
      </c>
      <c r="I233" s="59">
        <v>276616</v>
      </c>
      <c r="J233" s="24">
        <f t="shared" si="18"/>
        <v>28956.740205699931</v>
      </c>
      <c r="K233" s="24">
        <f t="shared" si="19"/>
        <v>10858.75794928162</v>
      </c>
      <c r="L233" s="25" t="s">
        <v>92</v>
      </c>
      <c r="M233" s="26" t="s">
        <v>75</v>
      </c>
      <c r="N233" s="103" t="s">
        <v>19</v>
      </c>
      <c r="O233" s="27">
        <v>24</v>
      </c>
    </row>
    <row r="234" spans="1:15" ht="29.25" customHeight="1" thickBot="1" x14ac:dyDescent="0.25">
      <c r="A234" s="184"/>
      <c r="B234" s="84">
        <v>42799</v>
      </c>
      <c r="C234" s="92" t="s">
        <v>257</v>
      </c>
      <c r="D234" s="92" t="s">
        <v>698</v>
      </c>
      <c r="E234" s="22" t="s">
        <v>702</v>
      </c>
      <c r="F234" s="23">
        <v>42795</v>
      </c>
      <c r="G234" s="23">
        <v>43190</v>
      </c>
      <c r="H234" s="59">
        <v>4774400</v>
      </c>
      <c r="I234" s="59">
        <v>1790400</v>
      </c>
      <c r="J234" s="24">
        <f t="shared" si="18"/>
        <v>187422.46996938053</v>
      </c>
      <c r="K234" s="24">
        <f t="shared" si="19"/>
        <v>70283.426238517699</v>
      </c>
      <c r="L234" s="25" t="s">
        <v>382</v>
      </c>
      <c r="M234" s="26" t="s">
        <v>18</v>
      </c>
      <c r="N234" s="103" t="s">
        <v>19</v>
      </c>
      <c r="O234" s="27">
        <v>45</v>
      </c>
    </row>
    <row r="235" spans="1:15" ht="60.75" customHeight="1" thickBot="1" x14ac:dyDescent="0.25">
      <c r="A235" s="184"/>
      <c r="B235" s="84">
        <v>42799</v>
      </c>
      <c r="C235" s="92" t="s">
        <v>20</v>
      </c>
      <c r="D235" s="92" t="s">
        <v>699</v>
      </c>
      <c r="E235" s="22" t="s">
        <v>703</v>
      </c>
      <c r="F235" s="23">
        <v>42826</v>
      </c>
      <c r="G235" s="23">
        <v>43251</v>
      </c>
      <c r="H235" s="59">
        <v>4314450</v>
      </c>
      <c r="I235" s="59">
        <v>1617918</v>
      </c>
      <c r="J235" s="24">
        <f t="shared" si="18"/>
        <v>169366.80537018136</v>
      </c>
      <c r="K235" s="24">
        <f t="shared" si="19"/>
        <v>63512.522572034228</v>
      </c>
      <c r="L235" s="25" t="s">
        <v>23</v>
      </c>
      <c r="M235" s="26" t="s">
        <v>24</v>
      </c>
      <c r="N235" s="103" t="s">
        <v>19</v>
      </c>
      <c r="O235" s="27">
        <v>42</v>
      </c>
    </row>
    <row r="236" spans="1:15" s="28" customFormat="1" ht="28.5" customHeight="1" thickBot="1" x14ac:dyDescent="0.25">
      <c r="A236" s="184"/>
      <c r="B236" s="84">
        <v>42799</v>
      </c>
      <c r="C236" s="92" t="s">
        <v>697</v>
      </c>
      <c r="D236" s="92" t="s">
        <v>700</v>
      </c>
      <c r="E236" s="29" t="s">
        <v>705</v>
      </c>
      <c r="F236" s="30">
        <v>42705</v>
      </c>
      <c r="G236" s="30">
        <v>43251</v>
      </c>
      <c r="H236" s="59">
        <v>1429800</v>
      </c>
      <c r="I236" s="59">
        <v>536175</v>
      </c>
      <c r="J236" s="24">
        <f t="shared" si="18"/>
        <v>56127.816597314908</v>
      </c>
      <c r="K236" s="24">
        <f t="shared" si="19"/>
        <v>21047.931223993091</v>
      </c>
      <c r="L236" s="32" t="s">
        <v>704</v>
      </c>
      <c r="M236" s="33" t="s">
        <v>97</v>
      </c>
      <c r="N236" s="103" t="s">
        <v>19</v>
      </c>
      <c r="O236" s="34">
        <v>32</v>
      </c>
    </row>
    <row r="237" spans="1:15" ht="29.25" customHeight="1" thickBot="1" x14ac:dyDescent="0.25">
      <c r="A237" s="185"/>
      <c r="B237" s="85">
        <v>42434</v>
      </c>
      <c r="C237" s="159" t="s">
        <v>257</v>
      </c>
      <c r="D237" s="159" t="s">
        <v>701</v>
      </c>
      <c r="E237" s="74" t="s">
        <v>706</v>
      </c>
      <c r="F237" s="75">
        <v>42795</v>
      </c>
      <c r="G237" s="75">
        <v>43555</v>
      </c>
      <c r="H237" s="76">
        <v>19965418</v>
      </c>
      <c r="I237" s="76">
        <v>7487031</v>
      </c>
      <c r="J237" s="77">
        <f t="shared" si="18"/>
        <v>783756.69309884589</v>
      </c>
      <c r="K237" s="77">
        <f t="shared" si="19"/>
        <v>293908.73047028342</v>
      </c>
      <c r="L237" s="78" t="s">
        <v>382</v>
      </c>
      <c r="M237" s="47" t="s">
        <v>18</v>
      </c>
      <c r="N237" s="104" t="s">
        <v>19</v>
      </c>
      <c r="O237" s="99">
        <v>42</v>
      </c>
    </row>
    <row r="238" spans="1:15" s="28" customFormat="1" ht="44.25" customHeight="1" x14ac:dyDescent="0.25">
      <c r="A238" s="175" t="s">
        <v>758</v>
      </c>
      <c r="B238" s="160" t="s">
        <v>289</v>
      </c>
      <c r="C238" s="156" t="s">
        <v>290</v>
      </c>
      <c r="D238" s="36" t="s">
        <v>291</v>
      </c>
      <c r="E238" s="36" t="s">
        <v>292</v>
      </c>
      <c r="F238" s="37">
        <v>42326</v>
      </c>
      <c r="G238" s="37">
        <v>42398</v>
      </c>
      <c r="H238" s="38">
        <v>142976</v>
      </c>
      <c r="I238" s="38">
        <v>107232</v>
      </c>
      <c r="J238" s="38">
        <f t="shared" si="8"/>
        <v>5612.6246368846669</v>
      </c>
      <c r="K238" s="38">
        <f t="shared" si="9"/>
        <v>4209.4684776635004</v>
      </c>
      <c r="L238" s="156" t="s">
        <v>293</v>
      </c>
      <c r="M238" s="36" t="s">
        <v>294</v>
      </c>
      <c r="N238" s="164" t="s">
        <v>19</v>
      </c>
      <c r="O238" s="165" t="s">
        <v>288</v>
      </c>
    </row>
    <row r="239" spans="1:15" s="28" customFormat="1" ht="34.5" customHeight="1" x14ac:dyDescent="0.2">
      <c r="A239" s="176"/>
      <c r="B239" s="161" t="s">
        <v>289</v>
      </c>
      <c r="C239" s="50" t="s">
        <v>290</v>
      </c>
      <c r="D239" s="29" t="s">
        <v>295</v>
      </c>
      <c r="E239" s="29" t="s">
        <v>296</v>
      </c>
      <c r="F239" s="30">
        <v>42377</v>
      </c>
      <c r="G239" s="30">
        <v>42735</v>
      </c>
      <c r="H239" s="31">
        <v>544000</v>
      </c>
      <c r="I239" s="31">
        <v>408000</v>
      </c>
      <c r="J239" s="31">
        <f t="shared" si="8"/>
        <v>21355.107168092956</v>
      </c>
      <c r="K239" s="31">
        <f t="shared" si="9"/>
        <v>16016.330376069718</v>
      </c>
      <c r="L239" s="50" t="s">
        <v>293</v>
      </c>
      <c r="M239" s="29" t="s">
        <v>294</v>
      </c>
      <c r="N239" s="114" t="s">
        <v>19</v>
      </c>
      <c r="O239" s="51" t="s">
        <v>288</v>
      </c>
    </row>
    <row r="240" spans="1:15" s="28" customFormat="1" ht="30" customHeight="1" x14ac:dyDescent="0.2">
      <c r="A240" s="176"/>
      <c r="B240" s="161" t="s">
        <v>289</v>
      </c>
      <c r="C240" s="50" t="s">
        <v>290</v>
      </c>
      <c r="D240" s="29" t="s">
        <v>297</v>
      </c>
      <c r="E240" s="29" t="s">
        <v>298</v>
      </c>
      <c r="F240" s="30">
        <v>42310</v>
      </c>
      <c r="G240" s="30">
        <v>42734</v>
      </c>
      <c r="H240" s="31">
        <v>2200000</v>
      </c>
      <c r="I240" s="31">
        <v>1650000</v>
      </c>
      <c r="J240" s="31">
        <f t="shared" si="8"/>
        <v>86362.565753317103</v>
      </c>
      <c r="K240" s="31">
        <f t="shared" si="9"/>
        <v>64771.924314987831</v>
      </c>
      <c r="L240" s="50" t="s">
        <v>293</v>
      </c>
      <c r="M240" s="29" t="s">
        <v>294</v>
      </c>
      <c r="N240" s="114" t="s">
        <v>19</v>
      </c>
      <c r="O240" s="51" t="s">
        <v>288</v>
      </c>
    </row>
    <row r="241" spans="1:15" s="28" customFormat="1" ht="32.25" customHeight="1" x14ac:dyDescent="0.2">
      <c r="A241" s="176"/>
      <c r="B241" s="161" t="s">
        <v>289</v>
      </c>
      <c r="C241" s="50" t="s">
        <v>290</v>
      </c>
      <c r="D241" s="29" t="s">
        <v>299</v>
      </c>
      <c r="E241" s="29" t="s">
        <v>300</v>
      </c>
      <c r="F241" s="30">
        <v>42310</v>
      </c>
      <c r="G241" s="30">
        <v>42734</v>
      </c>
      <c r="H241" s="31">
        <v>811000</v>
      </c>
      <c r="I241" s="31">
        <v>608250</v>
      </c>
      <c r="J241" s="31">
        <f t="shared" si="8"/>
        <v>31836.38219360917</v>
      </c>
      <c r="K241" s="31">
        <f t="shared" si="9"/>
        <v>23877.286645206877</v>
      </c>
      <c r="L241" s="50" t="s">
        <v>293</v>
      </c>
      <c r="M241" s="29" t="s">
        <v>294</v>
      </c>
      <c r="N241" s="114" t="s">
        <v>19</v>
      </c>
      <c r="O241" s="51" t="s">
        <v>288</v>
      </c>
    </row>
    <row r="242" spans="1:15" s="28" customFormat="1" ht="30.75" customHeight="1" x14ac:dyDescent="0.2">
      <c r="A242" s="176"/>
      <c r="B242" s="161" t="s">
        <v>289</v>
      </c>
      <c r="C242" s="50" t="s">
        <v>290</v>
      </c>
      <c r="D242" s="29" t="s">
        <v>301</v>
      </c>
      <c r="E242" s="29" t="s">
        <v>302</v>
      </c>
      <c r="F242" s="30">
        <v>42401</v>
      </c>
      <c r="G242" s="30">
        <v>42734</v>
      </c>
      <c r="H242" s="31">
        <v>980000</v>
      </c>
      <c r="I242" s="31">
        <v>735000</v>
      </c>
      <c r="J242" s="31">
        <f t="shared" si="8"/>
        <v>38470.597471932168</v>
      </c>
      <c r="K242" s="31">
        <f t="shared" si="9"/>
        <v>28852.948103949126</v>
      </c>
      <c r="L242" s="50" t="s">
        <v>293</v>
      </c>
      <c r="M242" s="29" t="s">
        <v>294</v>
      </c>
      <c r="N242" s="114" t="s">
        <v>19</v>
      </c>
      <c r="O242" s="51" t="s">
        <v>288</v>
      </c>
    </row>
    <row r="243" spans="1:15" s="28" customFormat="1" ht="29.25" customHeight="1" x14ac:dyDescent="0.2">
      <c r="A243" s="176"/>
      <c r="B243" s="161" t="s">
        <v>289</v>
      </c>
      <c r="C243" s="50" t="s">
        <v>290</v>
      </c>
      <c r="D243" s="29" t="s">
        <v>303</v>
      </c>
      <c r="E243" s="29" t="s">
        <v>304</v>
      </c>
      <c r="F243" s="30">
        <v>42416</v>
      </c>
      <c r="G243" s="30">
        <v>43861</v>
      </c>
      <c r="H243" s="31">
        <v>1910000</v>
      </c>
      <c r="I243" s="31">
        <v>1432500</v>
      </c>
      <c r="J243" s="31">
        <f t="shared" si="8"/>
        <v>74978.409358561665</v>
      </c>
      <c r="K243" s="31">
        <f t="shared" si="9"/>
        <v>56233.807018921252</v>
      </c>
      <c r="L243" s="50" t="s">
        <v>293</v>
      </c>
      <c r="M243" s="29" t="s">
        <v>294</v>
      </c>
      <c r="N243" s="114" t="s">
        <v>19</v>
      </c>
      <c r="O243" s="51" t="s">
        <v>288</v>
      </c>
    </row>
    <row r="244" spans="1:15" s="28" customFormat="1" ht="32.25" customHeight="1" x14ac:dyDescent="0.2">
      <c r="A244" s="176"/>
      <c r="B244" s="161" t="s">
        <v>289</v>
      </c>
      <c r="C244" s="50" t="s">
        <v>290</v>
      </c>
      <c r="D244" s="29" t="s">
        <v>305</v>
      </c>
      <c r="E244" s="29" t="s">
        <v>306</v>
      </c>
      <c r="F244" s="30">
        <v>42334</v>
      </c>
      <c r="G244" s="30">
        <v>42417</v>
      </c>
      <c r="H244" s="31">
        <v>30000</v>
      </c>
      <c r="I244" s="31">
        <v>22500</v>
      </c>
      <c r="J244" s="31">
        <f t="shared" si="8"/>
        <v>1177.6713511815969</v>
      </c>
      <c r="K244" s="31">
        <f t="shared" si="9"/>
        <v>883.25351338619771</v>
      </c>
      <c r="L244" s="50" t="s">
        <v>293</v>
      </c>
      <c r="M244" s="29" t="s">
        <v>294</v>
      </c>
      <c r="N244" s="114" t="s">
        <v>19</v>
      </c>
      <c r="O244" s="51" t="s">
        <v>288</v>
      </c>
    </row>
    <row r="245" spans="1:15" s="28" customFormat="1" ht="44.25" customHeight="1" x14ac:dyDescent="0.2">
      <c r="A245" s="176"/>
      <c r="B245" s="161" t="s">
        <v>289</v>
      </c>
      <c r="C245" s="50" t="s">
        <v>290</v>
      </c>
      <c r="D245" s="29" t="s">
        <v>307</v>
      </c>
      <c r="E245" s="29" t="s">
        <v>308</v>
      </c>
      <c r="F245" s="30">
        <v>42478</v>
      </c>
      <c r="G245" s="30">
        <v>42582</v>
      </c>
      <c r="H245" s="31">
        <v>1750000</v>
      </c>
      <c r="I245" s="31">
        <v>1312500</v>
      </c>
      <c r="J245" s="31">
        <f t="shared" si="8"/>
        <v>68697.495485593157</v>
      </c>
      <c r="K245" s="31">
        <f t="shared" si="9"/>
        <v>51523.121614194868</v>
      </c>
      <c r="L245" s="50" t="s">
        <v>293</v>
      </c>
      <c r="M245" s="29" t="s">
        <v>294</v>
      </c>
      <c r="N245" s="114" t="s">
        <v>19</v>
      </c>
      <c r="O245" s="51" t="s">
        <v>288</v>
      </c>
    </row>
    <row r="246" spans="1:15" s="28" customFormat="1" ht="49.5" customHeight="1" x14ac:dyDescent="0.2">
      <c r="A246" s="176"/>
      <c r="B246" s="157" t="s">
        <v>289</v>
      </c>
      <c r="C246" s="50" t="s">
        <v>290</v>
      </c>
      <c r="D246" s="29" t="s">
        <v>309</v>
      </c>
      <c r="E246" s="29" t="s">
        <v>310</v>
      </c>
      <c r="F246" s="30">
        <v>42537</v>
      </c>
      <c r="G246" s="30">
        <v>43100</v>
      </c>
      <c r="H246" s="31">
        <v>40000</v>
      </c>
      <c r="I246" s="31">
        <v>30000</v>
      </c>
      <c r="J246" s="31">
        <f t="shared" ref="J246:J252" si="20">H246/$P$5</f>
        <v>1570.2284682421291</v>
      </c>
      <c r="K246" s="31">
        <f t="shared" ref="K246:K258" si="21">I246/$P$5</f>
        <v>1177.6713511815969</v>
      </c>
      <c r="L246" s="50" t="s">
        <v>293</v>
      </c>
      <c r="M246" s="29" t="s">
        <v>294</v>
      </c>
      <c r="N246" s="114" t="s">
        <v>19</v>
      </c>
      <c r="O246" s="51" t="s">
        <v>288</v>
      </c>
    </row>
    <row r="247" spans="1:15" s="28" customFormat="1" ht="36" customHeight="1" x14ac:dyDescent="0.2">
      <c r="A247" s="176"/>
      <c r="B247" s="157" t="s">
        <v>289</v>
      </c>
      <c r="C247" s="67" t="s">
        <v>290</v>
      </c>
      <c r="D247" s="82" t="s">
        <v>709</v>
      </c>
      <c r="E247" s="29" t="s">
        <v>716</v>
      </c>
      <c r="F247" s="30">
        <v>42648</v>
      </c>
      <c r="G247" s="30">
        <v>43100</v>
      </c>
      <c r="H247" s="59">
        <v>133100</v>
      </c>
      <c r="I247" s="59">
        <v>99825</v>
      </c>
      <c r="J247" s="31">
        <f t="shared" si="20"/>
        <v>5224.9352280756848</v>
      </c>
      <c r="K247" s="31">
        <f t="shared" si="21"/>
        <v>3918.7014210567636</v>
      </c>
      <c r="L247" s="50" t="s">
        <v>293</v>
      </c>
      <c r="M247" s="29" t="s">
        <v>294</v>
      </c>
      <c r="N247" s="114" t="s">
        <v>19</v>
      </c>
      <c r="O247" s="51" t="s">
        <v>288</v>
      </c>
    </row>
    <row r="248" spans="1:15" s="28" customFormat="1" ht="42" customHeight="1" x14ac:dyDescent="0.2">
      <c r="A248" s="176"/>
      <c r="B248" s="157" t="s">
        <v>289</v>
      </c>
      <c r="C248" s="67" t="s">
        <v>708</v>
      </c>
      <c r="D248" s="82" t="s">
        <v>710</v>
      </c>
      <c r="E248" s="29" t="s">
        <v>717</v>
      </c>
      <c r="F248" s="30">
        <v>42436</v>
      </c>
      <c r="G248" s="30">
        <v>43100</v>
      </c>
      <c r="H248" s="59">
        <v>121000</v>
      </c>
      <c r="I248" s="59">
        <v>90750</v>
      </c>
      <c r="J248" s="31">
        <f t="shared" si="20"/>
        <v>4749.941116432441</v>
      </c>
      <c r="K248" s="31">
        <f t="shared" si="21"/>
        <v>3562.4558373243308</v>
      </c>
      <c r="L248" s="50" t="s">
        <v>293</v>
      </c>
      <c r="M248" s="29" t="s">
        <v>294</v>
      </c>
      <c r="N248" s="114" t="s">
        <v>19</v>
      </c>
      <c r="O248" s="51" t="s">
        <v>288</v>
      </c>
    </row>
    <row r="249" spans="1:15" s="28" customFormat="1" ht="37.5" customHeight="1" x14ac:dyDescent="0.2">
      <c r="A249" s="176"/>
      <c r="B249" s="157" t="s">
        <v>289</v>
      </c>
      <c r="C249" s="67" t="s">
        <v>290</v>
      </c>
      <c r="D249" s="82" t="s">
        <v>711</v>
      </c>
      <c r="E249" s="29" t="s">
        <v>300</v>
      </c>
      <c r="F249" s="30">
        <v>42736</v>
      </c>
      <c r="G249" s="30">
        <v>43100</v>
      </c>
      <c r="H249" s="59">
        <v>265000</v>
      </c>
      <c r="I249" s="59">
        <v>198750</v>
      </c>
      <c r="J249" s="31">
        <f t="shared" si="20"/>
        <v>10402.763602104105</v>
      </c>
      <c r="K249" s="31">
        <f t="shared" si="21"/>
        <v>7802.0727015780794</v>
      </c>
      <c r="L249" s="50" t="s">
        <v>293</v>
      </c>
      <c r="M249" s="29" t="s">
        <v>294</v>
      </c>
      <c r="N249" s="114" t="s">
        <v>19</v>
      </c>
      <c r="O249" s="51" t="s">
        <v>288</v>
      </c>
    </row>
    <row r="250" spans="1:15" s="28" customFormat="1" ht="49.5" customHeight="1" x14ac:dyDescent="0.2">
      <c r="A250" s="176"/>
      <c r="B250" s="157" t="s">
        <v>289</v>
      </c>
      <c r="C250" s="67" t="s">
        <v>290</v>
      </c>
      <c r="D250" s="82" t="s">
        <v>712</v>
      </c>
      <c r="E250" s="29" t="s">
        <v>712</v>
      </c>
      <c r="F250" s="30">
        <v>42736</v>
      </c>
      <c r="G250" s="30">
        <v>43100</v>
      </c>
      <c r="H250" s="59">
        <v>1116000</v>
      </c>
      <c r="I250" s="59">
        <v>837000</v>
      </c>
      <c r="J250" s="31">
        <f t="shared" si="20"/>
        <v>43809.374263955404</v>
      </c>
      <c r="K250" s="31">
        <f t="shared" si="21"/>
        <v>32857.030697966555</v>
      </c>
      <c r="L250" s="50" t="s">
        <v>293</v>
      </c>
      <c r="M250" s="29" t="s">
        <v>294</v>
      </c>
      <c r="N250" s="114" t="s">
        <v>19</v>
      </c>
      <c r="O250" s="51" t="s">
        <v>288</v>
      </c>
    </row>
    <row r="251" spans="1:15" s="28" customFormat="1" ht="45" customHeight="1" x14ac:dyDescent="0.2">
      <c r="A251" s="176"/>
      <c r="B251" s="157" t="s">
        <v>289</v>
      </c>
      <c r="C251" s="67" t="s">
        <v>290</v>
      </c>
      <c r="D251" s="82" t="s">
        <v>713</v>
      </c>
      <c r="E251" s="29" t="s">
        <v>298</v>
      </c>
      <c r="F251" s="30">
        <v>42736</v>
      </c>
      <c r="G251" s="30">
        <v>43100</v>
      </c>
      <c r="H251" s="59">
        <v>1800000</v>
      </c>
      <c r="I251" s="59">
        <v>1350000</v>
      </c>
      <c r="J251" s="31">
        <f t="shared" si="20"/>
        <v>70660.281070895813</v>
      </c>
      <c r="K251" s="31">
        <f t="shared" si="21"/>
        <v>52995.21080317186</v>
      </c>
      <c r="L251" s="50" t="s">
        <v>293</v>
      </c>
      <c r="M251" s="29" t="s">
        <v>294</v>
      </c>
      <c r="N251" s="114" t="s">
        <v>19</v>
      </c>
      <c r="O251" s="51" t="s">
        <v>288</v>
      </c>
    </row>
    <row r="252" spans="1:15" s="28" customFormat="1" ht="39" customHeight="1" x14ac:dyDescent="0.2">
      <c r="A252" s="176"/>
      <c r="B252" s="157" t="s">
        <v>289</v>
      </c>
      <c r="C252" s="67" t="s">
        <v>290</v>
      </c>
      <c r="D252" s="82" t="s">
        <v>714</v>
      </c>
      <c r="E252" s="29" t="s">
        <v>296</v>
      </c>
      <c r="F252" s="30">
        <v>42736</v>
      </c>
      <c r="G252" s="30">
        <v>43100</v>
      </c>
      <c r="H252" s="59">
        <v>895000</v>
      </c>
      <c r="I252" s="59">
        <v>671250</v>
      </c>
      <c r="J252" s="31">
        <f t="shared" si="20"/>
        <v>35133.861976917644</v>
      </c>
      <c r="K252" s="31">
        <f t="shared" si="21"/>
        <v>26350.396482688229</v>
      </c>
      <c r="L252" s="50" t="s">
        <v>293</v>
      </c>
      <c r="M252" s="29" t="s">
        <v>294</v>
      </c>
      <c r="N252" s="114" t="s">
        <v>19</v>
      </c>
      <c r="O252" s="51" t="s">
        <v>288</v>
      </c>
    </row>
    <row r="253" spans="1:15" s="28" customFormat="1" ht="48.75" customHeight="1" thickBot="1" x14ac:dyDescent="0.25">
      <c r="A253" s="176"/>
      <c r="B253" s="157" t="s">
        <v>289</v>
      </c>
      <c r="C253" s="67" t="s">
        <v>290</v>
      </c>
      <c r="D253" s="82" t="s">
        <v>715</v>
      </c>
      <c r="E253" s="29" t="s">
        <v>718</v>
      </c>
      <c r="F253" s="30">
        <v>42681</v>
      </c>
      <c r="G253" s="30">
        <v>43100</v>
      </c>
      <c r="H253" s="59">
        <v>1363670</v>
      </c>
      <c r="I253" s="59">
        <v>1022752</v>
      </c>
      <c r="J253" s="31">
        <f t="shared" ref="J253:J258" si="22">H253/$P$5</f>
        <v>53531.836382193607</v>
      </c>
      <c r="K253" s="31">
        <f t="shared" ref="K253:K254" si="23">I253/$P$5</f>
        <v>40148.857658789355</v>
      </c>
      <c r="L253" s="50" t="s">
        <v>293</v>
      </c>
      <c r="M253" s="29" t="s">
        <v>294</v>
      </c>
      <c r="N253" s="114" t="s">
        <v>19</v>
      </c>
      <c r="O253" s="51" t="s">
        <v>288</v>
      </c>
    </row>
    <row r="254" spans="1:15" s="28" customFormat="1" ht="46.5" customHeight="1" thickBot="1" x14ac:dyDescent="0.3">
      <c r="A254" s="176"/>
      <c r="B254" s="157" t="s">
        <v>289</v>
      </c>
      <c r="C254" s="67" t="s">
        <v>290</v>
      </c>
      <c r="D254" s="162" t="s">
        <v>747</v>
      </c>
      <c r="E254" s="29" t="s">
        <v>302</v>
      </c>
      <c r="F254" s="30">
        <v>42767</v>
      </c>
      <c r="G254" s="30">
        <v>43100</v>
      </c>
      <c r="H254" s="163">
        <v>143000</v>
      </c>
      <c r="I254" s="163">
        <v>143000</v>
      </c>
      <c r="J254" s="31">
        <f t="shared" si="22"/>
        <v>5613.5667739656119</v>
      </c>
      <c r="K254" s="31">
        <f t="shared" si="23"/>
        <v>5613.5667739656119</v>
      </c>
      <c r="L254" s="50" t="s">
        <v>293</v>
      </c>
      <c r="M254" s="29" t="s">
        <v>294</v>
      </c>
      <c r="N254" s="114" t="s">
        <v>19</v>
      </c>
      <c r="O254" s="51" t="s">
        <v>288</v>
      </c>
    </row>
    <row r="255" spans="1:15" s="28" customFormat="1" ht="39" customHeight="1" thickBot="1" x14ac:dyDescent="0.3">
      <c r="A255" s="176"/>
      <c r="B255" s="157" t="s">
        <v>289</v>
      </c>
      <c r="C255" s="67" t="s">
        <v>290</v>
      </c>
      <c r="D255" s="162" t="s">
        <v>748</v>
      </c>
      <c r="E255" s="29" t="s">
        <v>752</v>
      </c>
      <c r="F255" s="30">
        <v>42818</v>
      </c>
      <c r="G255" s="30">
        <v>42916</v>
      </c>
      <c r="H255" s="163">
        <v>41140</v>
      </c>
      <c r="I255" s="163">
        <v>41140</v>
      </c>
      <c r="J255" s="31">
        <f t="shared" si="22"/>
        <v>1614.9799795870299</v>
      </c>
      <c r="K255" s="31">
        <f t="shared" ref="K255:K257" si="24">I255/$P$5</f>
        <v>1614.9799795870299</v>
      </c>
      <c r="L255" s="50" t="s">
        <v>293</v>
      </c>
      <c r="M255" s="29" t="s">
        <v>294</v>
      </c>
      <c r="N255" s="114" t="s">
        <v>19</v>
      </c>
      <c r="O255" s="51" t="s">
        <v>288</v>
      </c>
    </row>
    <row r="256" spans="1:15" s="28" customFormat="1" ht="55.5" customHeight="1" thickBot="1" x14ac:dyDescent="0.3">
      <c r="A256" s="176"/>
      <c r="B256" s="157" t="s">
        <v>289</v>
      </c>
      <c r="C256" s="67" t="s">
        <v>290</v>
      </c>
      <c r="D256" s="162" t="s">
        <v>749</v>
      </c>
      <c r="E256" s="29" t="s">
        <v>753</v>
      </c>
      <c r="F256" s="30">
        <v>42774</v>
      </c>
      <c r="G256" s="30">
        <v>42863</v>
      </c>
      <c r="H256" s="163">
        <v>603366</v>
      </c>
      <c r="I256" s="163">
        <v>603366</v>
      </c>
      <c r="J256" s="31">
        <f t="shared" si="22"/>
        <v>23685.561749234512</v>
      </c>
      <c r="K256" s="31">
        <f t="shared" si="24"/>
        <v>23685.561749234512</v>
      </c>
      <c r="L256" s="50" t="s">
        <v>293</v>
      </c>
      <c r="M256" s="29" t="s">
        <v>294</v>
      </c>
      <c r="N256" s="114" t="s">
        <v>19</v>
      </c>
      <c r="O256" s="51" t="s">
        <v>288</v>
      </c>
    </row>
    <row r="257" spans="1:15" s="28" customFormat="1" ht="51" customHeight="1" thickBot="1" x14ac:dyDescent="0.3">
      <c r="A257" s="176"/>
      <c r="B257" s="157" t="s">
        <v>289</v>
      </c>
      <c r="C257" s="67" t="s">
        <v>290</v>
      </c>
      <c r="D257" s="162" t="s">
        <v>750</v>
      </c>
      <c r="E257" s="29" t="s">
        <v>754</v>
      </c>
      <c r="F257" s="30">
        <v>42866</v>
      </c>
      <c r="G257" s="30">
        <v>42927</v>
      </c>
      <c r="H257" s="163">
        <v>46701</v>
      </c>
      <c r="I257" s="163">
        <v>46701</v>
      </c>
      <c r="J257" s="31">
        <f t="shared" si="22"/>
        <v>1833.280992384392</v>
      </c>
      <c r="K257" s="31">
        <f t="shared" si="24"/>
        <v>1833.280992384392</v>
      </c>
      <c r="L257" s="50" t="s">
        <v>293</v>
      </c>
      <c r="M257" s="29" t="s">
        <v>294</v>
      </c>
      <c r="N257" s="114" t="s">
        <v>19</v>
      </c>
      <c r="O257" s="51" t="s">
        <v>288</v>
      </c>
    </row>
    <row r="258" spans="1:15" s="28" customFormat="1" ht="64.5" customHeight="1" thickBot="1" x14ac:dyDescent="0.3">
      <c r="A258" s="177"/>
      <c r="B258" s="158" t="s">
        <v>289</v>
      </c>
      <c r="C258" s="113" t="s">
        <v>290</v>
      </c>
      <c r="D258" s="162" t="s">
        <v>751</v>
      </c>
      <c r="E258" s="40" t="s">
        <v>755</v>
      </c>
      <c r="F258" s="41">
        <v>42916</v>
      </c>
      <c r="G258" s="41">
        <v>43281</v>
      </c>
      <c r="H258" s="163">
        <v>84700</v>
      </c>
      <c r="I258" s="163">
        <v>84700</v>
      </c>
      <c r="J258" s="31">
        <f t="shared" si="22"/>
        <v>3324.9587815027085</v>
      </c>
      <c r="K258" s="39">
        <f t="shared" si="21"/>
        <v>3324.9587815027085</v>
      </c>
      <c r="L258" s="52" t="s">
        <v>293</v>
      </c>
      <c r="M258" s="40" t="s">
        <v>294</v>
      </c>
      <c r="N258" s="115" t="s">
        <v>19</v>
      </c>
      <c r="O258" s="53" t="s">
        <v>288</v>
      </c>
    </row>
    <row r="259" spans="1:15" s="28" customFormat="1" ht="54.75" customHeight="1" x14ac:dyDescent="0.2">
      <c r="A259" s="147"/>
      <c r="B259" s="148"/>
      <c r="C259" s="149"/>
      <c r="D259" s="150"/>
      <c r="E259" s="151"/>
      <c r="F259" s="152"/>
      <c r="G259" s="152"/>
      <c r="H259" s="153"/>
      <c r="I259" s="153"/>
      <c r="J259" s="154"/>
      <c r="K259" s="154"/>
      <c r="L259" s="155"/>
      <c r="M259" s="151"/>
      <c r="N259" s="155"/>
      <c r="O259" s="155"/>
    </row>
    <row r="260" spans="1:15" ht="14.25" customHeight="1" x14ac:dyDescent="0.2">
      <c r="H260" s="54"/>
      <c r="I260" s="54"/>
    </row>
    <row r="261" spans="1:15" ht="14.25" customHeight="1" x14ac:dyDescent="0.2">
      <c r="H261" s="54"/>
    </row>
    <row r="266" spans="1:15" ht="14.25" customHeight="1" x14ac:dyDescent="0.2">
      <c r="E266" s="2"/>
    </row>
  </sheetData>
  <mergeCells count="4">
    <mergeCell ref="A2:N2"/>
    <mergeCell ref="A238:A258"/>
    <mergeCell ref="A5:A215"/>
    <mergeCell ref="A216:A237"/>
  </mergeCells>
  <pageMargins left="0.25" right="0.25" top="0.75" bottom="0.75" header="0.3" footer="0.3"/>
  <pageSetup paperSize="9" scale="1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MZe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Budínová Klára</dc:creator>
  <cp:lastModifiedBy>Vahala Milan</cp:lastModifiedBy>
  <cp:lastPrinted>2017-01-09T11:33:29Z</cp:lastPrinted>
  <dcterms:created xsi:type="dcterms:W3CDTF">2016-06-13T05:45:34Z</dcterms:created>
  <dcterms:modified xsi:type="dcterms:W3CDTF">2018-01-24T12:05:28Z</dcterms:modified>
</cp:coreProperties>
</file>