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416" yWindow="876" windowWidth="20640" windowHeight="11640" activeTab="1"/>
  </bookViews>
  <sheets>
    <sheet name="modelový příklad 1" sheetId="3" r:id="rId1"/>
    <sheet name="tabulka 1" sheetId="2" r:id="rId2"/>
    <sheet name="Tab. 2 (zničený SADM) " sheetId="5" r:id="rId3"/>
    <sheet name="Tab. 3 (snížený přírůst)" sheetId="4" r:id="rId4"/>
    <sheet name="Tab. 4 (hodnota produkce 2014)" sheetId="6" r:id="rId5"/>
  </sheets>
  <calcPr calcId="145621"/>
</workbook>
</file>

<file path=xl/calcChain.xml><?xml version="1.0" encoding="utf-8"?>
<calcChain xmlns="http://schemas.openxmlformats.org/spreadsheetml/2006/main">
  <c r="F7" i="6" l="1"/>
  <c r="F8" i="6"/>
  <c r="F9" i="6"/>
  <c r="F10" i="6"/>
  <c r="F11" i="6"/>
  <c r="F5" i="6"/>
  <c r="F6" i="6"/>
  <c r="F4" i="6"/>
  <c r="D8" i="6"/>
  <c r="D9" i="6"/>
  <c r="D10" i="6"/>
  <c r="D11" i="6"/>
  <c r="D6" i="6"/>
  <c r="D7" i="6"/>
  <c r="D4" i="6"/>
  <c r="D5" i="6"/>
  <c r="E21" i="2" l="1"/>
  <c r="F10" i="5"/>
  <c r="D6" i="2" l="1"/>
  <c r="G21" i="2" l="1"/>
  <c r="D501" i="4"/>
  <c r="E501" i="4"/>
  <c r="C501" i="4"/>
  <c r="F10" i="4" l="1"/>
  <c r="F9" i="4"/>
  <c r="F8" i="4"/>
  <c r="F11" i="5" l="1"/>
  <c r="H11" i="5" s="1"/>
  <c r="H10" i="5"/>
  <c r="F9" i="5"/>
  <c r="H9" i="5" s="1"/>
  <c r="F8" i="5"/>
  <c r="H8" i="5" s="1"/>
  <c r="F7" i="5"/>
  <c r="H7" i="5" s="1"/>
  <c r="F6" i="5"/>
  <c r="H6" i="5" s="1"/>
  <c r="F5" i="5"/>
  <c r="H5" i="5" s="1"/>
  <c r="F4" i="5"/>
  <c r="H4" i="5" s="1"/>
  <c r="H491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9" i="4"/>
  <c r="H490" i="4"/>
  <c r="H492" i="4"/>
  <c r="H493" i="4"/>
  <c r="H494" i="4"/>
  <c r="H495" i="4"/>
  <c r="H496" i="4"/>
  <c r="H497" i="4"/>
  <c r="H498" i="4"/>
  <c r="H499" i="4"/>
  <c r="H500" i="4"/>
  <c r="H7" i="4"/>
  <c r="H8" i="4"/>
  <c r="H11" i="4"/>
  <c r="H12" i="4"/>
  <c r="H13" i="4"/>
  <c r="H14" i="4"/>
  <c r="H15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H488" i="4" s="1"/>
  <c r="F489" i="4"/>
  <c r="F490" i="4"/>
  <c r="F491" i="4"/>
  <c r="F492" i="4"/>
  <c r="F493" i="4"/>
  <c r="F494" i="4"/>
  <c r="F495" i="4"/>
  <c r="F496" i="4"/>
  <c r="F497" i="4"/>
  <c r="F498" i="4"/>
  <c r="F499" i="4"/>
  <c r="F500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7" i="4"/>
  <c r="H9" i="4"/>
  <c r="H10" i="4"/>
  <c r="F11" i="4"/>
  <c r="F12" i="4"/>
  <c r="F13" i="4"/>
  <c r="F14" i="4"/>
  <c r="F15" i="4"/>
  <c r="F501" i="4" s="1"/>
  <c r="F16" i="4"/>
  <c r="F17" i="4"/>
  <c r="F18" i="4"/>
  <c r="F19" i="4"/>
  <c r="F20" i="4"/>
  <c r="F21" i="4"/>
  <c r="F22" i="4"/>
  <c r="F23" i="4"/>
  <c r="F6" i="4"/>
  <c r="H6" i="4" s="1"/>
  <c r="F5" i="4"/>
  <c r="H5" i="4" s="1"/>
  <c r="H4" i="4"/>
  <c r="F4" i="4"/>
  <c r="G4" i="6" l="1"/>
  <c r="I8" i="5"/>
  <c r="G8" i="6"/>
  <c r="I4" i="5"/>
  <c r="H501" i="4"/>
  <c r="F10" i="2"/>
  <c r="D10" i="2"/>
  <c r="F6" i="2" l="1"/>
  <c r="D22" i="2" l="1"/>
  <c r="D24" i="2" l="1"/>
  <c r="D28" i="2" l="1"/>
  <c r="D29" i="2" s="1"/>
</calcChain>
</file>

<file path=xl/comments1.xml><?xml version="1.0" encoding="utf-8"?>
<comments xmlns="http://schemas.openxmlformats.org/spreadsheetml/2006/main">
  <authors>
    <author>Ing. Petr Martinec</author>
  </authors>
  <commentList>
    <comment ref="E12" authorId="0">
      <text>
        <r>
          <rPr>
            <b/>
            <sz val="9"/>
            <color indexed="81"/>
            <rFont val="Tahoma"/>
            <family val="2"/>
            <charset val="238"/>
          </rPr>
          <t>síje buku</t>
        </r>
      </text>
    </comment>
    <comment ref="E13" authorId="0">
      <text>
        <r>
          <rPr>
            <b/>
            <sz val="9"/>
            <color indexed="81"/>
            <rFont val="Tahoma"/>
            <family val="2"/>
            <charset val="238"/>
          </rPr>
          <t>plocha buku se sníženým přírůstem</t>
        </r>
      </text>
    </comment>
  </commentList>
</comments>
</file>

<file path=xl/comments2.xml><?xml version="1.0" encoding="utf-8"?>
<comments xmlns="http://schemas.openxmlformats.org/spreadsheetml/2006/main">
  <authors>
    <author>Ing. Petr Martinec</author>
    <author>Kratochvílová Lenka</author>
  </authors>
  <commentList>
    <comment ref="B6" authorId="0">
      <text>
        <r>
          <rPr>
            <b/>
            <sz val="9"/>
            <color indexed="81"/>
            <rFont val="Tahoma"/>
            <family val="2"/>
            <charset val="238"/>
          </rPr>
          <t>jednoleté listnáče k roku 2014</t>
        </r>
      </text>
    </comment>
    <comment ref="C6" authorId="0">
      <text>
        <r>
          <rPr>
            <b/>
            <sz val="9"/>
            <color indexed="81"/>
            <rFont val="Tahoma"/>
            <family val="2"/>
            <charset val="238"/>
          </rPr>
          <t>nepoškozený buk a ostatní listnáče</t>
        </r>
      </text>
    </comment>
    <comment ref="D6" authorId="1">
      <text>
        <r>
          <rPr>
            <b/>
            <sz val="9"/>
            <color indexed="81"/>
            <rFont val="Tahoma"/>
            <family val="2"/>
            <charset val="238"/>
          </rPr>
          <t>Včetně množství sadebního materiálu, který během roku 2015 přešel ze skupiny jednoletého do skupiny víceletého sadebního materiálu - zestárnul</t>
        </r>
      </text>
    </comment>
    <comment ref="E6" authorId="0">
      <text>
        <r>
          <rPr>
            <b/>
            <sz val="9"/>
            <color indexed="81"/>
            <rFont val="Tahoma"/>
            <family val="2"/>
            <charset val="238"/>
          </rPr>
          <t>V případě síjí se jedná o podzimní síje roku 2014 a jarní síje 2015 (bez podzimních síjí 2015).</t>
        </r>
      </text>
    </comment>
    <comment ref="F6" authorId="0">
      <text>
        <r>
          <rPr>
            <b/>
            <sz val="9"/>
            <color indexed="81"/>
            <rFont val="Tahoma"/>
            <family val="2"/>
            <charset val="238"/>
          </rPr>
          <t>síje buku, která byla zničena suchem</t>
        </r>
      </text>
    </comment>
    <comment ref="B7" authorId="0">
      <text>
        <r>
          <rPr>
            <b/>
            <sz val="9"/>
            <color indexed="81"/>
            <rFont val="Tahoma"/>
            <family val="2"/>
            <charset val="238"/>
          </rPr>
          <t>víceleté listnáče</t>
        </r>
      </text>
    </comment>
    <comment ref="C7" authorId="0">
      <text>
        <r>
          <rPr>
            <b/>
            <sz val="9"/>
            <color indexed="81"/>
            <rFont val="Tahoma"/>
            <family val="2"/>
            <charset val="238"/>
          </rPr>
          <t>zbývající listnáče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38"/>
          </rPr>
          <t>prodej sadebního materiálu v roce 2015 z vlastní produkce</t>
        </r>
      </text>
    </comment>
    <comment ref="E7" authorId="1">
      <text>
        <r>
          <rPr>
            <b/>
            <sz val="9"/>
            <color indexed="81"/>
            <rFont val="Tahoma"/>
            <family val="2"/>
            <charset val="238"/>
          </rPr>
          <t>Včetně množství sadebního materiálu, který během roku 2015 přešel ze skupiny jednoletého do skupiny víceletého sadebního materiálu</t>
        </r>
      </text>
    </comment>
    <comment ref="F7" authorId="0">
      <text>
        <r>
          <rPr>
            <b/>
            <sz val="9"/>
            <color indexed="81"/>
            <rFont val="Tahoma"/>
            <family val="2"/>
            <charset val="238"/>
          </rPr>
          <t>buk, který byl zničený suchem</t>
        </r>
      </text>
    </comment>
  </commentList>
</comments>
</file>

<file path=xl/comments3.xml><?xml version="1.0" encoding="utf-8"?>
<comments xmlns="http://schemas.openxmlformats.org/spreadsheetml/2006/main">
  <authors>
    <author>Kratochvílová Lenka</author>
    <author>Ing. Petr Martinec</author>
  </authors>
  <commentList>
    <comment ref="C4" authorId="0">
      <text>
        <r>
          <rPr>
            <sz val="9"/>
            <color indexed="81"/>
            <rFont val="Tahoma"/>
            <family val="2"/>
            <charset val="238"/>
          </rPr>
          <t>Stav před suchem.</t>
        </r>
      </text>
    </comment>
    <comment ref="E4" authorId="1">
      <text>
        <r>
          <rPr>
            <b/>
            <sz val="9"/>
            <color indexed="81"/>
            <rFont val="Tahoma"/>
            <family val="2"/>
            <charset val="238"/>
          </rPr>
          <t>posun výškových kategorií do nižších tříd, či do výmětu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38"/>
          </rPr>
          <t>záporná hodnota se v dalším výpočtu nebere v úvahu</t>
        </r>
      </text>
    </comment>
    <comment ref="F501" authorId="0">
      <text>
        <r>
          <rPr>
            <b/>
            <sz val="9"/>
            <color indexed="81"/>
            <rFont val="Tahoma"/>
            <family val="2"/>
            <charset val="238"/>
          </rPr>
          <t>součet pouze kladných hodnot</t>
        </r>
      </text>
    </comment>
    <comment ref="F50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součet pouze kladných hodnot </t>
        </r>
      </text>
    </comment>
    <comment ref="F503" authorId="0">
      <text>
        <r>
          <rPr>
            <b/>
            <sz val="9"/>
            <color indexed="81"/>
            <rFont val="Tahoma"/>
            <family val="2"/>
            <charset val="238"/>
          </rPr>
          <t>součet pouze kladných hodnot</t>
        </r>
      </text>
    </comment>
  </commentList>
</comments>
</file>

<file path=xl/sharedStrings.xml><?xml version="1.0" encoding="utf-8"?>
<sst xmlns="http://schemas.openxmlformats.org/spreadsheetml/2006/main" count="149" uniqueCount="114">
  <si>
    <t>Tabulka č. 2 (pro vyčíslení škod na zničeném sadebním materiálu)</t>
  </si>
  <si>
    <t>jehličnatý prostokořenný sad. materiál do 1 roku věku</t>
  </si>
  <si>
    <t>jehličnatý prostokořenný sad. materiál víceletý</t>
  </si>
  <si>
    <t>jehličnatý krytokořenný sad. materiál do 1 roku věku</t>
  </si>
  <si>
    <t>jehličnatý krytokořenný sad. materiál víceletý</t>
  </si>
  <si>
    <t>listnatý krytokořenný sad. materiál víceletý</t>
  </si>
  <si>
    <t>Tabulka č. 3  (pro vyčíslení škod vzniklých snížením přírůstu sadebního materiálu)</t>
  </si>
  <si>
    <t>Parametry výpěstků lesních dřevin podle skutečného stavu v Hlášení (např. dřevina/skupina dřevin, pěstební vzorec, technologie pěstování -prostokořenný, krytokořenný, apod.)</t>
  </si>
  <si>
    <t>Rozpětí výšky nadzemní části</t>
  </si>
  <si>
    <t>součet za sloupec</t>
  </si>
  <si>
    <t>x</t>
  </si>
  <si>
    <t>součet za všechny listy tabulky č. 3 – prostokořenný sadební materiál</t>
  </si>
  <si>
    <t>součet za všechny listy tabulky č. 3 – krytokořenný sadební materiál</t>
  </si>
  <si>
    <t>Tabulka č. 4 (pro určení hodnoty produkce v roce 2014)</t>
  </si>
  <si>
    <t>Hodnota produkce za skupinu prostokořenného či krytokořenného sadebního materiálu (v Kč)</t>
  </si>
  <si>
    <t xml:space="preserve">listnatý prostokořenný sad.  materiál do 1 roku věku </t>
  </si>
  <si>
    <t xml:space="preserve">listnatý prostokořenný sad. materiál víceletý </t>
  </si>
  <si>
    <t>listnatý krytokořenný sad. materiál do 1 roku věku</t>
  </si>
  <si>
    <t>Počet rozpěstovaného sadebního materiálu k 31. 12. 2014 (v ks, podle Hlášení pověřené osobě za rok 2014)</t>
  </si>
  <si>
    <t>Počet rozpěstovaného sadebního materiálu k 31. 12. 2015 (v ks, podle Hlášení pověřené osobě za rok 2015)</t>
  </si>
  <si>
    <t>Snížení množství sadebního materiálu nezpůsobené suchem (expedice, vyzvedávání apod.) v roce 2015 (v ks)</t>
  </si>
  <si>
    <t>Navýšení množství sadebního materiálu v roce 2015 (síje, školkování apod.) (v ks, u síjí přepočet z kg podle tabulek výpěstnosti)</t>
  </si>
  <si>
    <t>Počet suchem zničeného sadebního materiálu [(sl.1 - sl. 3)+sl. 4]-sl. 2</t>
  </si>
  <si>
    <t>Cena (v Kč) za 1 ks (podle přílohy č. 2 v části E Zásad pro rok 2015 nebo cena podle vlastních dokladů viz tabulková část – soupis účetních dokladů)</t>
  </si>
  <si>
    <t>Škoda na zničeném sadebním materiálu (sl. 5 * sl. 6)</t>
  </si>
  <si>
    <t>Součet škody za skupinu prostokořenného či kratokořenného sadebního materiálu (v Kč)</t>
  </si>
  <si>
    <t xml:space="preserve">Počet rozpěstovaného sadebního materiálu k 31. 12. 2014 (v ks, podle Hlášení pověřené osobě za rok 2014), navýšený o počet jedinců ze síje/školkování apod. v roce 2015 </t>
  </si>
  <si>
    <t>Předpokládaný počet (ks) sadebního materiálu rozpěstovaného nebo vyexpedovaného k 31. 12. 2015</t>
  </si>
  <si>
    <t>Skutečný počet (ks) sadebního materiálu rozpěstovaného nebo vyexpedovaného k 31. 12. 2015 (podle Hlášení pověřené osobě za rok 2015)</t>
  </si>
  <si>
    <t>Cena v Kč za 1 ks (podle přílohy č. 2 v části E Zásad pro rok 2015 nebo cena podle vlastních dokladů viz tabulková část – soupis účetních dokladů)</t>
  </si>
  <si>
    <t>Objem produkce v roce 2014 (sl. 1 + sl. 2)</t>
  </si>
  <si>
    <t>Cena v Kč za 1 ks (podle přílohy č. 2 v části E Zásad pro rok 2014 nebo podle vlastních dokladů viz tabulková část – soupis účetních dokladů)</t>
  </si>
  <si>
    <t>Hodnota produkce v roce 2014 (v Kč) (sl. 3 * sl. 4)</t>
  </si>
  <si>
    <t>Tabulka č. 1 - vyplňuje žadatel, který uplatňuje škodu na produkci v lesních školkách</t>
  </si>
  <si>
    <t>1a) Hodnota objemu produkce v roce 2014 a vypočítaná výše škody v roce 2015</t>
  </si>
  <si>
    <t>Prostokořenný sad. mat.</t>
  </si>
  <si>
    <t>Krytokořenný sad. mat.</t>
  </si>
  <si>
    <t>1b) Výpočet požadavku dotace</t>
  </si>
  <si>
    <t>Krytokořenný sad.  mat.</t>
  </si>
  <si>
    <t>Plocha poškozeného sadebního materiálu lesních dřevin v roce 2015 v ha:</t>
  </si>
  <si>
    <t>Požadavek na dotaci v Kč***</t>
  </si>
  <si>
    <t>1c) Výměra podniku</t>
  </si>
  <si>
    <t>Celková produkční plocha žadatele v ha (dle Hlášení pověřené osobě za rok 2015)</t>
  </si>
  <si>
    <t>·         prostokořenný sadební materiál do 1 roku věku</t>
  </si>
  <si>
    <t>·         prostokořenný sadební materiál víceletý</t>
  </si>
  <si>
    <t>·         krytokořenný sadební materiál do 1 roku věku</t>
  </si>
  <si>
    <t>·         krytokořenný sadební materiál víceletý</t>
  </si>
  <si>
    <t>26-35 cm</t>
  </si>
  <si>
    <t>36-50 cm</t>
  </si>
  <si>
    <t>51-70 cm</t>
  </si>
  <si>
    <t>BK 1-1 pěstební plocha xy</t>
  </si>
  <si>
    <t>4,21 ha</t>
  </si>
  <si>
    <t>*** V případě, že součet požadavku na dotaci a výše pojistného plnění přesahují výši 80 % z celkové vyčíslené škody, bude požadavek na dotaci snížen o takovou částku, aby v součtu s pojistným plněním nepřesahoval 80 % výše škody.</t>
  </si>
  <si>
    <t xml:space="preserve">TABULKY 1 - 4 PRO VÝPOČET POŽADAVKU NA DOTACI JSOU UVEDENY NA JEDNOTLIVÝCH LISTECH SOUBORU  </t>
  </si>
  <si>
    <t>Modelový příklad výpočtu požadavku dotace je založen na maximálních stanovených sazbách dotace dle přílohy č. 1 části E Zásad. Upozorňujeme žadatele, že konečná výše dotace a sazby dotace budou po kontrole všech podaných žádostí upraveny tak, aby objem finančních prostředků k proplacení zohledňoval celkový objem vyčleněných finančních prostředků.</t>
  </si>
  <si>
    <t>B2:</t>
  </si>
  <si>
    <t>B3:</t>
  </si>
  <si>
    <t>B4:</t>
  </si>
  <si>
    <t>B5:</t>
  </si>
  <si>
    <t>B6:</t>
  </si>
  <si>
    <t>B7:</t>
  </si>
  <si>
    <t>B8:</t>
  </si>
  <si>
    <t>B9:</t>
  </si>
  <si>
    <t xml:space="preserve">Celkový požadavek na dotaci v Kč (před případným odečtem): </t>
  </si>
  <si>
    <r>
      <t xml:space="preserve">Výše dotace </t>
    </r>
    <r>
      <rPr>
        <b/>
        <sz val="10"/>
        <color theme="1"/>
        <rFont val="Arial"/>
        <family val="2"/>
        <charset val="238"/>
      </rPr>
      <t xml:space="preserve">dle přílohy č. 1 </t>
    </r>
    <r>
      <rPr>
        <sz val="10"/>
        <color theme="1"/>
        <rFont val="Arial"/>
        <family val="2"/>
        <charset val="238"/>
      </rPr>
      <t>v části E Zásad (v Kč/ha):</t>
    </r>
  </si>
  <si>
    <r>
      <t xml:space="preserve">Doklad o pojištění s pojistnou ochranou vztahující se alespoň na 50 % celkové výměry produkčních ploch nebo doklad o nepojistitelnosti produkce školkařských výpěstků lesních dřevin </t>
    </r>
    <r>
      <rPr>
        <b/>
        <sz val="10"/>
        <color theme="1"/>
        <rFont val="Arial"/>
        <family val="2"/>
        <charset val="238"/>
      </rPr>
      <t>ano - ne**</t>
    </r>
  </si>
  <si>
    <t>ano</t>
  </si>
  <si>
    <t>ne</t>
  </si>
  <si>
    <r>
      <t xml:space="preserve">Celkový požadavek na dotaci v Kč </t>
    </r>
    <r>
      <rPr>
        <sz val="10"/>
        <color rgb="FF00B050"/>
        <rFont val="Arial"/>
        <family val="2"/>
        <charset val="238"/>
      </rPr>
      <t>(B12 = B10+B11)</t>
    </r>
  </si>
  <si>
    <r>
      <t xml:space="preserve">Doklad o obdrženém pojistném plnění nebo jiné platby (pokud ne, dále nevyplňovat) </t>
    </r>
    <r>
      <rPr>
        <b/>
        <sz val="10"/>
        <rFont val="Arial"/>
        <family val="2"/>
        <charset val="238"/>
      </rPr>
      <t>ano - ne**</t>
    </r>
  </si>
  <si>
    <r>
      <t xml:space="preserve">80 % z výše škody v roce 2015 v Kč (tj. z hodnoty v řádku č. 2): </t>
    </r>
    <r>
      <rPr>
        <sz val="10"/>
        <color rgb="FF00B050"/>
        <rFont val="Arial"/>
        <family val="2"/>
        <charset val="238"/>
      </rPr>
      <t>(B1 = A2*0,8)</t>
    </r>
  </si>
  <si>
    <t>Je-li B15&gt;B1 (součet obou polí), vezme se hodnota B1-B14</t>
  </si>
  <si>
    <t>Je-li B15≤B1, opsat B13</t>
  </si>
  <si>
    <r>
      <t xml:space="preserve">3.   Podíl výše škody na hodnotě produkce (uvede se podíl hodnoty z řádku č. 2 na hodnotě z řádku č. 1) </t>
    </r>
    <r>
      <rPr>
        <sz val="10"/>
        <color rgb="FF00B050"/>
        <rFont val="Arial"/>
        <family val="2"/>
        <charset val="238"/>
      </rPr>
      <t>A3 = A2/A1*100</t>
    </r>
  </si>
  <si>
    <r>
      <t xml:space="preserve">Požadavek na dotaci po zhodnocení úrovně pojistné ochrany v Kč ** </t>
    </r>
    <r>
      <rPr>
        <sz val="10"/>
        <color rgb="FF00B050"/>
        <rFont val="Arial"/>
        <family val="2"/>
        <charset val="238"/>
      </rPr>
      <t>(B13 = B12*0,5 nebo B12)</t>
    </r>
  </si>
  <si>
    <r>
      <t xml:space="preserve">Výše pojistného plnění + požadavek na dotaci po zhodnocení úrovně pojistné ochrany v Kč *** </t>
    </r>
    <r>
      <rPr>
        <sz val="10"/>
        <color rgb="FF00B050"/>
        <rFont val="Arial"/>
        <family val="2"/>
        <charset val="238"/>
      </rPr>
      <t>(B15 = B13 + B14)</t>
    </r>
  </si>
  <si>
    <r>
      <t xml:space="preserve">Výše obdrženého pojistného plnění nebo jiné platby vztahující se na produkci školkařských výpěstků lesních dřevin v Kč </t>
    </r>
    <r>
      <rPr>
        <sz val="10"/>
        <color rgb="FF00B050"/>
        <rFont val="Arial"/>
        <family val="2"/>
        <charset val="238"/>
      </rPr>
      <t>(B14:)</t>
    </r>
  </si>
  <si>
    <r>
      <t xml:space="preserve">Rozdíl mezi předpokládaným a skutečným počtem sadebního materiálu k 31. 12. 2015 (sl. 4 – sl. 5) </t>
    </r>
    <r>
      <rPr>
        <b/>
        <sz val="8"/>
        <color rgb="FF00B050"/>
        <rFont val="Arial"/>
        <family val="2"/>
        <charset val="238"/>
      </rPr>
      <t>Je-li rozdíl záporné číslo, nebere se hodnota v dalším výpočtu v úvahu.</t>
    </r>
  </si>
  <si>
    <t>Číselné údaje doplněné do příslušných tabulek musí respektovat následující způsob zaokrouhlování:</t>
  </si>
  <si>
    <t>Škoda ze snížení přírůstu sadebního materiálu  v Kč (sl. 6 * sl. 7)</t>
  </si>
  <si>
    <r>
      <t>1.   Hodnota produkce v roce 2014 v Kč (doplní se výsledek z tabulky č. 4 v části D Zásad)</t>
    </r>
    <r>
      <rPr>
        <sz val="10"/>
        <color rgb="FF00B050"/>
        <rFont val="Arial"/>
        <family val="2"/>
        <charset val="238"/>
      </rPr>
      <t xml:space="preserve"> A1:</t>
    </r>
  </si>
  <si>
    <r>
      <t xml:space="preserve">2.   Vypočítaná výše škody v roce 2015 v Kč (doplní se součet výsledků z tabulek č. 2 a 3 v části D Zásad) </t>
    </r>
    <r>
      <rPr>
        <sz val="10"/>
        <color rgb="FF00B050"/>
        <rFont val="Arial"/>
        <family val="2"/>
        <charset val="238"/>
      </rPr>
      <t>A2:</t>
    </r>
  </si>
  <si>
    <t xml:space="preserve">** V případě, že je předložen doklad o pojištění s pojistnou ochranou vztahující se alespoň na 50 % výměry produkčních ploch v roce 2015 nebo je předložen doklad o nepojistitelnosti produkce školkařských výpěstků lesních dřevin, zůstane částka stejná (do pole "ano" se doplní číslo 1). Pokud doklad není doložen, sníží se částka o 50 % (pole "ano" zůstává prázdné nebo se doplní číslo 0). </t>
  </si>
  <si>
    <t>Poznámky k jednotlivým polím uvedeného příkladu výpočtu:</t>
  </si>
  <si>
    <t>Pole D7: prodej sadebního materiálu v roce 2015 z vlastní produkce</t>
  </si>
  <si>
    <t>Pole F7: buk zničený suchem</t>
  </si>
  <si>
    <t>Pole B6: jednoleté listnáče k roku 2014</t>
  </si>
  <si>
    <t>Pole C6: nepoškozený buk a ostatní listnáče</t>
  </si>
  <si>
    <t>Pole C7: zbývající listnáče</t>
  </si>
  <si>
    <t>Pole D6: včetně množství sadebního materiálu, který během roku 2015 přešel ze skupiny jednoletého do skupiny víceletého sadebního materiálu - zestárnul</t>
  </si>
  <si>
    <t>Pole E6: v případě síjí se jedná o podzimní síje roku 2014 a jarní síje 2015 (bez podzimních síjí 2015).</t>
  </si>
  <si>
    <t>Pole E7: včetně množství sadebního materiálu, který během roku 2015 přešel ze skupiny jednoletého do skupiny víceletého sadebního materiálu</t>
  </si>
  <si>
    <t>Pole F6: síje buku, která byla zničena suchem</t>
  </si>
  <si>
    <r>
      <t>Počet sadebního materiálu uvedeného do oběhu v roce 2014 (v ks, podle Hlášení pověřené osobě za rok 2014)</t>
    </r>
    <r>
      <rPr>
        <b/>
        <vertAlign val="superscript"/>
        <sz val="8"/>
        <color theme="1"/>
        <rFont val="Arial"/>
        <family val="2"/>
        <charset val="238"/>
      </rPr>
      <t>*)</t>
    </r>
  </si>
  <si>
    <t>*) Sloupec 2: pouze materiál uvedený do oběhu z vlastní produkce.</t>
  </si>
  <si>
    <t>Pole B7: víceleté listnáče</t>
  </si>
  <si>
    <r>
      <t xml:space="preserve">Údaje o plochách se zaokrouhlují na 4 desetinná místa </t>
    </r>
    <r>
      <rPr>
        <sz val="11"/>
        <color theme="1"/>
        <rFont val="Symbol"/>
        <family val="1"/>
        <charset val="2"/>
      </rPr>
      <t>[</t>
    </r>
    <r>
      <rPr>
        <sz val="11"/>
        <color theme="1"/>
        <rFont val="Calibri"/>
        <family val="2"/>
        <charset val="238"/>
        <scheme val="minor"/>
      </rPr>
      <t>s výjimkou celkové výměry podniku v tabulce č. 1, části 1c), která se zaokrouhluje na 2 desetinná místa</t>
    </r>
    <r>
      <rPr>
        <sz val="11"/>
        <color theme="1"/>
        <rFont val="Symbol"/>
        <family val="1"/>
        <charset val="2"/>
      </rPr>
      <t>]</t>
    </r>
    <r>
      <rPr>
        <sz val="11"/>
        <color theme="1"/>
        <rFont val="Calibri"/>
        <family val="2"/>
        <charset val="238"/>
        <scheme val="minor"/>
      </rPr>
      <t>.</t>
    </r>
  </si>
  <si>
    <t>Příklad: V lesní školce o výměře 4,21 ha, ve které se pěstují jehličnaté i listnaté prostokořenné sazenice, došlo díky suchu ke škodám na sazenicích buku. Buk je hlavním listnáčem pěstovaným v této školce a jeho podíl z celkového množství listnatých dřevin je cca 70%. U buku došlo k uschnutí výsevu na ploše 0,32 ha a dále došlo ke ztrátě u sazenic buku určených k expedici a to jak totálním uschnutím, tak snížením přírustu. K tomuto poškození došlo na ploše 0,47 ha. Vyčíslená škoda na buku v poměru s hodnotou produkce listnáčů za rok 2014 je 31,80%. Školka má pojištění na celou produkční plochu proti běžným rizikům.</t>
  </si>
  <si>
    <t>Pole C3: stav před suchem</t>
  </si>
  <si>
    <t>Pole E3: posun výškových kategorií do nižších tříd, či do výmětu</t>
  </si>
  <si>
    <t>Pro využití ke konkrétnímu výpočtu je nutné do tabulky č. 3 vkládat dle potřeby další řádky pro jednotlivé parametry výpěstků; při vložení nového řádku je v polích se vzorci třeba zkopírovat i vzorce z řádku nad ním; nepotřebné řádky lze odstranit. POLE SE VZORCI (PODBARVENA) NEPŘEPISOVAT!</t>
  </si>
  <si>
    <t xml:space="preserve">Požadavek na dotaci (zvlášť pro prostokořenný a krytokořenný SADMAT a celkový) bude zaokrouhlen na celé Kč dolů, ostatní částky v Kč na 2 desetinná místa. </t>
  </si>
  <si>
    <t>Počty sadebního materiálu v ks se uvádí v celých číslech.</t>
  </si>
  <si>
    <t>Sloupec F (sloupec 6): v součtových řádcích se sčítají pouze kladné hodnoty, záporné se neberou v úvahu.</t>
  </si>
  <si>
    <r>
      <rPr>
        <b/>
        <sz val="11"/>
        <color theme="1"/>
        <rFont val="Calibri"/>
        <family val="2"/>
        <charset val="238"/>
        <scheme val="minor"/>
      </rPr>
      <t>Tabulky výpěstnosti</t>
    </r>
    <r>
      <rPr>
        <sz val="11"/>
        <color theme="1"/>
        <rFont val="Calibri"/>
        <family val="2"/>
        <charset val="238"/>
        <scheme val="minor"/>
      </rPr>
      <t xml:space="preserve"> - použijí se tabulky výpěstnosti uveřejněné na http://www.vulhmuh.cz/index.php?x=410.</t>
    </r>
  </si>
  <si>
    <t>Číslo listu</t>
  </si>
  <si>
    <t>V</t>
  </si>
  <si>
    <t>Dne</t>
  </si>
  <si>
    <t>Ověřil a převzal</t>
  </si>
  <si>
    <t>Počet listů</t>
  </si>
  <si>
    <t>Podpis žadatele (FO) nebo statutárního orgánu (PO)</t>
  </si>
  <si>
    <t>Otisk razítka žadatele</t>
  </si>
  <si>
    <t>B10 = (B2*B6) +(B3*B7)</t>
  </si>
  <si>
    <t>B11 = (B4*B8)+ (B5*B9)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</si>
</sst>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Kč&quot;"/>
    <numFmt numFmtId="165" formatCode="0.0000"/>
    <numFmt numFmtId="166" formatCode="#,##0.00_ ;[Red]\-#,##0.00\ "/>
    <numFmt numFmtId="167" formatCode="#,##0.0000"/>
  </numFmts>
  <fonts count="36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8"/>
      <color rgb="FF00B05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00B0F0"/>
      <name val="Arial Narrow"/>
      <family val="2"/>
      <charset val="238"/>
    </font>
    <font>
      <sz val="8"/>
      <color rgb="FF00B0F0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7"/>
      <color rgb="FFFF0000"/>
      <name val="Arial"/>
      <family val="2"/>
      <charset val="238"/>
    </font>
    <font>
      <sz val="7"/>
      <color rgb="FF00B0F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color rgb="FFFF0000"/>
      <name val="Arial"/>
      <family val="2"/>
      <charset val="238"/>
    </font>
    <font>
      <i/>
      <sz val="7"/>
      <color rgb="FF00B0F0"/>
      <name val="Arial"/>
      <family val="2"/>
      <charset val="238"/>
    </font>
    <font>
      <i/>
      <u/>
      <sz val="7"/>
      <color theme="1"/>
      <name val="Arial"/>
      <family val="2"/>
      <charset val="238"/>
    </font>
    <font>
      <i/>
      <u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b/>
      <i/>
      <sz val="8"/>
      <color theme="1"/>
      <name val="Arial"/>
      <family val="2"/>
      <charset val="238"/>
    </font>
    <font>
      <sz val="8"/>
      <color rgb="FF00B05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9">
    <xf numFmtId="0" fontId="0" fillId="0" borderId="0" xfId="0"/>
    <xf numFmtId="0" fontId="3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4" borderId="10" xfId="0" applyFont="1" applyFill="1" applyBorder="1"/>
    <xf numFmtId="0" fontId="0" fillId="4" borderId="1" xfId="0" applyFill="1" applyBorder="1"/>
    <xf numFmtId="0" fontId="9" fillId="0" borderId="7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2" fontId="11" fillId="0" borderId="0" xfId="0" applyNumberFormat="1" applyFont="1" applyBorder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3" fontId="7" fillId="0" borderId="0" xfId="0" applyNumberFormat="1" applyFont="1" applyBorder="1" applyAlignment="1">
      <alignment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1" fillId="0" borderId="0" xfId="0" applyFont="1" applyAlignment="1"/>
    <xf numFmtId="0" fontId="22" fillId="0" borderId="0" xfId="0" applyFont="1" applyAlignment="1">
      <alignment wrapText="1"/>
    </xf>
    <xf numFmtId="3" fontId="18" fillId="0" borderId="3" xfId="0" applyNumberFormat="1" applyFont="1" applyBorder="1" applyAlignment="1">
      <alignment horizontal="center" vertical="center" wrapText="1"/>
    </xf>
    <xf numFmtId="4" fontId="20" fillId="5" borderId="1" xfId="0" applyNumberFormat="1" applyFont="1" applyFill="1" applyBorder="1" applyAlignment="1">
      <alignment horizontal="center" vertical="center" wrapText="1"/>
    </xf>
    <xf numFmtId="4" fontId="20" fillId="5" borderId="9" xfId="0" applyNumberFormat="1" applyFont="1" applyFill="1" applyBorder="1" applyAlignment="1">
      <alignment horizontal="center" vertical="center" wrapText="1"/>
    </xf>
    <xf numFmtId="3" fontId="18" fillId="0" borderId="19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10" fontId="5" fillId="0" borderId="0" xfId="0" applyNumberFormat="1" applyFont="1" applyAlignment="1">
      <alignment wrapText="1"/>
    </xf>
    <xf numFmtId="0" fontId="0" fillId="4" borderId="9" xfId="0" applyFill="1" applyBorder="1"/>
    <xf numFmtId="0" fontId="18" fillId="0" borderId="44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3" fontId="18" fillId="0" borderId="22" xfId="0" applyNumberFormat="1" applyFont="1" applyBorder="1" applyAlignment="1">
      <alignment horizontal="center" vertical="center" wrapText="1"/>
    </xf>
    <xf numFmtId="164" fontId="7" fillId="0" borderId="22" xfId="0" applyNumberFormat="1" applyFont="1" applyFill="1" applyBorder="1" applyAlignment="1">
      <alignment horizontal="center" vertical="center" wrapText="1"/>
    </xf>
    <xf numFmtId="0" fontId="17" fillId="0" borderId="51" xfId="0" applyFont="1" applyBorder="1" applyAlignment="1">
      <alignment vertical="center" wrapText="1"/>
    </xf>
    <xf numFmtId="0" fontId="7" fillId="0" borderId="52" xfId="0" applyFont="1" applyBorder="1" applyAlignment="1">
      <alignment horizontal="center" vertical="center" wrapText="1"/>
    </xf>
    <xf numFmtId="3" fontId="7" fillId="0" borderId="52" xfId="0" applyNumberFormat="1" applyFont="1" applyBorder="1" applyAlignment="1">
      <alignment vertical="center" wrapText="1"/>
    </xf>
    <xf numFmtId="164" fontId="7" fillId="0" borderId="53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Border="1" applyAlignment="1">
      <alignment vertical="center" wrapText="1"/>
    </xf>
    <xf numFmtId="4" fontId="25" fillId="0" borderId="0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Border="1" applyAlignment="1">
      <alignment vertical="center" wrapText="1"/>
    </xf>
    <xf numFmtId="4" fontId="23" fillId="0" borderId="0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justify" vertical="center"/>
    </xf>
    <xf numFmtId="0" fontId="0" fillId="0" borderId="9" xfId="0" applyBorder="1" applyAlignment="1">
      <alignment vertical="top" wrapText="1"/>
    </xf>
    <xf numFmtId="0" fontId="32" fillId="4" borderId="9" xfId="0" applyFont="1" applyFill="1" applyBorder="1" applyAlignment="1">
      <alignment vertical="center" wrapText="1"/>
    </xf>
    <xf numFmtId="0" fontId="0" fillId="0" borderId="0" xfId="0" applyFill="1" applyBorder="1"/>
    <xf numFmtId="0" fontId="32" fillId="0" borderId="0" xfId="0" applyFont="1" applyFill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4" borderId="11" xfId="0" applyFill="1" applyBorder="1" applyAlignment="1">
      <alignment wrapText="1"/>
    </xf>
    <xf numFmtId="3" fontId="18" fillId="0" borderId="22" xfId="0" applyNumberFormat="1" applyFont="1" applyFill="1" applyBorder="1" applyAlignment="1">
      <alignment horizontal="center" vertical="center" wrapText="1"/>
    </xf>
    <xf numFmtId="3" fontId="18" fillId="6" borderId="16" xfId="0" applyNumberFormat="1" applyFont="1" applyFill="1" applyBorder="1" applyAlignment="1">
      <alignment horizontal="center" vertical="center" wrapText="1"/>
    </xf>
    <xf numFmtId="3" fontId="18" fillId="6" borderId="2" xfId="0" applyNumberFormat="1" applyFont="1" applyFill="1" applyBorder="1" applyAlignment="1">
      <alignment horizontal="center" vertical="center" wrapText="1"/>
    </xf>
    <xf numFmtId="4" fontId="18" fillId="6" borderId="17" xfId="0" applyNumberFormat="1" applyFont="1" applyFill="1" applyBorder="1" applyAlignment="1">
      <alignment horizontal="center" vertical="center"/>
    </xf>
    <xf numFmtId="4" fontId="18" fillId="6" borderId="40" xfId="0" applyNumberFormat="1" applyFont="1" applyFill="1" applyBorder="1" applyAlignment="1">
      <alignment horizontal="center" vertical="center"/>
    </xf>
    <xf numFmtId="0" fontId="18" fillId="0" borderId="15" xfId="0" applyFont="1" applyBorder="1" applyAlignment="1" applyProtection="1">
      <alignment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3" fontId="18" fillId="0" borderId="16" xfId="0" applyNumberFormat="1" applyFont="1" applyBorder="1" applyAlignment="1" applyProtection="1">
      <alignment horizontal="center" vertical="center" wrapText="1"/>
      <protection locked="0"/>
    </xf>
    <xf numFmtId="0" fontId="18" fillId="0" borderId="41" xfId="0" applyFont="1" applyBorder="1" applyAlignment="1" applyProtection="1">
      <alignment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center" vertical="center" wrapText="1"/>
      <protection locked="0"/>
    </xf>
    <xf numFmtId="164" fontId="18" fillId="0" borderId="16" xfId="0" applyNumberFormat="1" applyFont="1" applyBorder="1" applyAlignment="1" applyProtection="1">
      <alignment horizontal="center" vertical="center"/>
      <protection locked="0"/>
    </xf>
    <xf numFmtId="164" fontId="18" fillId="0" borderId="2" xfId="0" applyNumberFormat="1" applyFont="1" applyBorder="1" applyAlignment="1" applyProtection="1">
      <alignment horizontal="center" vertical="center"/>
      <protection locked="0"/>
    </xf>
    <xf numFmtId="164" fontId="18" fillId="0" borderId="3" xfId="0" applyNumberFormat="1" applyFont="1" applyBorder="1" applyAlignment="1" applyProtection="1">
      <alignment horizontal="center" vertical="center"/>
      <protection locked="0"/>
    </xf>
    <xf numFmtId="164" fontId="18" fillId="0" borderId="19" xfId="0" applyNumberFormat="1" applyFont="1" applyBorder="1" applyAlignment="1" applyProtection="1">
      <alignment horizontal="center" vertical="center"/>
      <protection locked="0"/>
    </xf>
    <xf numFmtId="0" fontId="33" fillId="0" borderId="0" xfId="0" applyFont="1"/>
    <xf numFmtId="3" fontId="18" fillId="6" borderId="22" xfId="0" applyNumberFormat="1" applyFont="1" applyFill="1" applyBorder="1" applyAlignment="1">
      <alignment horizontal="center" vertical="center" wrapText="1"/>
    </xf>
    <xf numFmtId="4" fontId="18" fillId="6" borderId="23" xfId="0" applyNumberFormat="1" applyFont="1" applyFill="1" applyBorder="1" applyAlignment="1">
      <alignment horizontal="center" vertical="center"/>
    </xf>
    <xf numFmtId="3" fontId="18" fillId="6" borderId="19" xfId="0" applyNumberFormat="1" applyFont="1" applyFill="1" applyBorder="1" applyAlignment="1">
      <alignment horizontal="center" vertical="center" wrapText="1"/>
    </xf>
    <xf numFmtId="4" fontId="18" fillId="6" borderId="42" xfId="0" applyNumberFormat="1" applyFont="1" applyFill="1" applyBorder="1" applyAlignment="1">
      <alignment horizontal="center" vertical="center" wrapText="1"/>
    </xf>
    <xf numFmtId="4" fontId="18" fillId="6" borderId="8" xfId="0" applyNumberFormat="1" applyFont="1" applyFill="1" applyBorder="1" applyAlignment="1">
      <alignment horizontal="center" vertical="center" wrapText="1"/>
    </xf>
    <xf numFmtId="4" fontId="18" fillId="6" borderId="43" xfId="0" applyNumberFormat="1" applyFont="1" applyFill="1" applyBorder="1" applyAlignment="1">
      <alignment horizontal="center" vertical="center" wrapText="1"/>
    </xf>
    <xf numFmtId="3" fontId="18" fillId="6" borderId="4" xfId="0" applyNumberFormat="1" applyFont="1" applyFill="1" applyBorder="1" applyAlignment="1">
      <alignment horizontal="center" vertical="center" wrapText="1"/>
    </xf>
    <xf numFmtId="4" fontId="18" fillId="6" borderId="13" xfId="0" applyNumberFormat="1" applyFont="1" applyFill="1" applyBorder="1" applyAlignment="1">
      <alignment horizontal="center" vertical="center" wrapText="1"/>
    </xf>
    <xf numFmtId="165" fontId="11" fillId="5" borderId="2" xfId="0" applyNumberFormat="1" applyFont="1" applyFill="1" applyBorder="1" applyAlignment="1" applyProtection="1">
      <alignment horizontal="center" wrapText="1"/>
      <protection locked="0"/>
    </xf>
    <xf numFmtId="3" fontId="11" fillId="5" borderId="2" xfId="0" applyNumberFormat="1" applyFont="1" applyFill="1" applyBorder="1" applyAlignment="1" applyProtection="1">
      <alignment horizontal="center" wrapText="1"/>
      <protection locked="0"/>
    </xf>
    <xf numFmtId="167" fontId="11" fillId="5" borderId="2" xfId="0" applyNumberFormat="1" applyFont="1" applyFill="1" applyBorder="1" applyAlignment="1" applyProtection="1">
      <alignment horizontal="center" wrapText="1"/>
      <protection locked="0"/>
    </xf>
    <xf numFmtId="3" fontId="11" fillId="5" borderId="2" xfId="0" applyNumberFormat="1" applyFont="1" applyFill="1" applyBorder="1" applyAlignment="1" applyProtection="1">
      <alignment horizontal="right" wrapText="1"/>
      <protection locked="0"/>
    </xf>
    <xf numFmtId="3" fontId="11" fillId="5" borderId="8" xfId="0" applyNumberFormat="1" applyFont="1" applyFill="1" applyBorder="1" applyAlignment="1" applyProtection="1">
      <alignment horizontal="center" vertical="center" wrapText="1"/>
    </xf>
    <xf numFmtId="3" fontId="11" fillId="5" borderId="2" xfId="0" applyNumberFormat="1" applyFont="1" applyFill="1" applyBorder="1" applyAlignment="1" applyProtection="1">
      <alignment horizontal="center" vertical="center" wrapText="1"/>
    </xf>
    <xf numFmtId="3" fontId="18" fillId="0" borderId="14" xfId="0" applyNumberFormat="1" applyFont="1" applyBorder="1" applyAlignment="1" applyProtection="1">
      <alignment vertical="center" wrapText="1"/>
      <protection locked="0"/>
    </xf>
    <xf numFmtId="3" fontId="18" fillId="0" borderId="4" xfId="0" applyNumberFormat="1" applyFont="1" applyBorder="1" applyAlignment="1" applyProtection="1">
      <alignment vertical="center" wrapText="1"/>
      <protection locked="0"/>
    </xf>
    <xf numFmtId="3" fontId="18" fillId="0" borderId="7" xfId="0" applyNumberFormat="1" applyFont="1" applyBorder="1" applyAlignment="1" applyProtection="1">
      <alignment vertical="center" wrapText="1"/>
      <protection locked="0"/>
    </xf>
    <xf numFmtId="3" fontId="18" fillId="0" borderId="2" xfId="0" applyNumberFormat="1" applyFont="1" applyBorder="1" applyAlignment="1" applyProtection="1">
      <alignment vertical="center" wrapText="1"/>
      <protection locked="0"/>
    </xf>
    <xf numFmtId="3" fontId="18" fillId="0" borderId="7" xfId="0" applyNumberFormat="1" applyFont="1" applyBorder="1" applyAlignment="1" applyProtection="1">
      <alignment horizontal="center" vertical="center" wrapText="1"/>
      <protection locked="0"/>
    </xf>
    <xf numFmtId="3" fontId="18" fillId="0" borderId="45" xfId="0" applyNumberFormat="1" applyFont="1" applyBorder="1" applyAlignment="1" applyProtection="1">
      <alignment vertical="center" wrapText="1"/>
      <protection locked="0"/>
    </xf>
    <xf numFmtId="3" fontId="18" fillId="0" borderId="19" xfId="0" applyNumberFormat="1" applyFont="1" applyBorder="1" applyAlignment="1" applyProtection="1">
      <alignment vertical="center" wrapText="1"/>
      <protection locked="0"/>
    </xf>
    <xf numFmtId="164" fontId="18" fillId="0" borderId="4" xfId="0" applyNumberFormat="1" applyFont="1" applyBorder="1" applyAlignment="1" applyProtection="1">
      <alignment vertical="center" wrapText="1"/>
      <protection locked="0"/>
    </xf>
    <xf numFmtId="164" fontId="18" fillId="0" borderId="2" xfId="0" applyNumberFormat="1" applyFont="1" applyBorder="1" applyAlignment="1" applyProtection="1">
      <alignment vertical="center" wrapText="1"/>
      <protection locked="0"/>
    </xf>
    <xf numFmtId="164" fontId="18" fillId="0" borderId="2" xfId="0" applyNumberFormat="1" applyFont="1" applyBorder="1" applyAlignment="1" applyProtection="1">
      <alignment horizontal="center" vertical="center" wrapText="1"/>
      <protection locked="0"/>
    </xf>
    <xf numFmtId="164" fontId="18" fillId="0" borderId="19" xfId="0" applyNumberFormat="1" applyFont="1" applyBorder="1" applyAlignment="1" applyProtection="1">
      <alignment vertical="center" wrapText="1"/>
      <protection locked="0"/>
    </xf>
    <xf numFmtId="3" fontId="7" fillId="0" borderId="46" xfId="0" applyNumberFormat="1" applyFont="1" applyBorder="1" applyAlignment="1" applyProtection="1">
      <alignment vertical="center" wrapText="1"/>
      <protection locked="0"/>
    </xf>
    <xf numFmtId="3" fontId="18" fillId="0" borderId="16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3" fontId="18" fillId="0" borderId="45" xfId="0" applyNumberFormat="1" applyFont="1" applyBorder="1" applyAlignment="1" applyProtection="1">
      <alignment horizontal="center" vertical="center" wrapText="1"/>
      <protection locked="0"/>
    </xf>
    <xf numFmtId="3" fontId="18" fillId="0" borderId="19" xfId="0" applyNumberFormat="1" applyFont="1" applyBorder="1" applyAlignment="1" applyProtection="1">
      <alignment horizontal="center" vertical="center" wrapText="1"/>
      <protection locked="0"/>
    </xf>
    <xf numFmtId="3" fontId="7" fillId="0" borderId="16" xfId="0" applyNumberFormat="1" applyFont="1" applyBorder="1" applyAlignment="1" applyProtection="1">
      <alignment vertical="center" wrapText="1"/>
      <protection locked="0"/>
    </xf>
    <xf numFmtId="3" fontId="7" fillId="0" borderId="2" xfId="0" applyNumberFormat="1" applyFont="1" applyBorder="1" applyAlignment="1" applyProtection="1">
      <alignment vertical="center" wrapText="1"/>
      <protection locked="0"/>
    </xf>
    <xf numFmtId="3" fontId="7" fillId="0" borderId="45" xfId="0" applyNumberFormat="1" applyFont="1" applyBorder="1" applyAlignment="1" applyProtection="1">
      <alignment vertical="center" wrapText="1"/>
      <protection locked="0"/>
    </xf>
    <xf numFmtId="3" fontId="7" fillId="0" borderId="19" xfId="0" applyNumberFormat="1" applyFont="1" applyBorder="1" applyAlignment="1" applyProtection="1">
      <alignment vertical="center" wrapText="1"/>
      <protection locked="0"/>
    </xf>
    <xf numFmtId="164" fontId="18" fillId="0" borderId="16" xfId="0" applyNumberFormat="1" applyFont="1" applyBorder="1" applyAlignment="1" applyProtection="1">
      <alignment vertical="center" wrapText="1"/>
      <protection locked="0"/>
    </xf>
    <xf numFmtId="164" fontId="18" fillId="0" borderId="19" xfId="0" applyNumberFormat="1" applyFont="1" applyBorder="1" applyAlignment="1" applyProtection="1">
      <alignment horizontal="center" vertical="center" wrapText="1"/>
      <protection locked="0"/>
    </xf>
    <xf numFmtId="164" fontId="7" fillId="0" borderId="16" xfId="0" applyNumberFormat="1" applyFont="1" applyBorder="1" applyAlignment="1" applyProtection="1">
      <alignment vertical="center" wrapText="1"/>
      <protection locked="0"/>
    </xf>
    <xf numFmtId="164" fontId="7" fillId="0" borderId="2" xfId="0" applyNumberFormat="1" applyFont="1" applyBorder="1" applyAlignment="1" applyProtection="1">
      <alignment vertical="center" wrapText="1"/>
      <protection locked="0"/>
    </xf>
    <xf numFmtId="164" fontId="7" fillId="0" borderId="19" xfId="0" applyNumberFormat="1" applyFont="1" applyBorder="1" applyAlignment="1" applyProtection="1">
      <alignment vertical="center" wrapText="1"/>
      <protection locked="0"/>
    </xf>
    <xf numFmtId="3" fontId="18" fillId="0" borderId="2" xfId="0" applyNumberFormat="1" applyFont="1" applyBorder="1" applyAlignment="1" applyProtection="1">
      <alignment horizontal="center" vertical="center" wrapText="1"/>
      <protection locked="0"/>
    </xf>
    <xf numFmtId="166" fontId="11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11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1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5" fillId="2" borderId="15" xfId="0" applyFont="1" applyFill="1" applyBorder="1" applyAlignment="1">
      <alignment horizontal="center" wrapText="1"/>
    </xf>
    <xf numFmtId="0" fontId="15" fillId="2" borderId="16" xfId="0" applyFont="1" applyFill="1" applyBorder="1" applyAlignment="1">
      <alignment horizontal="center" wrapText="1"/>
    </xf>
    <xf numFmtId="0" fontId="15" fillId="2" borderId="17" xfId="0" applyFont="1" applyFill="1" applyBorder="1" applyAlignment="1">
      <alignment horizontal="center" wrapText="1"/>
    </xf>
    <xf numFmtId="0" fontId="12" fillId="2" borderId="18" xfId="0" applyFont="1" applyFill="1" applyBorder="1" applyAlignment="1">
      <alignment horizontal="center" wrapText="1"/>
    </xf>
    <xf numFmtId="0" fontId="12" fillId="2" borderId="19" xfId="0" applyFont="1" applyFill="1" applyBorder="1" applyAlignment="1">
      <alignment horizontal="center" wrapText="1"/>
    </xf>
    <xf numFmtId="0" fontId="12" fillId="2" borderId="20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12" fillId="2" borderId="21" xfId="0" applyFont="1" applyFill="1" applyBorder="1" applyAlignment="1">
      <alignment horizontal="center" wrapText="1"/>
    </xf>
    <xf numFmtId="0" fontId="12" fillId="2" borderId="22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 wrapText="1"/>
    </xf>
    <xf numFmtId="16" fontId="5" fillId="0" borderId="0" xfId="0" applyNumberFormat="1" applyFont="1" applyBorder="1" applyAlignment="1">
      <alignment horizontal="center" vertical="top"/>
    </xf>
    <xf numFmtId="16" fontId="5" fillId="0" borderId="27" xfId="0" applyNumberFormat="1" applyFont="1" applyBorder="1" applyAlignment="1">
      <alignment horizontal="center" vertical="top"/>
    </xf>
    <xf numFmtId="16" fontId="5" fillId="0" borderId="14" xfId="0" applyNumberFormat="1" applyFont="1" applyBorder="1" applyAlignment="1">
      <alignment horizontal="center" vertical="top"/>
    </xf>
    <xf numFmtId="3" fontId="14" fillId="5" borderId="16" xfId="0" quotePrefix="1" applyNumberFormat="1" applyFont="1" applyFill="1" applyBorder="1" applyAlignment="1" applyProtection="1">
      <alignment horizontal="center" vertical="center" wrapText="1"/>
    </xf>
    <xf numFmtId="3" fontId="14" fillId="5" borderId="17" xfId="0" quotePrefix="1" applyNumberFormat="1" applyFont="1" applyFill="1" applyBorder="1" applyAlignment="1" applyProtection="1">
      <alignment horizontal="center" vertical="center" wrapText="1"/>
    </xf>
    <xf numFmtId="3" fontId="14" fillId="5" borderId="2" xfId="0" quotePrefix="1" applyNumberFormat="1" applyFont="1" applyFill="1" applyBorder="1" applyAlignment="1" applyProtection="1">
      <alignment horizontal="center" vertical="center" wrapText="1"/>
    </xf>
    <xf numFmtId="3" fontId="14" fillId="5" borderId="40" xfId="0" quotePrefix="1" applyNumberFormat="1" applyFont="1" applyFill="1" applyBorder="1" applyAlignment="1" applyProtection="1">
      <alignment horizontal="center" vertical="center" wrapText="1"/>
    </xf>
    <xf numFmtId="3" fontId="14" fillId="5" borderId="19" xfId="0" quotePrefix="1" applyNumberFormat="1" applyFont="1" applyFill="1" applyBorder="1" applyAlignment="1" applyProtection="1">
      <alignment horizontal="center" vertical="center" wrapText="1"/>
    </xf>
    <xf numFmtId="3" fontId="14" fillId="5" borderId="20" xfId="0" quotePrefix="1" applyNumberFormat="1" applyFont="1" applyFill="1" applyBorder="1" applyAlignment="1" applyProtection="1">
      <alignment horizontal="center" vertical="center" wrapText="1"/>
    </xf>
    <xf numFmtId="3" fontId="11" fillId="5" borderId="6" xfId="0" applyNumberFormat="1" applyFont="1" applyFill="1" applyBorder="1" applyAlignment="1" applyProtection="1">
      <alignment horizontal="center" wrapText="1"/>
    </xf>
    <xf numFmtId="3" fontId="11" fillId="5" borderId="7" xfId="0" applyNumberFormat="1" applyFont="1" applyFill="1" applyBorder="1" applyAlignment="1" applyProtection="1">
      <alignment horizontal="center" wrapText="1"/>
    </xf>
    <xf numFmtId="3" fontId="14" fillId="5" borderId="12" xfId="0" applyNumberFormat="1" applyFont="1" applyFill="1" applyBorder="1" applyAlignment="1" applyProtection="1">
      <alignment horizontal="center" wrapText="1"/>
    </xf>
    <xf numFmtId="3" fontId="14" fillId="5" borderId="26" xfId="0" applyNumberFormat="1" applyFont="1" applyFill="1" applyBorder="1" applyAlignment="1" applyProtection="1">
      <alignment horizontal="center" wrapText="1"/>
    </xf>
    <xf numFmtId="0" fontId="10" fillId="0" borderId="6" xfId="0" applyFont="1" applyBorder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17" fillId="6" borderId="21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4" fontId="20" fillId="5" borderId="10" xfId="0" applyNumberFormat="1" applyFont="1" applyFill="1" applyBorder="1" applyAlignment="1">
      <alignment horizontal="center" vertical="center" wrapText="1"/>
    </xf>
    <xf numFmtId="4" fontId="20" fillId="5" borderId="11" xfId="0" applyNumberFormat="1" applyFont="1" applyFill="1" applyBorder="1" applyAlignment="1">
      <alignment horizontal="center" vertical="center" wrapText="1"/>
    </xf>
    <xf numFmtId="4" fontId="20" fillId="5" borderId="1" xfId="0" applyNumberFormat="1" applyFont="1" applyFill="1" applyBorder="1" applyAlignment="1">
      <alignment horizontal="center" vertical="center" wrapText="1"/>
    </xf>
    <xf numFmtId="0" fontId="29" fillId="0" borderId="54" xfId="0" applyFont="1" applyBorder="1" applyAlignment="1">
      <alignment horizontal="left" vertical="center" wrapText="1"/>
    </xf>
    <xf numFmtId="0" fontId="17" fillId="2" borderId="49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3" fontId="18" fillId="0" borderId="16" xfId="0" applyNumberFormat="1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center" vertical="center" wrapText="1"/>
      <protection locked="0"/>
    </xf>
    <xf numFmtId="0" fontId="34" fillId="4" borderId="5" xfId="0" applyFont="1" applyFill="1" applyBorder="1" applyAlignment="1">
      <alignment horizontal="left" vertical="center" wrapText="1"/>
    </xf>
    <xf numFmtId="0" fontId="34" fillId="4" borderId="12" xfId="0" applyFont="1" applyFill="1" applyBorder="1" applyAlignment="1">
      <alignment horizontal="left" vertical="center" wrapText="1"/>
    </xf>
    <xf numFmtId="0" fontId="34" fillId="4" borderId="26" xfId="0" applyFont="1" applyFill="1" applyBorder="1" applyAlignment="1">
      <alignment horizontal="left" vertical="center" wrapText="1"/>
    </xf>
    <xf numFmtId="0" fontId="26" fillId="0" borderId="55" xfId="0" applyFont="1" applyBorder="1" applyAlignment="1">
      <alignment horizontal="left" vertical="center" wrapText="1"/>
    </xf>
    <xf numFmtId="0" fontId="17" fillId="2" borderId="15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0" fontId="15" fillId="2" borderId="46" xfId="0" applyFont="1" applyFill="1" applyBorder="1" applyAlignment="1">
      <alignment horizontal="center" wrapText="1"/>
    </xf>
    <xf numFmtId="0" fontId="12" fillId="2" borderId="45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12" fillId="0" borderId="39" xfId="0" applyFont="1" applyBorder="1" applyAlignment="1">
      <alignment horizontal="center" wrapText="1"/>
    </xf>
    <xf numFmtId="0" fontId="12" fillId="0" borderId="54" xfId="0" applyFont="1" applyBorder="1" applyAlignment="1">
      <alignment horizontal="center" wrapText="1"/>
    </xf>
    <xf numFmtId="0" fontId="12" fillId="0" borderId="62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63" xfId="0" applyFont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left" wrapText="1"/>
    </xf>
    <xf numFmtId="0" fontId="8" fillId="3" borderId="6" xfId="0" applyFont="1" applyFill="1" applyBorder="1" applyAlignment="1">
      <alignment horizontal="left" wrapText="1"/>
    </xf>
    <xf numFmtId="0" fontId="8" fillId="3" borderId="54" xfId="0" applyFont="1" applyFill="1" applyBorder="1" applyAlignment="1">
      <alignment horizontal="center" wrapText="1"/>
    </xf>
    <xf numFmtId="0" fontId="8" fillId="3" borderId="64" xfId="0" applyFont="1" applyFill="1" applyBorder="1" applyAlignment="1">
      <alignment horizontal="center" wrapText="1"/>
    </xf>
    <xf numFmtId="0" fontId="8" fillId="3" borderId="65" xfId="0" applyFont="1" applyFill="1" applyBorder="1" applyAlignment="1">
      <alignment horizontal="center" wrapText="1"/>
    </xf>
    <xf numFmtId="0" fontId="8" fillId="3" borderId="62" xfId="0" applyFont="1" applyFill="1" applyBorder="1" applyAlignment="1">
      <alignment horizontal="center" wrapText="1"/>
    </xf>
    <xf numFmtId="0" fontId="8" fillId="3" borderId="56" xfId="0" applyFont="1" applyFill="1" applyBorder="1" applyAlignment="1">
      <alignment horizontal="left" wrapText="1"/>
    </xf>
    <xf numFmtId="0" fontId="8" fillId="3" borderId="57" xfId="0" applyFont="1" applyFill="1" applyBorder="1" applyAlignment="1">
      <alignment horizontal="left" wrapText="1"/>
    </xf>
    <xf numFmtId="166" fontId="11" fillId="5" borderId="57" xfId="0" applyNumberFormat="1" applyFont="1" applyFill="1" applyBorder="1" applyAlignment="1" applyProtection="1">
      <alignment horizontal="center" vertical="center" wrapText="1"/>
      <protection locked="0"/>
    </xf>
    <xf numFmtId="166" fontId="11" fillId="5" borderId="46" xfId="0" applyNumberFormat="1" applyFont="1" applyFill="1" applyBorder="1" applyAlignment="1" applyProtection="1">
      <alignment horizontal="center" vertical="center" wrapText="1"/>
      <protection locked="0"/>
    </xf>
    <xf numFmtId="166" fontId="11" fillId="5" borderId="42" xfId="0" applyNumberFormat="1" applyFont="1" applyFill="1" applyBorder="1" applyAlignment="1" applyProtection="1">
      <alignment horizontal="center" vertical="center" wrapText="1"/>
      <protection locked="0"/>
    </xf>
    <xf numFmtId="166" fontId="11" fillId="5" borderId="66" xfId="0" applyNumberFormat="1" applyFont="1" applyFill="1" applyBorder="1" applyAlignment="1" applyProtection="1">
      <alignment horizontal="center" vertical="center" wrapText="1"/>
      <protection locked="0"/>
    </xf>
    <xf numFmtId="166" fontId="11" fillId="5" borderId="58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32" xfId="0" applyFont="1" applyFill="1" applyBorder="1" applyAlignment="1">
      <alignment horizontal="left" wrapText="1"/>
    </xf>
    <xf numFmtId="0" fontId="8" fillId="3" borderId="60" xfId="0" applyFont="1" applyFill="1" applyBorder="1" applyAlignment="1">
      <alignment horizontal="left" wrapText="1"/>
    </xf>
    <xf numFmtId="10" fontId="11" fillId="5" borderId="60" xfId="0" applyNumberFormat="1" applyFont="1" applyFill="1" applyBorder="1" applyAlignment="1" applyProtection="1">
      <alignment horizontal="center" vertical="center" wrapText="1"/>
    </xf>
    <xf numFmtId="10" fontId="11" fillId="5" borderId="45" xfId="0" applyNumberFormat="1" applyFont="1" applyFill="1" applyBorder="1" applyAlignment="1" applyProtection="1">
      <alignment horizontal="center" vertical="center" wrapText="1"/>
    </xf>
    <xf numFmtId="10" fontId="11" fillId="5" borderId="61" xfId="0" applyNumberFormat="1" applyFont="1" applyFill="1" applyBorder="1" applyAlignment="1" applyProtection="1">
      <alignment horizontal="center" vertical="center" wrapText="1"/>
    </xf>
    <xf numFmtId="0" fontId="8" fillId="3" borderId="66" xfId="0" applyFont="1" applyFill="1" applyBorder="1" applyAlignment="1">
      <alignment horizontal="left" wrapText="1"/>
    </xf>
    <xf numFmtId="0" fontId="8" fillId="3" borderId="58" xfId="0" applyFont="1" applyFill="1" applyBorder="1" applyAlignment="1">
      <alignment horizontal="left" wrapText="1"/>
    </xf>
    <xf numFmtId="0" fontId="8" fillId="3" borderId="61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26" xfId="0" applyFont="1" applyFill="1" applyBorder="1" applyAlignment="1">
      <alignment horizontal="center" wrapText="1"/>
    </xf>
    <xf numFmtId="4" fontId="11" fillId="5" borderId="13" xfId="0" applyNumberFormat="1" applyFont="1" applyFill="1" applyBorder="1" applyAlignment="1" applyProtection="1">
      <alignment horizontal="center" wrapText="1"/>
    </xf>
    <xf numFmtId="4" fontId="11" fillId="5" borderId="14" xfId="0" applyNumberFormat="1" applyFont="1" applyFill="1" applyBorder="1" applyAlignment="1" applyProtection="1">
      <alignment horizontal="center" wrapText="1"/>
    </xf>
    <xf numFmtId="0" fontId="8" fillId="0" borderId="56" xfId="0" applyFont="1" applyBorder="1" applyAlignment="1">
      <alignment horizontal="left" wrapText="1"/>
    </xf>
    <xf numFmtId="0" fontId="8" fillId="0" borderId="57" xfId="0" applyFont="1" applyBorder="1" applyAlignment="1">
      <alignment horizontal="left" wrapText="1"/>
    </xf>
    <xf numFmtId="0" fontId="8" fillId="0" borderId="66" xfId="0" applyFont="1" applyBorder="1" applyAlignment="1">
      <alignment horizontal="left" wrapText="1"/>
    </xf>
    <xf numFmtId="0" fontId="8" fillId="0" borderId="33" xfId="0" applyFont="1" applyBorder="1" applyAlignment="1">
      <alignment horizontal="left" wrapText="1"/>
    </xf>
    <xf numFmtId="0" fontId="8" fillId="0" borderId="58" xfId="0" applyFont="1" applyBorder="1" applyAlignment="1">
      <alignment horizontal="left" wrapText="1"/>
    </xf>
    <xf numFmtId="0" fontId="8" fillId="0" borderId="32" xfId="0" applyFont="1" applyBorder="1" applyAlignment="1">
      <alignment horizontal="left" wrapText="1"/>
    </xf>
    <xf numFmtId="0" fontId="8" fillId="0" borderId="60" xfId="0" applyFont="1" applyBorder="1" applyAlignment="1">
      <alignment horizontal="left" wrapText="1"/>
    </xf>
    <xf numFmtId="0" fontId="8" fillId="0" borderId="61" xfId="0" applyFont="1" applyBorder="1" applyAlignment="1">
      <alignment horizontal="left" wrapText="1"/>
    </xf>
    <xf numFmtId="0" fontId="8" fillId="0" borderId="4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  <xf numFmtId="3" fontId="14" fillId="5" borderId="46" xfId="0" quotePrefix="1" applyNumberFormat="1" applyFont="1" applyFill="1" applyBorder="1" applyAlignment="1" applyProtection="1">
      <alignment horizontal="center" vertical="center" wrapText="1"/>
    </xf>
    <xf numFmtId="3" fontId="14" fillId="5" borderId="7" xfId="0" quotePrefix="1" applyNumberFormat="1" applyFont="1" applyFill="1" applyBorder="1" applyAlignment="1" applyProtection="1">
      <alignment horizontal="center" vertical="center" wrapText="1"/>
    </xf>
    <xf numFmtId="3" fontId="14" fillId="5" borderId="45" xfId="0" quotePrefix="1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2" fontId="11" fillId="0" borderId="0" xfId="0" applyNumberFormat="1" applyFont="1" applyFill="1" applyBorder="1" applyAlignment="1" applyProtection="1">
      <alignment horizontal="center" wrapText="1"/>
      <protection locked="0"/>
    </xf>
    <xf numFmtId="0" fontId="7" fillId="0" borderId="4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2" fontId="11" fillId="5" borderId="37" xfId="0" applyNumberFormat="1" applyFont="1" applyFill="1" applyBorder="1" applyAlignment="1" applyProtection="1">
      <alignment horizontal="center" wrapText="1"/>
      <protection locked="0"/>
    </xf>
    <xf numFmtId="2" fontId="11" fillId="5" borderId="55" xfId="0" applyNumberFormat="1" applyFont="1" applyFill="1" applyBorder="1" applyAlignment="1" applyProtection="1">
      <alignment horizontal="center" wrapText="1"/>
      <protection locked="0"/>
    </xf>
    <xf numFmtId="2" fontId="11" fillId="5" borderId="59" xfId="0" applyNumberFormat="1" applyFont="1" applyFill="1" applyBorder="1" applyAlignment="1" applyProtection="1">
      <alignment horizontal="center" wrapText="1"/>
      <protection locked="0"/>
    </xf>
    <xf numFmtId="0" fontId="8" fillId="0" borderId="37" xfId="0" applyFont="1" applyBorder="1" applyAlignment="1">
      <alignment horizontal="center" wrapText="1"/>
    </xf>
    <xf numFmtId="0" fontId="8" fillId="0" borderId="55" xfId="0" applyFont="1" applyBorder="1" applyAlignment="1">
      <alignment horizontal="center" wrapText="1"/>
    </xf>
    <xf numFmtId="0" fontId="8" fillId="0" borderId="59" xfId="0" applyFont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2" fontId="10" fillId="0" borderId="2" xfId="0" applyNumberFormat="1" applyFont="1" applyFill="1" applyBorder="1" applyAlignment="1" applyProtection="1">
      <alignment horizontal="left" vertical="top" wrapText="1"/>
      <protection locked="0"/>
    </xf>
    <xf numFmtId="4" fontId="35" fillId="0" borderId="6" xfId="0" applyNumberFormat="1" applyFont="1" applyBorder="1" applyAlignment="1">
      <alignment wrapText="1"/>
    </xf>
    <xf numFmtId="4" fontId="35" fillId="0" borderId="2" xfId="0" applyNumberFormat="1" applyFont="1" applyBorder="1" applyAlignment="1">
      <alignment wrapText="1"/>
    </xf>
    <xf numFmtId="4" fontId="11" fillId="5" borderId="6" xfId="0" quotePrefix="1" applyNumberFormat="1" applyFont="1" applyFill="1" applyBorder="1" applyAlignment="1" applyProtection="1">
      <alignment horizontal="center" vertical="center" wrapText="1"/>
      <protection locked="0"/>
    </xf>
    <xf numFmtId="4" fontId="11" fillId="5" borderId="7" xfId="0" quotePrefix="1" applyNumberFormat="1" applyFont="1" applyFill="1" applyBorder="1" applyAlignment="1" applyProtection="1">
      <alignment horizontal="center" vertical="center" wrapText="1"/>
      <protection locked="0"/>
    </xf>
    <xf numFmtId="4" fontId="11" fillId="5" borderId="35" xfId="0" quotePrefix="1" applyNumberFormat="1" applyFont="1" applyFill="1" applyBorder="1" applyAlignment="1" applyProtection="1">
      <alignment horizontal="center" vertical="center" wrapText="1"/>
    </xf>
    <xf numFmtId="4" fontId="11" fillId="5" borderId="38" xfId="0" quotePrefix="1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2" fontId="11" fillId="0" borderId="0" xfId="0" applyNumberFormat="1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2" fontId="10" fillId="0" borderId="68" xfId="0" applyNumberFormat="1" applyFont="1" applyBorder="1" applyAlignment="1" applyProtection="1">
      <alignment horizontal="left" vertical="top" wrapText="1"/>
      <protection locked="0"/>
    </xf>
    <xf numFmtId="2" fontId="10" fillId="0" borderId="38" xfId="0" applyNumberFormat="1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top" wrapText="1"/>
      <protection locked="0"/>
    </xf>
    <xf numFmtId="2" fontId="10" fillId="0" borderId="31" xfId="0" applyNumberFormat="1" applyFont="1" applyBorder="1" applyAlignment="1" applyProtection="1">
      <alignment horizontal="left" vertical="top" wrapText="1"/>
      <protection locked="0"/>
    </xf>
    <xf numFmtId="2" fontId="10" fillId="0" borderId="67" xfId="0" applyNumberFormat="1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2" fontId="10" fillId="0" borderId="13" xfId="0" applyNumberFormat="1" applyFont="1" applyBorder="1" applyAlignment="1" applyProtection="1">
      <alignment horizontal="left" vertical="top" wrapText="1"/>
      <protection locked="0"/>
    </xf>
    <xf numFmtId="2" fontId="10" fillId="0" borderId="14" xfId="0" applyNumberFormat="1" applyFont="1" applyBorder="1" applyAlignment="1" applyProtection="1">
      <alignment horizontal="left" vertical="top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4"/>
  <sheetViews>
    <sheetView showGridLines="0" zoomScale="110" zoomScaleNormal="110" workbookViewId="0">
      <selection activeCell="A14" sqref="A14"/>
    </sheetView>
  </sheetViews>
  <sheetFormatPr defaultRowHeight="14.4" x14ac:dyDescent="0.3"/>
  <cols>
    <col min="1" max="1" width="131.5546875" customWidth="1"/>
  </cols>
  <sheetData>
    <row r="2" spans="1:1" ht="18" x14ac:dyDescent="0.35">
      <c r="A2" s="1" t="s">
        <v>53</v>
      </c>
    </row>
    <row r="3" spans="1:1" ht="13.2" customHeight="1" thickBot="1" x14ac:dyDescent="0.4">
      <c r="A3" s="1"/>
    </row>
    <row r="4" spans="1:1" x14ac:dyDescent="0.3">
      <c r="A4" s="6" t="s">
        <v>78</v>
      </c>
    </row>
    <row r="5" spans="1:1" x14ac:dyDescent="0.3">
      <c r="A5" s="64" t="s">
        <v>101</v>
      </c>
    </row>
    <row r="6" spans="1:1" ht="28.8" x14ac:dyDescent="0.3">
      <c r="A6" s="64" t="s">
        <v>96</v>
      </c>
    </row>
    <row r="7" spans="1:1" ht="15" thickBot="1" x14ac:dyDescent="0.35">
      <c r="A7" s="7" t="s">
        <v>102</v>
      </c>
    </row>
    <row r="8" spans="1:1" ht="15" thickBot="1" x14ac:dyDescent="0.35"/>
    <row r="9" spans="1:1" ht="15" thickBot="1" x14ac:dyDescent="0.35">
      <c r="A9" s="31" t="s">
        <v>104</v>
      </c>
    </row>
    <row r="10" spans="1:1" ht="15" thickBot="1" x14ac:dyDescent="0.35">
      <c r="A10" s="60"/>
    </row>
    <row r="11" spans="1:1" ht="43.8" thickBot="1" x14ac:dyDescent="0.35">
      <c r="A11" s="59" t="s">
        <v>54</v>
      </c>
    </row>
    <row r="12" spans="1:1" x14ac:dyDescent="0.3">
      <c r="A12" s="61"/>
    </row>
    <row r="13" spans="1:1" ht="15" thickBot="1" x14ac:dyDescent="0.35"/>
    <row r="14" spans="1:1" ht="58.2" thickBot="1" x14ac:dyDescent="0.35">
      <c r="A14" s="58" t="s">
        <v>97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showGridLines="0" tabSelected="1" topLeftCell="A31" zoomScale="80" zoomScaleNormal="80" workbookViewId="0">
      <selection activeCell="A39" sqref="A39"/>
    </sheetView>
  </sheetViews>
  <sheetFormatPr defaultColWidth="9.109375" defaultRowHeight="13.8" x14ac:dyDescent="0.3"/>
  <cols>
    <col min="1" max="1" width="48" style="5" customWidth="1"/>
    <col min="2" max="2" width="33.88671875" style="5" customWidth="1"/>
    <col min="3" max="3" width="7.77734375" style="5" customWidth="1"/>
    <col min="4" max="4" width="10.88671875" style="5" customWidth="1"/>
    <col min="5" max="5" width="16.109375" style="5" customWidth="1"/>
    <col min="6" max="6" width="11.109375" style="5" customWidth="1"/>
    <col min="7" max="7" width="15" style="5" customWidth="1"/>
    <col min="8" max="8" width="9.109375" style="5"/>
    <col min="9" max="9" width="20.5546875" style="5" customWidth="1"/>
    <col min="10" max="10" width="45.44140625" style="5" customWidth="1"/>
    <col min="11" max="16384" width="9.109375" style="5"/>
  </cols>
  <sheetData>
    <row r="1" spans="1:10" s="2" customFormat="1" ht="18.75" customHeight="1" x14ac:dyDescent="0.3">
      <c r="A1" s="132" t="s">
        <v>33</v>
      </c>
      <c r="B1" s="179"/>
      <c r="C1" s="179"/>
      <c r="D1" s="133"/>
      <c r="E1" s="133"/>
      <c r="F1" s="133"/>
      <c r="G1" s="134"/>
    </row>
    <row r="2" spans="1:10" s="2" customFormat="1" ht="18.75" customHeight="1" thickBot="1" x14ac:dyDescent="0.35">
      <c r="A2" s="135" t="s">
        <v>34</v>
      </c>
      <c r="B2" s="180"/>
      <c r="C2" s="180"/>
      <c r="D2" s="136"/>
      <c r="E2" s="136"/>
      <c r="F2" s="136"/>
      <c r="G2" s="137"/>
    </row>
    <row r="3" spans="1:10" s="2" customFormat="1" ht="18.75" customHeight="1" thickBot="1" x14ac:dyDescent="0.35">
      <c r="A3" s="216"/>
      <c r="B3" s="217"/>
      <c r="C3" s="218"/>
      <c r="D3" s="197" t="s">
        <v>35</v>
      </c>
      <c r="E3" s="198"/>
      <c r="F3" s="199" t="s">
        <v>36</v>
      </c>
      <c r="G3" s="200"/>
    </row>
    <row r="4" spans="1:10" s="2" customFormat="1" ht="22.95" customHeight="1" x14ac:dyDescent="0.3">
      <c r="A4" s="201" t="s">
        <v>80</v>
      </c>
      <c r="B4" s="202"/>
      <c r="C4" s="213"/>
      <c r="D4" s="203">
        <v>3964730</v>
      </c>
      <c r="E4" s="204"/>
      <c r="F4" s="205">
        <v>0</v>
      </c>
      <c r="G4" s="206"/>
      <c r="I4" s="3"/>
    </row>
    <row r="5" spans="1:10" s="2" customFormat="1" ht="19.2" customHeight="1" x14ac:dyDescent="0.3">
      <c r="A5" s="195" t="s">
        <v>81</v>
      </c>
      <c r="B5" s="196"/>
      <c r="C5" s="214"/>
      <c r="D5" s="124">
        <v>1260680</v>
      </c>
      <c r="E5" s="125"/>
      <c r="F5" s="126">
        <v>0</v>
      </c>
      <c r="G5" s="207"/>
      <c r="I5" s="3"/>
    </row>
    <row r="6" spans="1:10" s="2" customFormat="1" ht="28.2" customHeight="1" thickBot="1" x14ac:dyDescent="0.35">
      <c r="A6" s="208" t="s">
        <v>73</v>
      </c>
      <c r="B6" s="209"/>
      <c r="C6" s="215"/>
      <c r="D6" s="210">
        <f>D5/D4</f>
        <v>0.31797373339420337</v>
      </c>
      <c r="E6" s="211"/>
      <c r="F6" s="210" t="e">
        <f>F5/F4</f>
        <v>#DIV/0!</v>
      </c>
      <c r="G6" s="212"/>
      <c r="J6" s="30"/>
    </row>
    <row r="7" spans="1:10" s="2" customFormat="1" ht="18.75" customHeight="1" thickBot="1" x14ac:dyDescent="0.35"/>
    <row r="8" spans="1:10" s="2" customFormat="1" ht="18.75" customHeight="1" thickBot="1" x14ac:dyDescent="0.35">
      <c r="A8" s="140" t="s">
        <v>37</v>
      </c>
      <c r="B8" s="181"/>
      <c r="C8" s="181"/>
      <c r="D8" s="141"/>
      <c r="E8" s="141"/>
      <c r="F8" s="141"/>
      <c r="G8" s="142"/>
    </row>
    <row r="9" spans="1:10" s="2" customFormat="1" ht="18.75" customHeight="1" thickBot="1" x14ac:dyDescent="0.35">
      <c r="A9" s="192"/>
      <c r="B9" s="193"/>
      <c r="C9" s="194"/>
      <c r="D9" s="192" t="s">
        <v>35</v>
      </c>
      <c r="E9" s="194"/>
      <c r="F9" s="192" t="s">
        <v>38</v>
      </c>
      <c r="G9" s="194"/>
      <c r="I9" s="30"/>
    </row>
    <row r="10" spans="1:10" s="2" customFormat="1" ht="18.75" customHeight="1" x14ac:dyDescent="0.3">
      <c r="A10" s="221" t="s">
        <v>70</v>
      </c>
      <c r="B10" s="222"/>
      <c r="C10" s="229"/>
      <c r="D10" s="219">
        <f>ROUND(D5,2)*0.8</f>
        <v>1008544</v>
      </c>
      <c r="E10" s="220"/>
      <c r="F10" s="219">
        <f>ROUND(F5,2)*0.8</f>
        <v>0</v>
      </c>
      <c r="G10" s="220"/>
    </row>
    <row r="11" spans="1:10" s="2" customFormat="1" ht="18.75" customHeight="1" thickBot="1" x14ac:dyDescent="0.35">
      <c r="A11" s="127" t="s">
        <v>39</v>
      </c>
      <c r="B11" s="182"/>
      <c r="C11" s="182"/>
      <c r="D11" s="128"/>
      <c r="E11" s="128"/>
      <c r="F11" s="128"/>
      <c r="G11" s="129"/>
    </row>
    <row r="12" spans="1:10" s="2" customFormat="1" ht="18.75" customHeight="1" x14ac:dyDescent="0.3">
      <c r="A12" s="221" t="s">
        <v>43</v>
      </c>
      <c r="B12" s="222"/>
      <c r="C12" s="223"/>
      <c r="D12" s="8" t="s">
        <v>55</v>
      </c>
      <c r="E12" s="92">
        <v>0.32</v>
      </c>
      <c r="F12" s="130" t="s">
        <v>10</v>
      </c>
      <c r="G12" s="131"/>
    </row>
    <row r="13" spans="1:10" s="2" customFormat="1" ht="18.75" customHeight="1" x14ac:dyDescent="0.3">
      <c r="A13" s="224" t="s">
        <v>44</v>
      </c>
      <c r="B13" s="128"/>
      <c r="C13" s="225"/>
      <c r="D13" s="8" t="s">
        <v>56</v>
      </c>
      <c r="E13" s="92">
        <v>0.47</v>
      </c>
      <c r="F13" s="130" t="s">
        <v>10</v>
      </c>
      <c r="G13" s="131"/>
    </row>
    <row r="14" spans="1:10" s="2" customFormat="1" ht="18.75" customHeight="1" x14ac:dyDescent="0.3">
      <c r="A14" s="224" t="s">
        <v>45</v>
      </c>
      <c r="B14" s="128"/>
      <c r="C14" s="225"/>
      <c r="D14" s="156" t="s">
        <v>10</v>
      </c>
      <c r="E14" s="131"/>
      <c r="F14" s="9" t="s">
        <v>57</v>
      </c>
      <c r="G14" s="92">
        <v>0</v>
      </c>
    </row>
    <row r="15" spans="1:10" s="2" customFormat="1" ht="18.75" customHeight="1" thickBot="1" x14ac:dyDescent="0.35">
      <c r="A15" s="226" t="s">
        <v>46</v>
      </c>
      <c r="B15" s="227"/>
      <c r="C15" s="228"/>
      <c r="D15" s="156" t="s">
        <v>10</v>
      </c>
      <c r="E15" s="131"/>
      <c r="F15" s="9" t="s">
        <v>58</v>
      </c>
      <c r="G15" s="92">
        <v>0</v>
      </c>
    </row>
    <row r="16" spans="1:10" s="2" customFormat="1" ht="18.75" customHeight="1" thickBot="1" x14ac:dyDescent="0.35">
      <c r="A16" s="127" t="s">
        <v>64</v>
      </c>
      <c r="B16" s="182"/>
      <c r="C16" s="182"/>
      <c r="D16" s="128"/>
      <c r="E16" s="128"/>
      <c r="F16" s="128"/>
      <c r="G16" s="129"/>
    </row>
    <row r="17" spans="1:9" s="2" customFormat="1" ht="18.75" customHeight="1" x14ac:dyDescent="0.3">
      <c r="A17" s="221" t="s">
        <v>43</v>
      </c>
      <c r="B17" s="222"/>
      <c r="C17" s="223"/>
      <c r="D17" s="8" t="s">
        <v>59</v>
      </c>
      <c r="E17" s="93">
        <v>150000</v>
      </c>
      <c r="F17" s="130" t="s">
        <v>10</v>
      </c>
      <c r="G17" s="131"/>
    </row>
    <row r="18" spans="1:9" s="2" customFormat="1" ht="18.75" customHeight="1" x14ac:dyDescent="0.3">
      <c r="A18" s="224" t="s">
        <v>44</v>
      </c>
      <c r="B18" s="128"/>
      <c r="C18" s="225"/>
      <c r="D18" s="8" t="s">
        <v>60</v>
      </c>
      <c r="E18" s="93">
        <v>250000</v>
      </c>
      <c r="F18" s="130" t="s">
        <v>10</v>
      </c>
      <c r="G18" s="131"/>
    </row>
    <row r="19" spans="1:9" s="2" customFormat="1" ht="18.75" customHeight="1" x14ac:dyDescent="0.3">
      <c r="A19" s="224" t="s">
        <v>45</v>
      </c>
      <c r="B19" s="128"/>
      <c r="C19" s="225"/>
      <c r="D19" s="156" t="s">
        <v>10</v>
      </c>
      <c r="E19" s="131"/>
      <c r="F19" s="9" t="s">
        <v>61</v>
      </c>
      <c r="G19" s="94"/>
    </row>
    <row r="20" spans="1:9" s="2" customFormat="1" ht="18.75" customHeight="1" thickBot="1" x14ac:dyDescent="0.35">
      <c r="A20" s="226" t="s">
        <v>46</v>
      </c>
      <c r="B20" s="227"/>
      <c r="C20" s="228"/>
      <c r="D20" s="156" t="s">
        <v>10</v>
      </c>
      <c r="E20" s="131"/>
      <c r="F20" s="9" t="s">
        <v>62</v>
      </c>
      <c r="G20" s="95"/>
    </row>
    <row r="21" spans="1:9" s="2" customFormat="1" ht="27.6" customHeight="1" x14ac:dyDescent="0.3">
      <c r="A21" s="221" t="s">
        <v>63</v>
      </c>
      <c r="B21" s="222"/>
      <c r="C21" s="223"/>
      <c r="D21" s="252" t="s">
        <v>112</v>
      </c>
      <c r="E21" s="96">
        <f>FLOOR((ROUND(E12,4)*E17)+(ROUND(E13,4)*E18),1)</f>
        <v>165500</v>
      </c>
      <c r="F21" s="253" t="s">
        <v>113</v>
      </c>
      <c r="G21" s="97">
        <f>FLOOR((ROUND(G14,4)*G19)+(ROUND(G15,4)*G20),1)</f>
        <v>0</v>
      </c>
    </row>
    <row r="22" spans="1:9" s="2" customFormat="1" ht="18.75" customHeight="1" x14ac:dyDescent="0.3">
      <c r="A22" s="224" t="s">
        <v>68</v>
      </c>
      <c r="B22" s="128"/>
      <c r="C22" s="225"/>
      <c r="D22" s="152">
        <f>E21+G21</f>
        <v>165500</v>
      </c>
      <c r="E22" s="152"/>
      <c r="F22" s="152"/>
      <c r="G22" s="153"/>
      <c r="I22" s="3"/>
    </row>
    <row r="23" spans="1:9" s="2" customFormat="1" ht="29.4" customHeight="1" thickBot="1" x14ac:dyDescent="0.35">
      <c r="A23" s="226" t="s">
        <v>65</v>
      </c>
      <c r="B23" s="227"/>
      <c r="C23" s="228"/>
      <c r="D23" s="18" t="s">
        <v>66</v>
      </c>
      <c r="E23" s="259">
        <v>1</v>
      </c>
      <c r="F23" s="19" t="s">
        <v>67</v>
      </c>
      <c r="G23" s="259">
        <v>0</v>
      </c>
      <c r="H23" s="20"/>
    </row>
    <row r="24" spans="1:9" s="2" customFormat="1" ht="17.399999999999999" customHeight="1" thickBot="1" x14ac:dyDescent="0.35">
      <c r="A24" s="230" t="s">
        <v>74</v>
      </c>
      <c r="B24" s="231"/>
      <c r="C24" s="232"/>
      <c r="D24" s="154">
        <f>IF(E23,D22,D22*0.5)</f>
        <v>165500</v>
      </c>
      <c r="E24" s="154"/>
      <c r="F24" s="154"/>
      <c r="G24" s="155"/>
    </row>
    <row r="25" spans="1:9" s="4" customFormat="1" ht="18.75" customHeight="1" thickBot="1" x14ac:dyDescent="0.35">
      <c r="A25" s="143"/>
      <c r="B25" s="143"/>
      <c r="C25" s="143"/>
      <c r="D25" s="144"/>
      <c r="E25" s="144"/>
      <c r="F25" s="144"/>
      <c r="G25" s="145"/>
    </row>
    <row r="26" spans="1:9" s="2" customFormat="1" ht="25.95" customHeight="1" x14ac:dyDescent="0.3">
      <c r="A26" s="221" t="s">
        <v>69</v>
      </c>
      <c r="B26" s="222"/>
      <c r="C26" s="223"/>
      <c r="D26" s="12" t="s">
        <v>66</v>
      </c>
      <c r="E26" s="260">
        <v>0</v>
      </c>
      <c r="F26" s="13" t="s">
        <v>67</v>
      </c>
      <c r="G26" s="260">
        <v>1</v>
      </c>
      <c r="H26" s="20"/>
    </row>
    <row r="27" spans="1:9" s="2" customFormat="1" ht="28.2" customHeight="1" x14ac:dyDescent="0.3">
      <c r="A27" s="224" t="s">
        <v>76</v>
      </c>
      <c r="B27" s="128"/>
      <c r="C27" s="225"/>
      <c r="D27" s="254">
        <v>0</v>
      </c>
      <c r="E27" s="254"/>
      <c r="F27" s="254"/>
      <c r="G27" s="255"/>
    </row>
    <row r="28" spans="1:9" s="2" customFormat="1" ht="31.2" customHeight="1" thickBot="1" x14ac:dyDescent="0.35">
      <c r="A28" s="226" t="s">
        <v>75</v>
      </c>
      <c r="B28" s="227"/>
      <c r="C28" s="228"/>
      <c r="D28" s="256">
        <f>D24+ROUND(D27,2)</f>
        <v>165500</v>
      </c>
      <c r="E28" s="256"/>
      <c r="F28" s="256"/>
      <c r="G28" s="257"/>
    </row>
    <row r="29" spans="1:9" s="2" customFormat="1" ht="20.399999999999999" customHeight="1" x14ac:dyDescent="0.3">
      <c r="A29" s="183" t="s">
        <v>40</v>
      </c>
      <c r="B29" s="184"/>
      <c r="C29" s="185"/>
      <c r="D29" s="233">
        <f>FLOOR(IF(D28&gt;(D10+F10),(D10+F10)-ROUND(D27,2),D24),1)</f>
        <v>165500</v>
      </c>
      <c r="E29" s="146"/>
      <c r="F29" s="146"/>
      <c r="G29" s="147"/>
    </row>
    <row r="30" spans="1:9" s="2" customFormat="1" ht="16.2" customHeight="1" x14ac:dyDescent="0.3">
      <c r="A30" s="186" t="s">
        <v>71</v>
      </c>
      <c r="B30" s="187"/>
      <c r="C30" s="188"/>
      <c r="D30" s="234"/>
      <c r="E30" s="148"/>
      <c r="F30" s="148"/>
      <c r="G30" s="149"/>
    </row>
    <row r="31" spans="1:9" s="2" customFormat="1" ht="18.600000000000001" customHeight="1" thickBot="1" x14ac:dyDescent="0.35">
      <c r="A31" s="189" t="s">
        <v>72</v>
      </c>
      <c r="B31" s="190"/>
      <c r="C31" s="191"/>
      <c r="D31" s="235"/>
      <c r="E31" s="150"/>
      <c r="F31" s="150"/>
      <c r="G31" s="151"/>
    </row>
    <row r="32" spans="1:9" s="2" customFormat="1" ht="18.75" customHeight="1" thickBot="1" x14ac:dyDescent="0.35">
      <c r="A32" s="10"/>
      <c r="B32" s="10"/>
      <c r="C32" s="10"/>
      <c r="D32" s="10"/>
      <c r="E32" s="10"/>
      <c r="F32" s="10"/>
      <c r="G32" s="10"/>
    </row>
    <row r="33" spans="1:7" s="2" customFormat="1" ht="18.75" customHeight="1" thickBot="1" x14ac:dyDescent="0.35">
      <c r="A33" s="138" t="s">
        <v>41</v>
      </c>
      <c r="B33" s="139"/>
      <c r="C33" s="139"/>
      <c r="D33" s="139"/>
      <c r="E33" s="139"/>
      <c r="F33" s="139"/>
      <c r="G33" s="250"/>
    </row>
    <row r="34" spans="1:7" s="2" customFormat="1" ht="18.75" customHeight="1" thickBot="1" x14ac:dyDescent="0.35">
      <c r="A34" s="247" t="s">
        <v>42</v>
      </c>
      <c r="B34" s="248"/>
      <c r="C34" s="249"/>
      <c r="D34" s="244" t="s">
        <v>51</v>
      </c>
      <c r="E34" s="245"/>
      <c r="F34" s="245"/>
      <c r="G34" s="246"/>
    </row>
    <row r="35" spans="1:7" s="2" customFormat="1" ht="18.75" customHeight="1" x14ac:dyDescent="0.3">
      <c r="A35" s="236"/>
      <c r="B35" s="236"/>
      <c r="C35" s="236"/>
      <c r="D35" s="237"/>
      <c r="E35" s="237"/>
      <c r="F35" s="11"/>
      <c r="G35" s="10"/>
    </row>
    <row r="36" spans="1:7" s="2" customFormat="1" ht="18.75" customHeight="1" x14ac:dyDescent="0.3">
      <c r="A36" s="262" t="s">
        <v>105</v>
      </c>
      <c r="B36" s="263" t="s">
        <v>109</v>
      </c>
      <c r="C36" s="264"/>
      <c r="D36" s="237"/>
      <c r="E36" s="237"/>
      <c r="F36" s="265"/>
      <c r="G36" s="266"/>
    </row>
    <row r="37" spans="1:7" s="2" customFormat="1" ht="37.799999999999997" customHeight="1" x14ac:dyDescent="0.3">
      <c r="A37" s="261" t="s">
        <v>106</v>
      </c>
      <c r="B37" s="267" t="s">
        <v>107</v>
      </c>
      <c r="C37" s="268"/>
      <c r="D37" s="251" t="s">
        <v>110</v>
      </c>
      <c r="E37" s="251"/>
      <c r="F37" s="269" t="s">
        <v>111</v>
      </c>
      <c r="G37" s="270"/>
    </row>
    <row r="38" spans="1:7" s="2" customFormat="1" ht="18.75" customHeight="1" x14ac:dyDescent="0.3">
      <c r="A38" s="271"/>
      <c r="B38" s="271"/>
      <c r="C38" s="272"/>
      <c r="D38" s="251"/>
      <c r="E38" s="251"/>
      <c r="F38" s="273"/>
      <c r="G38" s="274"/>
    </row>
    <row r="39" spans="1:7" s="2" customFormat="1" ht="36" customHeight="1" x14ac:dyDescent="0.3">
      <c r="A39" s="261" t="s">
        <v>106</v>
      </c>
      <c r="B39" s="261" t="s">
        <v>107</v>
      </c>
      <c r="C39" s="272"/>
      <c r="D39" s="251"/>
      <c r="E39" s="251"/>
      <c r="F39" s="273"/>
      <c r="G39" s="274"/>
    </row>
    <row r="40" spans="1:7" s="2" customFormat="1" ht="21" customHeight="1" x14ac:dyDescent="0.3">
      <c r="A40" s="267" t="s">
        <v>108</v>
      </c>
      <c r="B40" s="275"/>
      <c r="C40" s="276"/>
      <c r="D40" s="251"/>
      <c r="E40" s="251"/>
      <c r="F40" s="277"/>
      <c r="G40" s="278"/>
    </row>
    <row r="41" spans="1:7" s="2" customFormat="1" ht="18.75" customHeight="1" x14ac:dyDescent="0.3">
      <c r="A41" s="236"/>
      <c r="B41" s="236"/>
      <c r="C41" s="236"/>
      <c r="D41" s="237"/>
      <c r="E41" s="237"/>
      <c r="F41" s="11"/>
      <c r="G41" s="10"/>
    </row>
    <row r="42" spans="1:7" ht="39" customHeight="1" x14ac:dyDescent="0.3">
      <c r="A42" s="258" t="s">
        <v>82</v>
      </c>
      <c r="B42" s="258"/>
      <c r="C42" s="258"/>
      <c r="D42" s="258"/>
      <c r="E42" s="258"/>
      <c r="F42" s="258"/>
      <c r="G42" s="258"/>
    </row>
    <row r="43" spans="1:7" ht="27.6" customHeight="1" x14ac:dyDescent="0.3">
      <c r="A43" s="258" t="s">
        <v>52</v>
      </c>
      <c r="B43" s="258"/>
      <c r="C43" s="258"/>
      <c r="D43" s="258"/>
      <c r="E43" s="258"/>
      <c r="F43" s="258"/>
      <c r="G43" s="258"/>
    </row>
  </sheetData>
  <sheetProtection sheet="1" objects="1" scenarios="1"/>
  <mergeCells count="64">
    <mergeCell ref="A40:B40"/>
    <mergeCell ref="B37:C37"/>
    <mergeCell ref="D37:E40"/>
    <mergeCell ref="F37:G40"/>
    <mergeCell ref="A30:C30"/>
    <mergeCell ref="A31:C31"/>
    <mergeCell ref="A34:C34"/>
    <mergeCell ref="A33:G33"/>
    <mergeCell ref="D34:G34"/>
    <mergeCell ref="A24:C24"/>
    <mergeCell ref="A26:C26"/>
    <mergeCell ref="A27:C27"/>
    <mergeCell ref="A28:C28"/>
    <mergeCell ref="A29:C29"/>
    <mergeCell ref="A19:C19"/>
    <mergeCell ref="A20:C20"/>
    <mergeCell ref="A21:C21"/>
    <mergeCell ref="A22:C22"/>
    <mergeCell ref="A23:C23"/>
    <mergeCell ref="A13:C13"/>
    <mergeCell ref="A14:C14"/>
    <mergeCell ref="A15:C15"/>
    <mergeCell ref="A17:C17"/>
    <mergeCell ref="A18:C18"/>
    <mergeCell ref="A3:C3"/>
    <mergeCell ref="A5:C5"/>
    <mergeCell ref="A6:C6"/>
    <mergeCell ref="A9:C9"/>
    <mergeCell ref="A10:C10"/>
    <mergeCell ref="D10:E10"/>
    <mergeCell ref="F10:G10"/>
    <mergeCell ref="D28:G28"/>
    <mergeCell ref="D29:G31"/>
    <mergeCell ref="D22:G22"/>
    <mergeCell ref="D24:G24"/>
    <mergeCell ref="F13:G13"/>
    <mergeCell ref="A16:G16"/>
    <mergeCell ref="F17:G17"/>
    <mergeCell ref="F18:G18"/>
    <mergeCell ref="D14:E14"/>
    <mergeCell ref="D15:E15"/>
    <mergeCell ref="D19:E19"/>
    <mergeCell ref="D20:E20"/>
    <mergeCell ref="A12:C12"/>
    <mergeCell ref="A42:G42"/>
    <mergeCell ref="A43:G43"/>
    <mergeCell ref="A1:G1"/>
    <mergeCell ref="A2:G2"/>
    <mergeCell ref="A8:G8"/>
    <mergeCell ref="A25:G25"/>
    <mergeCell ref="D3:E3"/>
    <mergeCell ref="D27:G27"/>
    <mergeCell ref="D6:E6"/>
    <mergeCell ref="F6:G6"/>
    <mergeCell ref="D9:E9"/>
    <mergeCell ref="F9:G9"/>
    <mergeCell ref="F3:G3"/>
    <mergeCell ref="D4:E4"/>
    <mergeCell ref="F4:G4"/>
    <mergeCell ref="D5:E5"/>
    <mergeCell ref="F5:G5"/>
    <mergeCell ref="A11:G11"/>
    <mergeCell ref="F12:G12"/>
    <mergeCell ref="A4:C4"/>
  </mergeCells>
  <pageMargins left="0.11811023622047245" right="0.11811023622047245" top="0.39370078740157483" bottom="0.39370078740157483" header="0" footer="0"/>
  <pageSetup paperSize="9" scale="7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"/>
  <sheetViews>
    <sheetView showGridLines="0" workbookViewId="0">
      <selection activeCell="A13" sqref="A13:B13"/>
    </sheetView>
  </sheetViews>
  <sheetFormatPr defaultRowHeight="14.4" x14ac:dyDescent="0.3"/>
  <cols>
    <col min="1" max="1" width="19" customWidth="1"/>
    <col min="2" max="2" width="14.6640625" customWidth="1"/>
    <col min="3" max="3" width="15.109375" customWidth="1"/>
    <col min="4" max="4" width="14.88671875" customWidth="1"/>
    <col min="5" max="5" width="15.44140625" customWidth="1"/>
    <col min="6" max="6" width="15.5546875" customWidth="1"/>
    <col min="7" max="7" width="16" customWidth="1"/>
    <col min="8" max="8" width="15.109375" customWidth="1"/>
    <col min="9" max="9" width="14.109375" customWidth="1"/>
  </cols>
  <sheetData>
    <row r="1" spans="1:9" ht="15" thickBot="1" x14ac:dyDescent="0.35">
      <c r="A1" s="158" t="s">
        <v>0</v>
      </c>
      <c r="B1" s="159"/>
      <c r="C1" s="159"/>
      <c r="D1" s="159"/>
      <c r="E1" s="159"/>
      <c r="F1" s="159"/>
      <c r="G1" s="159"/>
      <c r="H1" s="159"/>
      <c r="I1" s="160"/>
    </row>
    <row r="2" spans="1:9" ht="91.8" customHeight="1" x14ac:dyDescent="0.3">
      <c r="A2" s="161"/>
      <c r="B2" s="238" t="s">
        <v>18</v>
      </c>
      <c r="C2" s="239" t="s">
        <v>19</v>
      </c>
      <c r="D2" s="239" t="s">
        <v>20</v>
      </c>
      <c r="E2" s="239" t="s">
        <v>21</v>
      </c>
      <c r="F2" s="239" t="s">
        <v>22</v>
      </c>
      <c r="G2" s="239" t="s">
        <v>23</v>
      </c>
      <c r="H2" s="239" t="s">
        <v>24</v>
      </c>
      <c r="I2" s="240" t="s">
        <v>25</v>
      </c>
    </row>
    <row r="3" spans="1:9" ht="15" thickBot="1" x14ac:dyDescent="0.35">
      <c r="A3" s="162"/>
      <c r="B3" s="241">
        <v>1</v>
      </c>
      <c r="C3" s="242">
        <v>2</v>
      </c>
      <c r="D3" s="242">
        <v>3</v>
      </c>
      <c r="E3" s="242">
        <v>4</v>
      </c>
      <c r="F3" s="242">
        <v>5</v>
      </c>
      <c r="G3" s="242">
        <v>6</v>
      </c>
      <c r="H3" s="242">
        <v>7</v>
      </c>
      <c r="I3" s="243">
        <v>8</v>
      </c>
    </row>
    <row r="4" spans="1:9" ht="25.2" customHeight="1" x14ac:dyDescent="0.3">
      <c r="A4" s="26" t="s">
        <v>1</v>
      </c>
      <c r="B4" s="98"/>
      <c r="C4" s="99"/>
      <c r="D4" s="99"/>
      <c r="E4" s="99"/>
      <c r="F4" s="90">
        <f t="shared" ref="F4:F5" si="0">((ROUND(B4,0)-ROUND(D4,0))+ROUND(E4,0))-ROUND(C4,0)</f>
        <v>0</v>
      </c>
      <c r="G4" s="105"/>
      <c r="H4" s="91">
        <f>F4*ROUND(G4,2)</f>
        <v>0</v>
      </c>
      <c r="I4" s="163">
        <f>H4+H5+H6+H7</f>
        <v>986180</v>
      </c>
    </row>
    <row r="5" spans="1:9" ht="25.2" customHeight="1" x14ac:dyDescent="0.3">
      <c r="A5" s="27" t="s">
        <v>2</v>
      </c>
      <c r="B5" s="100"/>
      <c r="C5" s="101"/>
      <c r="D5" s="101"/>
      <c r="E5" s="101"/>
      <c r="F5" s="67">
        <f t="shared" si="0"/>
        <v>0</v>
      </c>
      <c r="G5" s="106"/>
      <c r="H5" s="88">
        <f t="shared" ref="H5:H6" si="1">F5*ROUND(G5,2)</f>
        <v>0</v>
      </c>
      <c r="I5" s="164"/>
    </row>
    <row r="6" spans="1:9" ht="25.2" customHeight="1" x14ac:dyDescent="0.3">
      <c r="A6" s="27" t="s">
        <v>15</v>
      </c>
      <c r="B6" s="102">
        <v>218000</v>
      </c>
      <c r="C6" s="123">
        <v>283500</v>
      </c>
      <c r="D6" s="123">
        <v>218000</v>
      </c>
      <c r="E6" s="123">
        <v>409000</v>
      </c>
      <c r="F6" s="67">
        <f>((ROUND(B6,0)-ROUND(D6,0))+ROUND(E6,0))-ROUND(C6,0)</f>
        <v>125500</v>
      </c>
      <c r="G6" s="107">
        <v>5</v>
      </c>
      <c r="H6" s="88">
        <f t="shared" si="1"/>
        <v>627500</v>
      </c>
      <c r="I6" s="164"/>
    </row>
    <row r="7" spans="1:9" ht="25.2" customHeight="1" thickBot="1" x14ac:dyDescent="0.35">
      <c r="A7" s="28" t="s">
        <v>16</v>
      </c>
      <c r="B7" s="102">
        <v>363250</v>
      </c>
      <c r="C7" s="123">
        <v>300500</v>
      </c>
      <c r="D7" s="123">
        <v>221950</v>
      </c>
      <c r="E7" s="123">
        <v>218000</v>
      </c>
      <c r="F7" s="67">
        <f t="shared" ref="F7:F11" si="2">((ROUND(B7,0)-ROUND(D7,0))+ROUND(E7,0))-ROUND(C7,0)</f>
        <v>58800</v>
      </c>
      <c r="G7" s="107">
        <v>6.1</v>
      </c>
      <c r="H7" s="88">
        <f>F7*ROUND(G7,2)</f>
        <v>358680</v>
      </c>
      <c r="I7" s="165"/>
    </row>
    <row r="8" spans="1:9" ht="25.2" customHeight="1" x14ac:dyDescent="0.3">
      <c r="A8" s="26" t="s">
        <v>3</v>
      </c>
      <c r="B8" s="100"/>
      <c r="C8" s="101"/>
      <c r="D8" s="101"/>
      <c r="E8" s="101"/>
      <c r="F8" s="67">
        <f t="shared" si="2"/>
        <v>0</v>
      </c>
      <c r="G8" s="106"/>
      <c r="H8" s="88">
        <f>F8*ROUND(G8,2)</f>
        <v>0</v>
      </c>
      <c r="I8" s="164">
        <f>H8+H9+H10+H11</f>
        <v>0</v>
      </c>
    </row>
    <row r="9" spans="1:9" ht="25.2" customHeight="1" x14ac:dyDescent="0.3">
      <c r="A9" s="27" t="s">
        <v>4</v>
      </c>
      <c r="B9" s="100"/>
      <c r="C9" s="101"/>
      <c r="D9" s="101"/>
      <c r="E9" s="101"/>
      <c r="F9" s="67">
        <f t="shared" si="2"/>
        <v>0</v>
      </c>
      <c r="G9" s="106"/>
      <c r="H9" s="88">
        <f t="shared" ref="H9:H10" si="3">F9*ROUND(G9,2)</f>
        <v>0</v>
      </c>
      <c r="I9" s="164"/>
    </row>
    <row r="10" spans="1:9" ht="25.2" customHeight="1" x14ac:dyDescent="0.3">
      <c r="A10" s="27" t="s">
        <v>17</v>
      </c>
      <c r="B10" s="100"/>
      <c r="C10" s="101"/>
      <c r="D10" s="101"/>
      <c r="E10" s="101"/>
      <c r="F10" s="67">
        <f>((ROUND(B10,0)-ROUND(D10,0))+ROUND(E10,0))-ROUND(C10,0)</f>
        <v>0</v>
      </c>
      <c r="G10" s="106"/>
      <c r="H10" s="88">
        <f t="shared" si="3"/>
        <v>0</v>
      </c>
      <c r="I10" s="164"/>
    </row>
    <row r="11" spans="1:9" ht="25.2" customHeight="1" thickBot="1" x14ac:dyDescent="0.35">
      <c r="A11" s="28" t="s">
        <v>5</v>
      </c>
      <c r="B11" s="103"/>
      <c r="C11" s="104"/>
      <c r="D11" s="104"/>
      <c r="E11" s="104"/>
      <c r="F11" s="86">
        <f t="shared" si="2"/>
        <v>0</v>
      </c>
      <c r="G11" s="108"/>
      <c r="H11" s="89">
        <f>F11*ROUND(G11,2)</f>
        <v>0</v>
      </c>
      <c r="I11" s="165"/>
    </row>
    <row r="12" spans="1:9" ht="10.199999999999999" customHeight="1" x14ac:dyDescent="0.3">
      <c r="A12" s="166" t="s">
        <v>83</v>
      </c>
      <c r="B12" s="166"/>
      <c r="C12" s="166"/>
      <c r="D12" s="48"/>
      <c r="E12" s="48"/>
      <c r="F12" s="49"/>
      <c r="G12" s="50"/>
      <c r="H12" s="42"/>
      <c r="I12" s="43"/>
    </row>
    <row r="13" spans="1:9" ht="10.199999999999999" customHeight="1" x14ac:dyDescent="0.3">
      <c r="A13" s="157" t="s">
        <v>86</v>
      </c>
      <c r="B13" s="157"/>
      <c r="C13" s="48"/>
      <c r="D13" s="48"/>
      <c r="E13" s="48"/>
      <c r="F13" s="49"/>
      <c r="G13" s="50"/>
      <c r="H13" s="42"/>
      <c r="I13" s="43"/>
    </row>
    <row r="14" spans="1:9" ht="10.199999999999999" customHeight="1" x14ac:dyDescent="0.3">
      <c r="A14" s="51" t="s">
        <v>95</v>
      </c>
      <c r="B14" s="48"/>
      <c r="C14" s="48"/>
      <c r="D14" s="48"/>
      <c r="E14" s="48"/>
      <c r="F14" s="49"/>
      <c r="G14" s="50"/>
      <c r="H14" s="42"/>
      <c r="I14" s="43"/>
    </row>
    <row r="15" spans="1:9" ht="10.199999999999999" customHeight="1" x14ac:dyDescent="0.3">
      <c r="A15" s="157" t="s">
        <v>87</v>
      </c>
      <c r="B15" s="157"/>
      <c r="C15" s="48"/>
      <c r="D15" s="48"/>
      <c r="E15" s="48"/>
      <c r="F15" s="49"/>
      <c r="G15" s="50"/>
      <c r="H15" s="42"/>
      <c r="I15" s="43"/>
    </row>
    <row r="16" spans="1:9" ht="10.199999999999999" customHeight="1" x14ac:dyDescent="0.3">
      <c r="A16" s="51" t="s">
        <v>88</v>
      </c>
      <c r="B16" s="48"/>
      <c r="C16" s="48"/>
      <c r="D16" s="48"/>
      <c r="E16" s="48"/>
      <c r="F16" s="49"/>
      <c r="G16" s="50"/>
      <c r="H16" s="42"/>
      <c r="I16" s="43"/>
    </row>
    <row r="17" spans="1:9" ht="10.199999999999999" customHeight="1" x14ac:dyDescent="0.3">
      <c r="A17" s="157" t="s">
        <v>89</v>
      </c>
      <c r="B17" s="157"/>
      <c r="C17" s="157"/>
      <c r="D17" s="157"/>
      <c r="E17" s="157"/>
      <c r="F17" s="157"/>
      <c r="G17" s="157"/>
      <c r="H17" s="42"/>
      <c r="I17" s="43"/>
    </row>
    <row r="18" spans="1:9" ht="10.199999999999999" customHeight="1" x14ac:dyDescent="0.3">
      <c r="A18" s="157" t="s">
        <v>84</v>
      </c>
      <c r="B18" s="157"/>
      <c r="C18" s="157"/>
      <c r="D18" s="48"/>
      <c r="E18" s="48"/>
      <c r="F18" s="52"/>
      <c r="G18" s="50"/>
      <c r="H18" s="44"/>
      <c r="I18" s="45"/>
    </row>
    <row r="19" spans="1:9" ht="10.199999999999999" customHeight="1" x14ac:dyDescent="0.3">
      <c r="A19" s="157" t="s">
        <v>90</v>
      </c>
      <c r="B19" s="157"/>
      <c r="C19" s="157"/>
      <c r="D19" s="157"/>
      <c r="E19" s="48"/>
      <c r="F19" s="48"/>
      <c r="G19" s="50"/>
      <c r="H19" s="46"/>
      <c r="I19" s="47"/>
    </row>
    <row r="20" spans="1:9" ht="10.199999999999999" customHeight="1" x14ac:dyDescent="0.3">
      <c r="A20" s="157" t="s">
        <v>91</v>
      </c>
      <c r="B20" s="157"/>
      <c r="C20" s="157"/>
      <c r="D20" s="157"/>
      <c r="E20" s="157"/>
      <c r="F20" s="157"/>
      <c r="G20" s="50"/>
      <c r="H20" s="46"/>
      <c r="I20" s="47"/>
    </row>
    <row r="21" spans="1:9" ht="10.199999999999999" customHeight="1" x14ac:dyDescent="0.3">
      <c r="A21" s="157" t="s">
        <v>92</v>
      </c>
      <c r="B21" s="157"/>
      <c r="C21" s="53"/>
      <c r="D21" s="53"/>
      <c r="E21" s="48"/>
      <c r="F21" s="48"/>
      <c r="G21" s="50"/>
      <c r="H21" s="46"/>
      <c r="I21" s="47"/>
    </row>
    <row r="22" spans="1:9" ht="10.199999999999999" customHeight="1" x14ac:dyDescent="0.3">
      <c r="A22" s="53" t="s">
        <v>85</v>
      </c>
      <c r="B22" s="53"/>
      <c r="C22" s="53"/>
      <c r="D22" s="53"/>
      <c r="E22" s="48"/>
      <c r="F22" s="48"/>
      <c r="G22" s="50"/>
      <c r="H22" s="46"/>
      <c r="I22" s="47"/>
    </row>
  </sheetData>
  <sheetProtection sheet="1" objects="1" scenarios="1"/>
  <mergeCells count="12">
    <mergeCell ref="A21:B21"/>
    <mergeCell ref="A1:I1"/>
    <mergeCell ref="A2:A3"/>
    <mergeCell ref="I4:I7"/>
    <mergeCell ref="I8:I11"/>
    <mergeCell ref="A12:C12"/>
    <mergeCell ref="A13:B13"/>
    <mergeCell ref="A15:B15"/>
    <mergeCell ref="A17:G17"/>
    <mergeCell ref="A18:C18"/>
    <mergeCell ref="A19:D19"/>
    <mergeCell ref="A20:F20"/>
  </mergeCells>
  <pageMargins left="0.70866141732283472" right="0.70866141732283472" top="0.78740157480314965" bottom="0.78740157480314965" header="0.31496062992125984" footer="0.31496062992125984"/>
  <pageSetup paperSize="9" scale="9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08"/>
  <sheetViews>
    <sheetView showGridLines="0" workbookViewId="0">
      <selection activeCell="G2" sqref="G2"/>
    </sheetView>
  </sheetViews>
  <sheetFormatPr defaultRowHeight="14.4" x14ac:dyDescent="0.3"/>
  <cols>
    <col min="1" max="1" width="23.44140625" customWidth="1"/>
    <col min="2" max="2" width="12.33203125" customWidth="1"/>
    <col min="3" max="3" width="17.6640625" customWidth="1"/>
    <col min="4" max="4" width="15.6640625" customWidth="1"/>
    <col min="5" max="5" width="14.6640625" customWidth="1"/>
    <col min="6" max="6" width="18" customWidth="1"/>
    <col min="7" max="7" width="16.109375" customWidth="1"/>
    <col min="8" max="8" width="18" customWidth="1"/>
  </cols>
  <sheetData>
    <row r="1" spans="1:8" ht="15" thickBot="1" x14ac:dyDescent="0.35">
      <c r="A1" s="167" t="s">
        <v>6</v>
      </c>
      <c r="B1" s="168"/>
      <c r="C1" s="168"/>
      <c r="D1" s="168"/>
      <c r="E1" s="168"/>
      <c r="F1" s="168"/>
      <c r="G1" s="168"/>
      <c r="H1" s="169"/>
    </row>
    <row r="2" spans="1:8" ht="106.95" customHeight="1" x14ac:dyDescent="0.3">
      <c r="A2" s="238" t="s">
        <v>7</v>
      </c>
      <c r="B2" s="239" t="s">
        <v>8</v>
      </c>
      <c r="C2" s="239" t="s">
        <v>26</v>
      </c>
      <c r="D2" s="239" t="s">
        <v>27</v>
      </c>
      <c r="E2" s="239" t="s">
        <v>28</v>
      </c>
      <c r="F2" s="239" t="s">
        <v>77</v>
      </c>
      <c r="G2" s="239" t="s">
        <v>29</v>
      </c>
      <c r="H2" s="240" t="s">
        <v>79</v>
      </c>
    </row>
    <row r="3" spans="1:8" ht="15" thickBot="1" x14ac:dyDescent="0.35">
      <c r="A3" s="241">
        <v>1</v>
      </c>
      <c r="B3" s="242">
        <v>2</v>
      </c>
      <c r="C3" s="242">
        <v>3</v>
      </c>
      <c r="D3" s="242">
        <v>4</v>
      </c>
      <c r="E3" s="242">
        <v>5</v>
      </c>
      <c r="F3" s="242">
        <v>6</v>
      </c>
      <c r="G3" s="242">
        <v>7</v>
      </c>
      <c r="H3" s="243">
        <v>8</v>
      </c>
    </row>
    <row r="4" spans="1:8" ht="15.6" customHeight="1" x14ac:dyDescent="0.3">
      <c r="A4" s="70" t="s">
        <v>50</v>
      </c>
      <c r="B4" s="71" t="s">
        <v>47</v>
      </c>
      <c r="C4" s="170">
        <v>184000</v>
      </c>
      <c r="D4" s="72">
        <v>35000</v>
      </c>
      <c r="E4" s="72">
        <v>43000</v>
      </c>
      <c r="F4" s="66">
        <f>ROUND(D4,0)-ROUND(E4,0)</f>
        <v>-8000</v>
      </c>
      <c r="G4" s="79">
        <v>6.1</v>
      </c>
      <c r="H4" s="68">
        <f>ROUND(IF(F4&lt;0,0,F4),0)*ROUND(G4,2)</f>
        <v>0</v>
      </c>
    </row>
    <row r="5" spans="1:8" ht="15.6" customHeight="1" x14ac:dyDescent="0.3">
      <c r="A5" s="73" t="s">
        <v>50</v>
      </c>
      <c r="B5" s="74" t="s">
        <v>48</v>
      </c>
      <c r="C5" s="171"/>
      <c r="D5" s="75">
        <v>65000</v>
      </c>
      <c r="E5" s="75">
        <v>31000</v>
      </c>
      <c r="F5" s="67">
        <f>ROUND(D5,0)-ROUND(E5,0)</f>
        <v>34000</v>
      </c>
      <c r="G5" s="80">
        <v>6.1</v>
      </c>
      <c r="H5" s="69">
        <f>ROUND(IF(F5&lt;0,0,F5),0)*ROUND(G5,2)</f>
        <v>207400</v>
      </c>
    </row>
    <row r="6" spans="1:8" ht="15.6" customHeight="1" x14ac:dyDescent="0.3">
      <c r="A6" s="73" t="s">
        <v>50</v>
      </c>
      <c r="B6" s="74" t="s">
        <v>49</v>
      </c>
      <c r="C6" s="171"/>
      <c r="D6" s="75">
        <v>11000</v>
      </c>
      <c r="E6" s="75">
        <v>0</v>
      </c>
      <c r="F6" s="67">
        <f>ROUND(D6,0)-ROUND(E6,0)</f>
        <v>11000</v>
      </c>
      <c r="G6" s="80">
        <v>6.1</v>
      </c>
      <c r="H6" s="69">
        <f>ROUND(IF(F6&lt;0,0,F6),0)*ROUND(G6,2)</f>
        <v>67100</v>
      </c>
    </row>
    <row r="7" spans="1:8" ht="15.6" customHeight="1" x14ac:dyDescent="0.3">
      <c r="A7" s="76"/>
      <c r="B7" s="77"/>
      <c r="C7" s="78"/>
      <c r="D7" s="78"/>
      <c r="E7" s="78"/>
      <c r="F7" s="67">
        <f t="shared" ref="F7:F70" si="0">ROUND(D7,0)-ROUND(E7,0)</f>
        <v>0</v>
      </c>
      <c r="G7" s="81"/>
      <c r="H7" s="69">
        <f t="shared" ref="H7:H70" si="1">ROUND(IF(F7&lt;0,0,F7),0)*ROUND(G7,2)</f>
        <v>0</v>
      </c>
    </row>
    <row r="8" spans="1:8" ht="15.6" customHeight="1" x14ac:dyDescent="0.3">
      <c r="A8" s="76"/>
      <c r="B8" s="77"/>
      <c r="C8" s="78"/>
      <c r="D8" s="78"/>
      <c r="E8" s="78"/>
      <c r="F8" s="67">
        <f>ROUND(D8,0)-ROUND(E8,0)</f>
        <v>0</v>
      </c>
      <c r="G8" s="81"/>
      <c r="H8" s="69">
        <f t="shared" si="1"/>
        <v>0</v>
      </c>
    </row>
    <row r="9" spans="1:8" ht="15.6" customHeight="1" x14ac:dyDescent="0.3">
      <c r="A9" s="76"/>
      <c r="B9" s="77"/>
      <c r="C9" s="78"/>
      <c r="D9" s="78"/>
      <c r="E9" s="78"/>
      <c r="F9" s="67">
        <f>ROUND(D9,0)-ROUND(E9,0)</f>
        <v>0</v>
      </c>
      <c r="G9" s="81"/>
      <c r="H9" s="69">
        <f t="shared" si="1"/>
        <v>0</v>
      </c>
    </row>
    <row r="10" spans="1:8" ht="15.6" customHeight="1" x14ac:dyDescent="0.3">
      <c r="A10" s="32"/>
      <c r="B10" s="33"/>
      <c r="C10" s="22"/>
      <c r="D10" s="22"/>
      <c r="E10" s="22"/>
      <c r="F10" s="67">
        <f>ROUND(D10,0)-ROUND(E10,0)</f>
        <v>0</v>
      </c>
      <c r="G10" s="81"/>
      <c r="H10" s="69">
        <f t="shared" si="1"/>
        <v>0</v>
      </c>
    </row>
    <row r="11" spans="1:8" ht="15.6" customHeight="1" x14ac:dyDescent="0.3">
      <c r="A11" s="32"/>
      <c r="B11" s="33"/>
      <c r="C11" s="22"/>
      <c r="D11" s="22"/>
      <c r="E11" s="22"/>
      <c r="F11" s="67">
        <f t="shared" si="0"/>
        <v>0</v>
      </c>
      <c r="G11" s="81"/>
      <c r="H11" s="69">
        <f t="shared" si="1"/>
        <v>0</v>
      </c>
    </row>
    <row r="12" spans="1:8" ht="15.6" customHeight="1" x14ac:dyDescent="0.3">
      <c r="A12" s="32"/>
      <c r="B12" s="33"/>
      <c r="C12" s="22"/>
      <c r="D12" s="22"/>
      <c r="E12" s="22"/>
      <c r="F12" s="67">
        <f t="shared" si="0"/>
        <v>0</v>
      </c>
      <c r="G12" s="81"/>
      <c r="H12" s="69">
        <f t="shared" si="1"/>
        <v>0</v>
      </c>
    </row>
    <row r="13" spans="1:8" ht="15.6" customHeight="1" x14ac:dyDescent="0.3">
      <c r="A13" s="32"/>
      <c r="B13" s="33"/>
      <c r="C13" s="22"/>
      <c r="D13" s="22"/>
      <c r="E13" s="22"/>
      <c r="F13" s="67">
        <f t="shared" si="0"/>
        <v>0</v>
      </c>
      <c r="G13" s="81"/>
      <c r="H13" s="69">
        <f t="shared" si="1"/>
        <v>0</v>
      </c>
    </row>
    <row r="14" spans="1:8" ht="15.6" customHeight="1" x14ac:dyDescent="0.3">
      <c r="A14" s="32"/>
      <c r="B14" s="33"/>
      <c r="C14" s="22"/>
      <c r="D14" s="22"/>
      <c r="E14" s="22"/>
      <c r="F14" s="67">
        <f t="shared" si="0"/>
        <v>0</v>
      </c>
      <c r="G14" s="81"/>
      <c r="H14" s="69">
        <f t="shared" si="1"/>
        <v>0</v>
      </c>
    </row>
    <row r="15" spans="1:8" ht="15.6" customHeight="1" x14ac:dyDescent="0.3">
      <c r="A15" s="32"/>
      <c r="B15" s="33"/>
      <c r="C15" s="22"/>
      <c r="D15" s="22"/>
      <c r="E15" s="22"/>
      <c r="F15" s="67">
        <f t="shared" si="0"/>
        <v>0</v>
      </c>
      <c r="G15" s="81"/>
      <c r="H15" s="69">
        <f t="shared" si="1"/>
        <v>0</v>
      </c>
    </row>
    <row r="16" spans="1:8" ht="15.6" customHeight="1" x14ac:dyDescent="0.3">
      <c r="A16" s="32"/>
      <c r="B16" s="33"/>
      <c r="C16" s="22"/>
      <c r="D16" s="22"/>
      <c r="E16" s="22"/>
      <c r="F16" s="67">
        <f t="shared" si="0"/>
        <v>0</v>
      </c>
      <c r="G16" s="81"/>
      <c r="H16" s="69">
        <f t="shared" si="1"/>
        <v>0</v>
      </c>
    </row>
    <row r="17" spans="1:8" ht="15.6" customHeight="1" x14ac:dyDescent="0.3">
      <c r="A17" s="32"/>
      <c r="B17" s="33"/>
      <c r="C17" s="22"/>
      <c r="D17" s="22"/>
      <c r="E17" s="22"/>
      <c r="F17" s="67">
        <f t="shared" si="0"/>
        <v>0</v>
      </c>
      <c r="G17" s="81"/>
      <c r="H17" s="69">
        <f t="shared" si="1"/>
        <v>0</v>
      </c>
    </row>
    <row r="18" spans="1:8" ht="15.6" customHeight="1" x14ac:dyDescent="0.3">
      <c r="A18" s="32"/>
      <c r="B18" s="33"/>
      <c r="C18" s="22"/>
      <c r="D18" s="22"/>
      <c r="E18" s="22"/>
      <c r="F18" s="67">
        <f t="shared" si="0"/>
        <v>0</v>
      </c>
      <c r="G18" s="81"/>
      <c r="H18" s="69">
        <f t="shared" si="1"/>
        <v>0</v>
      </c>
    </row>
    <row r="19" spans="1:8" ht="15.6" customHeight="1" x14ac:dyDescent="0.3">
      <c r="A19" s="32"/>
      <c r="B19" s="33"/>
      <c r="C19" s="22"/>
      <c r="D19" s="22"/>
      <c r="E19" s="22"/>
      <c r="F19" s="67">
        <f t="shared" si="0"/>
        <v>0</v>
      </c>
      <c r="G19" s="81"/>
      <c r="H19" s="69">
        <f t="shared" si="1"/>
        <v>0</v>
      </c>
    </row>
    <row r="20" spans="1:8" ht="15.6" customHeight="1" x14ac:dyDescent="0.3">
      <c r="A20" s="32"/>
      <c r="B20" s="33"/>
      <c r="C20" s="22"/>
      <c r="D20" s="22"/>
      <c r="E20" s="22"/>
      <c r="F20" s="67">
        <f t="shared" si="0"/>
        <v>0</v>
      </c>
      <c r="G20" s="81"/>
      <c r="H20" s="69">
        <f t="shared" si="1"/>
        <v>0</v>
      </c>
    </row>
    <row r="21" spans="1:8" ht="15.6" customHeight="1" x14ac:dyDescent="0.3">
      <c r="A21" s="32"/>
      <c r="B21" s="33"/>
      <c r="C21" s="22"/>
      <c r="D21" s="22"/>
      <c r="E21" s="22"/>
      <c r="F21" s="67">
        <f t="shared" si="0"/>
        <v>0</v>
      </c>
      <c r="G21" s="81"/>
      <c r="H21" s="69">
        <f t="shared" si="1"/>
        <v>0</v>
      </c>
    </row>
    <row r="22" spans="1:8" ht="15.6" customHeight="1" x14ac:dyDescent="0.3">
      <c r="A22" s="32"/>
      <c r="B22" s="33"/>
      <c r="C22" s="22"/>
      <c r="D22" s="22"/>
      <c r="E22" s="22"/>
      <c r="F22" s="67">
        <f t="shared" si="0"/>
        <v>0</v>
      </c>
      <c r="G22" s="81"/>
      <c r="H22" s="69">
        <f t="shared" si="1"/>
        <v>0</v>
      </c>
    </row>
    <row r="23" spans="1:8" ht="15.6" customHeight="1" x14ac:dyDescent="0.3">
      <c r="A23" s="32"/>
      <c r="B23" s="33"/>
      <c r="C23" s="22"/>
      <c r="D23" s="22"/>
      <c r="E23" s="22"/>
      <c r="F23" s="67">
        <f t="shared" si="0"/>
        <v>0</v>
      </c>
      <c r="G23" s="81"/>
      <c r="H23" s="69">
        <f t="shared" si="1"/>
        <v>0</v>
      </c>
    </row>
    <row r="24" spans="1:8" ht="15.6" customHeight="1" x14ac:dyDescent="0.3">
      <c r="A24" s="32"/>
      <c r="B24" s="33"/>
      <c r="C24" s="22"/>
      <c r="D24" s="22"/>
      <c r="E24" s="22"/>
      <c r="F24" s="67">
        <f t="shared" si="0"/>
        <v>0</v>
      </c>
      <c r="G24" s="81"/>
      <c r="H24" s="69">
        <f t="shared" si="1"/>
        <v>0</v>
      </c>
    </row>
    <row r="25" spans="1:8" ht="15.6" customHeight="1" x14ac:dyDescent="0.3">
      <c r="A25" s="32"/>
      <c r="B25" s="33"/>
      <c r="C25" s="22"/>
      <c r="D25" s="22"/>
      <c r="E25" s="22"/>
      <c r="F25" s="67">
        <f t="shared" si="0"/>
        <v>0</v>
      </c>
      <c r="G25" s="81"/>
      <c r="H25" s="69">
        <f t="shared" si="1"/>
        <v>0</v>
      </c>
    </row>
    <row r="26" spans="1:8" ht="15.6" customHeight="1" x14ac:dyDescent="0.3">
      <c r="A26" s="32"/>
      <c r="B26" s="33"/>
      <c r="C26" s="22"/>
      <c r="D26" s="22"/>
      <c r="E26" s="22"/>
      <c r="F26" s="67">
        <f t="shared" si="0"/>
        <v>0</v>
      </c>
      <c r="G26" s="81"/>
      <c r="H26" s="69">
        <f t="shared" si="1"/>
        <v>0</v>
      </c>
    </row>
    <row r="27" spans="1:8" ht="15.6" customHeight="1" x14ac:dyDescent="0.3">
      <c r="A27" s="32"/>
      <c r="B27" s="33"/>
      <c r="C27" s="22"/>
      <c r="D27" s="22"/>
      <c r="E27" s="22"/>
      <c r="F27" s="67">
        <f t="shared" si="0"/>
        <v>0</v>
      </c>
      <c r="G27" s="81"/>
      <c r="H27" s="69">
        <f t="shared" si="1"/>
        <v>0</v>
      </c>
    </row>
    <row r="28" spans="1:8" ht="15.6" customHeight="1" x14ac:dyDescent="0.3">
      <c r="A28" s="32"/>
      <c r="B28" s="33"/>
      <c r="C28" s="22"/>
      <c r="D28" s="22"/>
      <c r="E28" s="22"/>
      <c r="F28" s="67">
        <f t="shared" si="0"/>
        <v>0</v>
      </c>
      <c r="G28" s="81"/>
      <c r="H28" s="69">
        <f t="shared" si="1"/>
        <v>0</v>
      </c>
    </row>
    <row r="29" spans="1:8" ht="15.6" customHeight="1" x14ac:dyDescent="0.3">
      <c r="A29" s="32"/>
      <c r="B29" s="33"/>
      <c r="C29" s="22"/>
      <c r="D29" s="22"/>
      <c r="E29" s="22"/>
      <c r="F29" s="67">
        <f t="shared" si="0"/>
        <v>0</v>
      </c>
      <c r="G29" s="81"/>
      <c r="H29" s="69">
        <f t="shared" si="1"/>
        <v>0</v>
      </c>
    </row>
    <row r="30" spans="1:8" ht="15.6" customHeight="1" x14ac:dyDescent="0.3">
      <c r="A30" s="32"/>
      <c r="B30" s="33"/>
      <c r="C30" s="22"/>
      <c r="D30" s="22"/>
      <c r="E30" s="22"/>
      <c r="F30" s="67">
        <f t="shared" si="0"/>
        <v>0</v>
      </c>
      <c r="G30" s="81"/>
      <c r="H30" s="69">
        <f t="shared" si="1"/>
        <v>0</v>
      </c>
    </row>
    <row r="31" spans="1:8" ht="15.6" customHeight="1" x14ac:dyDescent="0.3">
      <c r="A31" s="32"/>
      <c r="B31" s="33"/>
      <c r="C31" s="22"/>
      <c r="D31" s="22"/>
      <c r="E31" s="22"/>
      <c r="F31" s="67">
        <f t="shared" si="0"/>
        <v>0</v>
      </c>
      <c r="G31" s="81"/>
      <c r="H31" s="69">
        <f t="shared" si="1"/>
        <v>0</v>
      </c>
    </row>
    <row r="32" spans="1:8" ht="15.6" customHeight="1" x14ac:dyDescent="0.3">
      <c r="A32" s="32"/>
      <c r="B32" s="33"/>
      <c r="C32" s="22"/>
      <c r="D32" s="22"/>
      <c r="E32" s="22"/>
      <c r="F32" s="67">
        <f t="shared" si="0"/>
        <v>0</v>
      </c>
      <c r="G32" s="81"/>
      <c r="H32" s="69">
        <f t="shared" si="1"/>
        <v>0</v>
      </c>
    </row>
    <row r="33" spans="1:8" ht="15.6" customHeight="1" x14ac:dyDescent="0.3">
      <c r="A33" s="32"/>
      <c r="B33" s="33"/>
      <c r="C33" s="22"/>
      <c r="D33" s="22"/>
      <c r="E33" s="22"/>
      <c r="F33" s="67">
        <f t="shared" si="0"/>
        <v>0</v>
      </c>
      <c r="G33" s="81"/>
      <c r="H33" s="69">
        <f t="shared" si="1"/>
        <v>0</v>
      </c>
    </row>
    <row r="34" spans="1:8" ht="15.6" customHeight="1" x14ac:dyDescent="0.3">
      <c r="A34" s="32"/>
      <c r="B34" s="33"/>
      <c r="C34" s="22"/>
      <c r="D34" s="22"/>
      <c r="E34" s="22"/>
      <c r="F34" s="67">
        <f t="shared" si="0"/>
        <v>0</v>
      </c>
      <c r="G34" s="81"/>
      <c r="H34" s="69">
        <f t="shared" si="1"/>
        <v>0</v>
      </c>
    </row>
    <row r="35" spans="1:8" ht="15.6" customHeight="1" x14ac:dyDescent="0.3">
      <c r="A35" s="32"/>
      <c r="B35" s="33"/>
      <c r="C35" s="22"/>
      <c r="D35" s="22"/>
      <c r="E35" s="22"/>
      <c r="F35" s="67">
        <f t="shared" si="0"/>
        <v>0</v>
      </c>
      <c r="G35" s="81"/>
      <c r="H35" s="69">
        <f t="shared" si="1"/>
        <v>0</v>
      </c>
    </row>
    <row r="36" spans="1:8" ht="15.6" customHeight="1" x14ac:dyDescent="0.3">
      <c r="A36" s="32"/>
      <c r="B36" s="33"/>
      <c r="C36" s="22"/>
      <c r="D36" s="22"/>
      <c r="E36" s="22"/>
      <c r="F36" s="67">
        <f t="shared" si="0"/>
        <v>0</v>
      </c>
      <c r="G36" s="81"/>
      <c r="H36" s="69">
        <f t="shared" si="1"/>
        <v>0</v>
      </c>
    </row>
    <row r="37" spans="1:8" ht="15.6" customHeight="1" x14ac:dyDescent="0.3">
      <c r="A37" s="32"/>
      <c r="B37" s="33"/>
      <c r="C37" s="22"/>
      <c r="D37" s="22"/>
      <c r="E37" s="22"/>
      <c r="F37" s="67">
        <f t="shared" si="0"/>
        <v>0</v>
      </c>
      <c r="G37" s="81"/>
      <c r="H37" s="69">
        <f t="shared" si="1"/>
        <v>0</v>
      </c>
    </row>
    <row r="38" spans="1:8" ht="15.6" customHeight="1" x14ac:dyDescent="0.3">
      <c r="A38" s="32"/>
      <c r="B38" s="33"/>
      <c r="C38" s="22"/>
      <c r="D38" s="22"/>
      <c r="E38" s="22"/>
      <c r="F38" s="67">
        <f t="shared" si="0"/>
        <v>0</v>
      </c>
      <c r="G38" s="81"/>
      <c r="H38" s="69">
        <f t="shared" si="1"/>
        <v>0</v>
      </c>
    </row>
    <row r="39" spans="1:8" ht="15.6" customHeight="1" x14ac:dyDescent="0.3">
      <c r="A39" s="32"/>
      <c r="B39" s="33"/>
      <c r="C39" s="22"/>
      <c r="D39" s="22"/>
      <c r="E39" s="22"/>
      <c r="F39" s="67">
        <f t="shared" si="0"/>
        <v>0</v>
      </c>
      <c r="G39" s="81"/>
      <c r="H39" s="69">
        <f t="shared" si="1"/>
        <v>0</v>
      </c>
    </row>
    <row r="40" spans="1:8" ht="15.6" customHeight="1" x14ac:dyDescent="0.3">
      <c r="A40" s="32"/>
      <c r="B40" s="33"/>
      <c r="C40" s="22"/>
      <c r="D40" s="22"/>
      <c r="E40" s="22"/>
      <c r="F40" s="67">
        <f t="shared" si="0"/>
        <v>0</v>
      </c>
      <c r="G40" s="81"/>
      <c r="H40" s="69">
        <f t="shared" si="1"/>
        <v>0</v>
      </c>
    </row>
    <row r="41" spans="1:8" ht="15.6" customHeight="1" x14ac:dyDescent="0.3">
      <c r="A41" s="32"/>
      <c r="B41" s="33"/>
      <c r="C41" s="22"/>
      <c r="D41" s="22"/>
      <c r="E41" s="22"/>
      <c r="F41" s="67">
        <f t="shared" si="0"/>
        <v>0</v>
      </c>
      <c r="G41" s="81"/>
      <c r="H41" s="69">
        <f t="shared" si="1"/>
        <v>0</v>
      </c>
    </row>
    <row r="42" spans="1:8" ht="15.6" customHeight="1" x14ac:dyDescent="0.3">
      <c r="A42" s="32"/>
      <c r="B42" s="33"/>
      <c r="C42" s="22"/>
      <c r="D42" s="22"/>
      <c r="E42" s="22"/>
      <c r="F42" s="67">
        <f t="shared" si="0"/>
        <v>0</v>
      </c>
      <c r="G42" s="81"/>
      <c r="H42" s="69">
        <f t="shared" si="1"/>
        <v>0</v>
      </c>
    </row>
    <row r="43" spans="1:8" ht="15.6" customHeight="1" x14ac:dyDescent="0.3">
      <c r="A43" s="32"/>
      <c r="B43" s="33"/>
      <c r="C43" s="22"/>
      <c r="D43" s="22"/>
      <c r="E43" s="22"/>
      <c r="F43" s="67">
        <f t="shared" si="0"/>
        <v>0</v>
      </c>
      <c r="G43" s="81"/>
      <c r="H43" s="69">
        <f t="shared" si="1"/>
        <v>0</v>
      </c>
    </row>
    <row r="44" spans="1:8" ht="15.6" customHeight="1" x14ac:dyDescent="0.3">
      <c r="A44" s="32"/>
      <c r="B44" s="33"/>
      <c r="C44" s="22"/>
      <c r="D44" s="22"/>
      <c r="E44" s="22"/>
      <c r="F44" s="67">
        <f t="shared" si="0"/>
        <v>0</v>
      </c>
      <c r="G44" s="81"/>
      <c r="H44" s="69">
        <f t="shared" si="1"/>
        <v>0</v>
      </c>
    </row>
    <row r="45" spans="1:8" ht="15.6" customHeight="1" x14ac:dyDescent="0.3">
      <c r="A45" s="32"/>
      <c r="B45" s="33"/>
      <c r="C45" s="22"/>
      <c r="D45" s="22"/>
      <c r="E45" s="22"/>
      <c r="F45" s="67">
        <f t="shared" si="0"/>
        <v>0</v>
      </c>
      <c r="G45" s="81"/>
      <c r="H45" s="69">
        <f t="shared" si="1"/>
        <v>0</v>
      </c>
    </row>
    <row r="46" spans="1:8" ht="15.6" customHeight="1" x14ac:dyDescent="0.3">
      <c r="A46" s="32"/>
      <c r="B46" s="33"/>
      <c r="C46" s="22"/>
      <c r="D46" s="22"/>
      <c r="E46" s="22"/>
      <c r="F46" s="67">
        <f t="shared" si="0"/>
        <v>0</v>
      </c>
      <c r="G46" s="81"/>
      <c r="H46" s="69">
        <f t="shared" si="1"/>
        <v>0</v>
      </c>
    </row>
    <row r="47" spans="1:8" ht="15.6" customHeight="1" x14ac:dyDescent="0.3">
      <c r="A47" s="32"/>
      <c r="B47" s="33"/>
      <c r="C47" s="22"/>
      <c r="D47" s="22"/>
      <c r="E47" s="22"/>
      <c r="F47" s="67">
        <f t="shared" si="0"/>
        <v>0</v>
      </c>
      <c r="G47" s="81"/>
      <c r="H47" s="69">
        <f t="shared" si="1"/>
        <v>0</v>
      </c>
    </row>
    <row r="48" spans="1:8" ht="15.6" customHeight="1" x14ac:dyDescent="0.3">
      <c r="A48" s="32"/>
      <c r="B48" s="33"/>
      <c r="C48" s="22"/>
      <c r="D48" s="22"/>
      <c r="E48" s="22"/>
      <c r="F48" s="67">
        <f t="shared" si="0"/>
        <v>0</v>
      </c>
      <c r="G48" s="81"/>
      <c r="H48" s="69">
        <f t="shared" si="1"/>
        <v>0</v>
      </c>
    </row>
    <row r="49" spans="1:8" ht="15.6" customHeight="1" x14ac:dyDescent="0.3">
      <c r="A49" s="32"/>
      <c r="B49" s="33"/>
      <c r="C49" s="22"/>
      <c r="D49" s="22"/>
      <c r="E49" s="22"/>
      <c r="F49" s="67">
        <f t="shared" si="0"/>
        <v>0</v>
      </c>
      <c r="G49" s="81"/>
      <c r="H49" s="69">
        <f t="shared" si="1"/>
        <v>0</v>
      </c>
    </row>
    <row r="50" spans="1:8" ht="15.6" customHeight="1" x14ac:dyDescent="0.3">
      <c r="A50" s="32"/>
      <c r="B50" s="33"/>
      <c r="C50" s="22"/>
      <c r="D50" s="22"/>
      <c r="E50" s="22"/>
      <c r="F50" s="67">
        <f t="shared" si="0"/>
        <v>0</v>
      </c>
      <c r="G50" s="81"/>
      <c r="H50" s="69">
        <f t="shared" si="1"/>
        <v>0</v>
      </c>
    </row>
    <row r="51" spans="1:8" ht="15.6" customHeight="1" x14ac:dyDescent="0.3">
      <c r="A51" s="32"/>
      <c r="B51" s="33"/>
      <c r="C51" s="22"/>
      <c r="D51" s="22"/>
      <c r="E51" s="22"/>
      <c r="F51" s="67">
        <f t="shared" si="0"/>
        <v>0</v>
      </c>
      <c r="G51" s="81"/>
      <c r="H51" s="69">
        <f t="shared" si="1"/>
        <v>0</v>
      </c>
    </row>
    <row r="52" spans="1:8" ht="15.6" customHeight="1" x14ac:dyDescent="0.3">
      <c r="A52" s="32"/>
      <c r="B52" s="33"/>
      <c r="C52" s="22"/>
      <c r="D52" s="22"/>
      <c r="E52" s="22"/>
      <c r="F52" s="67">
        <f t="shared" si="0"/>
        <v>0</v>
      </c>
      <c r="G52" s="81"/>
      <c r="H52" s="69">
        <f t="shared" si="1"/>
        <v>0</v>
      </c>
    </row>
    <row r="53" spans="1:8" ht="15.6" customHeight="1" x14ac:dyDescent="0.3">
      <c r="A53" s="32"/>
      <c r="B53" s="33"/>
      <c r="C53" s="22"/>
      <c r="D53" s="22"/>
      <c r="E53" s="22"/>
      <c r="F53" s="67">
        <f t="shared" si="0"/>
        <v>0</v>
      </c>
      <c r="G53" s="81"/>
      <c r="H53" s="69">
        <f t="shared" si="1"/>
        <v>0</v>
      </c>
    </row>
    <row r="54" spans="1:8" ht="15.6" customHeight="1" x14ac:dyDescent="0.3">
      <c r="A54" s="32"/>
      <c r="B54" s="33"/>
      <c r="C54" s="22"/>
      <c r="D54" s="22"/>
      <c r="E54" s="22"/>
      <c r="F54" s="67">
        <f t="shared" si="0"/>
        <v>0</v>
      </c>
      <c r="G54" s="81"/>
      <c r="H54" s="69">
        <f t="shared" si="1"/>
        <v>0</v>
      </c>
    </row>
    <row r="55" spans="1:8" ht="15.6" customHeight="1" x14ac:dyDescent="0.3">
      <c r="A55" s="32"/>
      <c r="B55" s="33"/>
      <c r="C55" s="22"/>
      <c r="D55" s="22"/>
      <c r="E55" s="22"/>
      <c r="F55" s="67">
        <f t="shared" si="0"/>
        <v>0</v>
      </c>
      <c r="G55" s="81"/>
      <c r="H55" s="69">
        <f t="shared" si="1"/>
        <v>0</v>
      </c>
    </row>
    <row r="56" spans="1:8" ht="15.6" customHeight="1" x14ac:dyDescent="0.3">
      <c r="A56" s="32"/>
      <c r="B56" s="33"/>
      <c r="C56" s="22"/>
      <c r="D56" s="22"/>
      <c r="E56" s="22"/>
      <c r="F56" s="67">
        <f t="shared" si="0"/>
        <v>0</v>
      </c>
      <c r="G56" s="81"/>
      <c r="H56" s="69">
        <f t="shared" si="1"/>
        <v>0</v>
      </c>
    </row>
    <row r="57" spans="1:8" ht="15.6" customHeight="1" x14ac:dyDescent="0.3">
      <c r="A57" s="32"/>
      <c r="B57" s="33"/>
      <c r="C57" s="22"/>
      <c r="D57" s="22"/>
      <c r="E57" s="22"/>
      <c r="F57" s="67">
        <f t="shared" si="0"/>
        <v>0</v>
      </c>
      <c r="G57" s="81"/>
      <c r="H57" s="69">
        <f t="shared" si="1"/>
        <v>0</v>
      </c>
    </row>
    <row r="58" spans="1:8" ht="15.6" customHeight="1" x14ac:dyDescent="0.3">
      <c r="A58" s="32"/>
      <c r="B58" s="33"/>
      <c r="C58" s="22"/>
      <c r="D58" s="22"/>
      <c r="E58" s="22"/>
      <c r="F58" s="67">
        <f t="shared" si="0"/>
        <v>0</v>
      </c>
      <c r="G58" s="81"/>
      <c r="H58" s="69">
        <f t="shared" si="1"/>
        <v>0</v>
      </c>
    </row>
    <row r="59" spans="1:8" ht="15.6" customHeight="1" x14ac:dyDescent="0.3">
      <c r="A59" s="32"/>
      <c r="B59" s="33"/>
      <c r="C59" s="22"/>
      <c r="D59" s="22"/>
      <c r="E59" s="22"/>
      <c r="F59" s="67">
        <f t="shared" si="0"/>
        <v>0</v>
      </c>
      <c r="G59" s="81"/>
      <c r="H59" s="69">
        <f t="shared" si="1"/>
        <v>0</v>
      </c>
    </row>
    <row r="60" spans="1:8" ht="15.6" customHeight="1" x14ac:dyDescent="0.3">
      <c r="A60" s="32"/>
      <c r="B60" s="33"/>
      <c r="C60" s="22"/>
      <c r="D60" s="22"/>
      <c r="E60" s="22"/>
      <c r="F60" s="67">
        <f t="shared" si="0"/>
        <v>0</v>
      </c>
      <c r="G60" s="81"/>
      <c r="H60" s="69">
        <f t="shared" si="1"/>
        <v>0</v>
      </c>
    </row>
    <row r="61" spans="1:8" ht="15.6" customHeight="1" x14ac:dyDescent="0.3">
      <c r="A61" s="32"/>
      <c r="B61" s="33"/>
      <c r="C61" s="22"/>
      <c r="D61" s="22"/>
      <c r="E61" s="22"/>
      <c r="F61" s="67">
        <f t="shared" si="0"/>
        <v>0</v>
      </c>
      <c r="G61" s="81"/>
      <c r="H61" s="69">
        <f t="shared" si="1"/>
        <v>0</v>
      </c>
    </row>
    <row r="62" spans="1:8" ht="15.6" customHeight="1" x14ac:dyDescent="0.3">
      <c r="A62" s="32"/>
      <c r="B62" s="33"/>
      <c r="C62" s="22"/>
      <c r="D62" s="22"/>
      <c r="E62" s="22"/>
      <c r="F62" s="67">
        <f t="shared" si="0"/>
        <v>0</v>
      </c>
      <c r="G62" s="81"/>
      <c r="H62" s="69">
        <f t="shared" si="1"/>
        <v>0</v>
      </c>
    </row>
    <row r="63" spans="1:8" ht="15.6" customHeight="1" x14ac:dyDescent="0.3">
      <c r="A63" s="32"/>
      <c r="B63" s="33"/>
      <c r="C63" s="22"/>
      <c r="D63" s="22"/>
      <c r="E63" s="22"/>
      <c r="F63" s="67">
        <f t="shared" si="0"/>
        <v>0</v>
      </c>
      <c r="G63" s="81"/>
      <c r="H63" s="69">
        <f t="shared" si="1"/>
        <v>0</v>
      </c>
    </row>
    <row r="64" spans="1:8" ht="15.6" customHeight="1" x14ac:dyDescent="0.3">
      <c r="A64" s="32"/>
      <c r="B64" s="33"/>
      <c r="C64" s="22"/>
      <c r="D64" s="22"/>
      <c r="E64" s="22"/>
      <c r="F64" s="67">
        <f t="shared" si="0"/>
        <v>0</v>
      </c>
      <c r="G64" s="81"/>
      <c r="H64" s="69">
        <f t="shared" si="1"/>
        <v>0</v>
      </c>
    </row>
    <row r="65" spans="1:8" ht="15.6" customHeight="1" x14ac:dyDescent="0.3">
      <c r="A65" s="32"/>
      <c r="B65" s="33"/>
      <c r="C65" s="22"/>
      <c r="D65" s="22"/>
      <c r="E65" s="22"/>
      <c r="F65" s="67">
        <f t="shared" si="0"/>
        <v>0</v>
      </c>
      <c r="G65" s="81"/>
      <c r="H65" s="69">
        <f t="shared" si="1"/>
        <v>0</v>
      </c>
    </row>
    <row r="66" spans="1:8" ht="15.6" customHeight="1" x14ac:dyDescent="0.3">
      <c r="A66" s="32"/>
      <c r="B66" s="33"/>
      <c r="C66" s="22"/>
      <c r="D66" s="22"/>
      <c r="E66" s="22"/>
      <c r="F66" s="67">
        <f t="shared" si="0"/>
        <v>0</v>
      </c>
      <c r="G66" s="81"/>
      <c r="H66" s="69">
        <f t="shared" si="1"/>
        <v>0</v>
      </c>
    </row>
    <row r="67" spans="1:8" ht="15.6" customHeight="1" x14ac:dyDescent="0.3">
      <c r="A67" s="32"/>
      <c r="B67" s="33"/>
      <c r="C67" s="22"/>
      <c r="D67" s="22"/>
      <c r="E67" s="22"/>
      <c r="F67" s="67">
        <f t="shared" si="0"/>
        <v>0</v>
      </c>
      <c r="G67" s="81"/>
      <c r="H67" s="69">
        <f t="shared" si="1"/>
        <v>0</v>
      </c>
    </row>
    <row r="68" spans="1:8" ht="15.6" customHeight="1" x14ac:dyDescent="0.3">
      <c r="A68" s="32"/>
      <c r="B68" s="33"/>
      <c r="C68" s="22"/>
      <c r="D68" s="22"/>
      <c r="E68" s="22"/>
      <c r="F68" s="67">
        <f t="shared" si="0"/>
        <v>0</v>
      </c>
      <c r="G68" s="81"/>
      <c r="H68" s="69">
        <f t="shared" si="1"/>
        <v>0</v>
      </c>
    </row>
    <row r="69" spans="1:8" ht="15.6" customHeight="1" x14ac:dyDescent="0.3">
      <c r="A69" s="32"/>
      <c r="B69" s="33"/>
      <c r="C69" s="22"/>
      <c r="D69" s="22"/>
      <c r="E69" s="22"/>
      <c r="F69" s="67">
        <f t="shared" si="0"/>
        <v>0</v>
      </c>
      <c r="G69" s="81"/>
      <c r="H69" s="69">
        <f t="shared" si="1"/>
        <v>0</v>
      </c>
    </row>
    <row r="70" spans="1:8" ht="15.6" customHeight="1" x14ac:dyDescent="0.3">
      <c r="A70" s="32"/>
      <c r="B70" s="33"/>
      <c r="C70" s="22"/>
      <c r="D70" s="22"/>
      <c r="E70" s="22"/>
      <c r="F70" s="67">
        <f t="shared" si="0"/>
        <v>0</v>
      </c>
      <c r="G70" s="81"/>
      <c r="H70" s="69">
        <f t="shared" si="1"/>
        <v>0</v>
      </c>
    </row>
    <row r="71" spans="1:8" ht="15.6" customHeight="1" x14ac:dyDescent="0.3">
      <c r="A71" s="32"/>
      <c r="B71" s="33"/>
      <c r="C71" s="22"/>
      <c r="D71" s="22"/>
      <c r="E71" s="22"/>
      <c r="F71" s="67">
        <f t="shared" ref="F71:F134" si="2">ROUND(D71,0)-ROUND(E71,0)</f>
        <v>0</v>
      </c>
      <c r="G71" s="81"/>
      <c r="H71" s="69">
        <f t="shared" ref="H71:H134" si="3">ROUND(IF(F71&lt;0,0,F71),0)*ROUND(G71,2)</f>
        <v>0</v>
      </c>
    </row>
    <row r="72" spans="1:8" ht="15.6" customHeight="1" x14ac:dyDescent="0.3">
      <c r="A72" s="32"/>
      <c r="B72" s="33"/>
      <c r="C72" s="22"/>
      <c r="D72" s="22"/>
      <c r="E72" s="22"/>
      <c r="F72" s="67">
        <f t="shared" si="2"/>
        <v>0</v>
      </c>
      <c r="G72" s="81"/>
      <c r="H72" s="69">
        <f t="shared" si="3"/>
        <v>0</v>
      </c>
    </row>
    <row r="73" spans="1:8" ht="15.6" customHeight="1" x14ac:dyDescent="0.3">
      <c r="A73" s="32"/>
      <c r="B73" s="33"/>
      <c r="C73" s="22"/>
      <c r="D73" s="22"/>
      <c r="E73" s="22"/>
      <c r="F73" s="67">
        <f t="shared" si="2"/>
        <v>0</v>
      </c>
      <c r="G73" s="81"/>
      <c r="H73" s="69">
        <f t="shared" si="3"/>
        <v>0</v>
      </c>
    </row>
    <row r="74" spans="1:8" ht="15.6" customHeight="1" x14ac:dyDescent="0.3">
      <c r="A74" s="32"/>
      <c r="B74" s="33"/>
      <c r="C74" s="22"/>
      <c r="D74" s="22"/>
      <c r="E74" s="22"/>
      <c r="F74" s="67">
        <f t="shared" si="2"/>
        <v>0</v>
      </c>
      <c r="G74" s="81"/>
      <c r="H74" s="69">
        <f t="shared" si="3"/>
        <v>0</v>
      </c>
    </row>
    <row r="75" spans="1:8" ht="15.6" customHeight="1" x14ac:dyDescent="0.3">
      <c r="A75" s="32"/>
      <c r="B75" s="33"/>
      <c r="C75" s="22"/>
      <c r="D75" s="22"/>
      <c r="E75" s="22"/>
      <c r="F75" s="67">
        <f t="shared" si="2"/>
        <v>0</v>
      </c>
      <c r="G75" s="81"/>
      <c r="H75" s="69">
        <f t="shared" si="3"/>
        <v>0</v>
      </c>
    </row>
    <row r="76" spans="1:8" ht="15.6" customHeight="1" x14ac:dyDescent="0.3">
      <c r="A76" s="32"/>
      <c r="B76" s="33"/>
      <c r="C76" s="22"/>
      <c r="D76" s="22"/>
      <c r="E76" s="22"/>
      <c r="F76" s="67">
        <f t="shared" si="2"/>
        <v>0</v>
      </c>
      <c r="G76" s="81"/>
      <c r="H76" s="69">
        <f t="shared" si="3"/>
        <v>0</v>
      </c>
    </row>
    <row r="77" spans="1:8" ht="15.6" customHeight="1" x14ac:dyDescent="0.3">
      <c r="A77" s="32"/>
      <c r="B77" s="33"/>
      <c r="C77" s="22"/>
      <c r="D77" s="22"/>
      <c r="E77" s="22"/>
      <c r="F77" s="67">
        <f t="shared" si="2"/>
        <v>0</v>
      </c>
      <c r="G77" s="81"/>
      <c r="H77" s="69">
        <f t="shared" si="3"/>
        <v>0</v>
      </c>
    </row>
    <row r="78" spans="1:8" ht="15.6" customHeight="1" x14ac:dyDescent="0.3">
      <c r="A78" s="32"/>
      <c r="B78" s="33"/>
      <c r="C78" s="22"/>
      <c r="D78" s="22"/>
      <c r="E78" s="22"/>
      <c r="F78" s="67">
        <f t="shared" si="2"/>
        <v>0</v>
      </c>
      <c r="G78" s="81"/>
      <c r="H78" s="69">
        <f t="shared" si="3"/>
        <v>0</v>
      </c>
    </row>
    <row r="79" spans="1:8" ht="15.6" customHeight="1" x14ac:dyDescent="0.3">
      <c r="A79" s="32"/>
      <c r="B79" s="33"/>
      <c r="C79" s="22"/>
      <c r="D79" s="22"/>
      <c r="E79" s="22"/>
      <c r="F79" s="67">
        <f t="shared" si="2"/>
        <v>0</v>
      </c>
      <c r="G79" s="81"/>
      <c r="H79" s="69">
        <f t="shared" si="3"/>
        <v>0</v>
      </c>
    </row>
    <row r="80" spans="1:8" ht="15.6" customHeight="1" x14ac:dyDescent="0.3">
      <c r="A80" s="32"/>
      <c r="B80" s="33"/>
      <c r="C80" s="22"/>
      <c r="D80" s="22"/>
      <c r="E80" s="22"/>
      <c r="F80" s="67">
        <f t="shared" si="2"/>
        <v>0</v>
      </c>
      <c r="G80" s="81"/>
      <c r="H80" s="69">
        <f t="shared" si="3"/>
        <v>0</v>
      </c>
    </row>
    <row r="81" spans="1:8" ht="15.6" customHeight="1" x14ac:dyDescent="0.3">
      <c r="A81" s="32"/>
      <c r="B81" s="33"/>
      <c r="C81" s="22"/>
      <c r="D81" s="22"/>
      <c r="E81" s="22"/>
      <c r="F81" s="67">
        <f t="shared" si="2"/>
        <v>0</v>
      </c>
      <c r="G81" s="81"/>
      <c r="H81" s="69">
        <f t="shared" si="3"/>
        <v>0</v>
      </c>
    </row>
    <row r="82" spans="1:8" ht="15.6" customHeight="1" x14ac:dyDescent="0.3">
      <c r="A82" s="32"/>
      <c r="B82" s="33"/>
      <c r="C82" s="22"/>
      <c r="D82" s="22"/>
      <c r="E82" s="22"/>
      <c r="F82" s="67">
        <f t="shared" si="2"/>
        <v>0</v>
      </c>
      <c r="G82" s="81"/>
      <c r="H82" s="69">
        <f t="shared" si="3"/>
        <v>0</v>
      </c>
    </row>
    <row r="83" spans="1:8" ht="15.6" customHeight="1" x14ac:dyDescent="0.3">
      <c r="A83" s="32"/>
      <c r="B83" s="33"/>
      <c r="C83" s="22"/>
      <c r="D83" s="22"/>
      <c r="E83" s="22"/>
      <c r="F83" s="67">
        <f t="shared" si="2"/>
        <v>0</v>
      </c>
      <c r="G83" s="81"/>
      <c r="H83" s="69">
        <f t="shared" si="3"/>
        <v>0</v>
      </c>
    </row>
    <row r="84" spans="1:8" ht="15.6" customHeight="1" x14ac:dyDescent="0.3">
      <c r="A84" s="32"/>
      <c r="B84" s="33"/>
      <c r="C84" s="22"/>
      <c r="D84" s="22"/>
      <c r="E84" s="22"/>
      <c r="F84" s="67">
        <f t="shared" si="2"/>
        <v>0</v>
      </c>
      <c r="G84" s="81"/>
      <c r="H84" s="69">
        <f t="shared" si="3"/>
        <v>0</v>
      </c>
    </row>
    <row r="85" spans="1:8" ht="15.6" customHeight="1" x14ac:dyDescent="0.3">
      <c r="A85" s="32"/>
      <c r="B85" s="33"/>
      <c r="C85" s="22"/>
      <c r="D85" s="22"/>
      <c r="E85" s="22"/>
      <c r="F85" s="67">
        <f t="shared" si="2"/>
        <v>0</v>
      </c>
      <c r="G85" s="81"/>
      <c r="H85" s="69">
        <f t="shared" si="3"/>
        <v>0</v>
      </c>
    </row>
    <row r="86" spans="1:8" ht="15.6" customHeight="1" x14ac:dyDescent="0.3">
      <c r="A86" s="32"/>
      <c r="B86" s="33"/>
      <c r="C86" s="22"/>
      <c r="D86" s="22"/>
      <c r="E86" s="22"/>
      <c r="F86" s="67">
        <f t="shared" si="2"/>
        <v>0</v>
      </c>
      <c r="G86" s="81"/>
      <c r="H86" s="69">
        <f t="shared" si="3"/>
        <v>0</v>
      </c>
    </row>
    <row r="87" spans="1:8" ht="15.6" customHeight="1" x14ac:dyDescent="0.3">
      <c r="A87" s="32"/>
      <c r="B87" s="33"/>
      <c r="C87" s="22"/>
      <c r="D87" s="22"/>
      <c r="E87" s="22"/>
      <c r="F87" s="67">
        <f t="shared" si="2"/>
        <v>0</v>
      </c>
      <c r="G87" s="81"/>
      <c r="H87" s="69">
        <f t="shared" si="3"/>
        <v>0</v>
      </c>
    </row>
    <row r="88" spans="1:8" ht="15.6" customHeight="1" x14ac:dyDescent="0.3">
      <c r="A88" s="32"/>
      <c r="B88" s="33"/>
      <c r="C88" s="22"/>
      <c r="D88" s="22"/>
      <c r="E88" s="22"/>
      <c r="F88" s="67">
        <f t="shared" si="2"/>
        <v>0</v>
      </c>
      <c r="G88" s="81"/>
      <c r="H88" s="69">
        <f t="shared" si="3"/>
        <v>0</v>
      </c>
    </row>
    <row r="89" spans="1:8" ht="15.6" customHeight="1" x14ac:dyDescent="0.3">
      <c r="A89" s="32"/>
      <c r="B89" s="33"/>
      <c r="C89" s="22"/>
      <c r="D89" s="22"/>
      <c r="E89" s="22"/>
      <c r="F89" s="67">
        <f t="shared" si="2"/>
        <v>0</v>
      </c>
      <c r="G89" s="81"/>
      <c r="H89" s="69">
        <f t="shared" si="3"/>
        <v>0</v>
      </c>
    </row>
    <row r="90" spans="1:8" ht="15.6" customHeight="1" x14ac:dyDescent="0.3">
      <c r="A90" s="32"/>
      <c r="B90" s="33"/>
      <c r="C90" s="22"/>
      <c r="D90" s="22"/>
      <c r="E90" s="22"/>
      <c r="F90" s="67">
        <f t="shared" si="2"/>
        <v>0</v>
      </c>
      <c r="G90" s="81"/>
      <c r="H90" s="69">
        <f t="shared" si="3"/>
        <v>0</v>
      </c>
    </row>
    <row r="91" spans="1:8" ht="15.6" customHeight="1" x14ac:dyDescent="0.3">
      <c r="A91" s="32"/>
      <c r="B91" s="33"/>
      <c r="C91" s="22"/>
      <c r="D91" s="22"/>
      <c r="E91" s="22"/>
      <c r="F91" s="67">
        <f t="shared" si="2"/>
        <v>0</v>
      </c>
      <c r="G91" s="81"/>
      <c r="H91" s="69">
        <f t="shared" si="3"/>
        <v>0</v>
      </c>
    </row>
    <row r="92" spans="1:8" ht="15.6" customHeight="1" x14ac:dyDescent="0.3">
      <c r="A92" s="32"/>
      <c r="B92" s="33"/>
      <c r="C92" s="22"/>
      <c r="D92" s="22"/>
      <c r="E92" s="22"/>
      <c r="F92" s="67">
        <f t="shared" si="2"/>
        <v>0</v>
      </c>
      <c r="G92" s="81"/>
      <c r="H92" s="69">
        <f t="shared" si="3"/>
        <v>0</v>
      </c>
    </row>
    <row r="93" spans="1:8" ht="15.6" customHeight="1" x14ac:dyDescent="0.3">
      <c r="A93" s="32"/>
      <c r="B93" s="33"/>
      <c r="C93" s="22"/>
      <c r="D93" s="22"/>
      <c r="E93" s="22"/>
      <c r="F93" s="67">
        <f t="shared" si="2"/>
        <v>0</v>
      </c>
      <c r="G93" s="81"/>
      <c r="H93" s="69">
        <f t="shared" si="3"/>
        <v>0</v>
      </c>
    </row>
    <row r="94" spans="1:8" ht="15.6" customHeight="1" x14ac:dyDescent="0.3">
      <c r="A94" s="32"/>
      <c r="B94" s="33"/>
      <c r="C94" s="22"/>
      <c r="D94" s="22"/>
      <c r="E94" s="22"/>
      <c r="F94" s="67">
        <f t="shared" si="2"/>
        <v>0</v>
      </c>
      <c r="G94" s="81"/>
      <c r="H94" s="69">
        <f t="shared" si="3"/>
        <v>0</v>
      </c>
    </row>
    <row r="95" spans="1:8" ht="15.6" customHeight="1" x14ac:dyDescent="0.3">
      <c r="A95" s="32"/>
      <c r="B95" s="33"/>
      <c r="C95" s="22"/>
      <c r="D95" s="22"/>
      <c r="E95" s="22"/>
      <c r="F95" s="67">
        <f t="shared" si="2"/>
        <v>0</v>
      </c>
      <c r="G95" s="81"/>
      <c r="H95" s="69">
        <f t="shared" si="3"/>
        <v>0</v>
      </c>
    </row>
    <row r="96" spans="1:8" ht="15.6" customHeight="1" x14ac:dyDescent="0.3">
      <c r="A96" s="32"/>
      <c r="B96" s="33"/>
      <c r="C96" s="22"/>
      <c r="D96" s="22"/>
      <c r="E96" s="22"/>
      <c r="F96" s="67">
        <f t="shared" si="2"/>
        <v>0</v>
      </c>
      <c r="G96" s="81"/>
      <c r="H96" s="69">
        <f t="shared" si="3"/>
        <v>0</v>
      </c>
    </row>
    <row r="97" spans="1:8" ht="15.6" customHeight="1" x14ac:dyDescent="0.3">
      <c r="A97" s="32"/>
      <c r="B97" s="33"/>
      <c r="C97" s="22"/>
      <c r="D97" s="22"/>
      <c r="E97" s="22"/>
      <c r="F97" s="67">
        <f t="shared" si="2"/>
        <v>0</v>
      </c>
      <c r="G97" s="81"/>
      <c r="H97" s="69">
        <f t="shared" si="3"/>
        <v>0</v>
      </c>
    </row>
    <row r="98" spans="1:8" ht="15.6" customHeight="1" x14ac:dyDescent="0.3">
      <c r="A98" s="32"/>
      <c r="B98" s="33"/>
      <c r="C98" s="22"/>
      <c r="D98" s="22"/>
      <c r="E98" s="22"/>
      <c r="F98" s="67">
        <f t="shared" si="2"/>
        <v>0</v>
      </c>
      <c r="G98" s="81"/>
      <c r="H98" s="69">
        <f t="shared" si="3"/>
        <v>0</v>
      </c>
    </row>
    <row r="99" spans="1:8" ht="15.6" customHeight="1" x14ac:dyDescent="0.3">
      <c r="A99" s="32"/>
      <c r="B99" s="33"/>
      <c r="C99" s="22"/>
      <c r="D99" s="22"/>
      <c r="E99" s="22"/>
      <c r="F99" s="67">
        <f t="shared" si="2"/>
        <v>0</v>
      </c>
      <c r="G99" s="81"/>
      <c r="H99" s="69">
        <f t="shared" si="3"/>
        <v>0</v>
      </c>
    </row>
    <row r="100" spans="1:8" ht="15.6" customHeight="1" x14ac:dyDescent="0.3">
      <c r="A100" s="32"/>
      <c r="B100" s="33"/>
      <c r="C100" s="22"/>
      <c r="D100" s="22"/>
      <c r="E100" s="22"/>
      <c r="F100" s="67">
        <f t="shared" si="2"/>
        <v>0</v>
      </c>
      <c r="G100" s="81"/>
      <c r="H100" s="69">
        <f t="shared" si="3"/>
        <v>0</v>
      </c>
    </row>
    <row r="101" spans="1:8" ht="15.6" customHeight="1" x14ac:dyDescent="0.3">
      <c r="A101" s="32"/>
      <c r="B101" s="33"/>
      <c r="C101" s="22"/>
      <c r="D101" s="22"/>
      <c r="E101" s="22"/>
      <c r="F101" s="67">
        <f t="shared" si="2"/>
        <v>0</v>
      </c>
      <c r="G101" s="81"/>
      <c r="H101" s="69">
        <f t="shared" si="3"/>
        <v>0</v>
      </c>
    </row>
    <row r="102" spans="1:8" ht="15.6" customHeight="1" x14ac:dyDescent="0.3">
      <c r="A102" s="32"/>
      <c r="B102" s="33"/>
      <c r="C102" s="22"/>
      <c r="D102" s="22"/>
      <c r="E102" s="22"/>
      <c r="F102" s="67">
        <f t="shared" si="2"/>
        <v>0</v>
      </c>
      <c r="G102" s="81"/>
      <c r="H102" s="69">
        <f t="shared" si="3"/>
        <v>0</v>
      </c>
    </row>
    <row r="103" spans="1:8" ht="15.6" customHeight="1" x14ac:dyDescent="0.3">
      <c r="A103" s="32"/>
      <c r="B103" s="33"/>
      <c r="C103" s="22"/>
      <c r="D103" s="22"/>
      <c r="E103" s="22"/>
      <c r="F103" s="67">
        <f t="shared" si="2"/>
        <v>0</v>
      </c>
      <c r="G103" s="81"/>
      <c r="H103" s="69">
        <f t="shared" si="3"/>
        <v>0</v>
      </c>
    </row>
    <row r="104" spans="1:8" ht="15.6" customHeight="1" x14ac:dyDescent="0.3">
      <c r="A104" s="32"/>
      <c r="B104" s="33"/>
      <c r="C104" s="22"/>
      <c r="D104" s="22"/>
      <c r="E104" s="22"/>
      <c r="F104" s="67">
        <f t="shared" si="2"/>
        <v>0</v>
      </c>
      <c r="G104" s="81"/>
      <c r="H104" s="69">
        <f t="shared" si="3"/>
        <v>0</v>
      </c>
    </row>
    <row r="105" spans="1:8" ht="15.6" customHeight="1" x14ac:dyDescent="0.3">
      <c r="A105" s="32"/>
      <c r="B105" s="33"/>
      <c r="C105" s="22"/>
      <c r="D105" s="22"/>
      <c r="E105" s="22"/>
      <c r="F105" s="67">
        <f t="shared" si="2"/>
        <v>0</v>
      </c>
      <c r="G105" s="81"/>
      <c r="H105" s="69">
        <f t="shared" si="3"/>
        <v>0</v>
      </c>
    </row>
    <row r="106" spans="1:8" ht="15.6" customHeight="1" x14ac:dyDescent="0.3">
      <c r="A106" s="32"/>
      <c r="B106" s="33"/>
      <c r="C106" s="22"/>
      <c r="D106" s="22"/>
      <c r="E106" s="22"/>
      <c r="F106" s="67">
        <f t="shared" si="2"/>
        <v>0</v>
      </c>
      <c r="G106" s="81"/>
      <c r="H106" s="69">
        <f t="shared" si="3"/>
        <v>0</v>
      </c>
    </row>
    <row r="107" spans="1:8" ht="15.6" customHeight="1" x14ac:dyDescent="0.3">
      <c r="A107" s="32"/>
      <c r="B107" s="33"/>
      <c r="C107" s="22"/>
      <c r="D107" s="22"/>
      <c r="E107" s="22"/>
      <c r="F107" s="67">
        <f t="shared" si="2"/>
        <v>0</v>
      </c>
      <c r="G107" s="81"/>
      <c r="H107" s="69">
        <f t="shared" si="3"/>
        <v>0</v>
      </c>
    </row>
    <row r="108" spans="1:8" ht="15.6" customHeight="1" x14ac:dyDescent="0.3">
      <c r="A108" s="32"/>
      <c r="B108" s="33"/>
      <c r="C108" s="22"/>
      <c r="D108" s="22"/>
      <c r="E108" s="22"/>
      <c r="F108" s="67">
        <f t="shared" si="2"/>
        <v>0</v>
      </c>
      <c r="G108" s="81"/>
      <c r="H108" s="69">
        <f t="shared" si="3"/>
        <v>0</v>
      </c>
    </row>
    <row r="109" spans="1:8" ht="15.6" customHeight="1" x14ac:dyDescent="0.3">
      <c r="A109" s="32"/>
      <c r="B109" s="33"/>
      <c r="C109" s="22"/>
      <c r="D109" s="22"/>
      <c r="E109" s="22"/>
      <c r="F109" s="67">
        <f t="shared" si="2"/>
        <v>0</v>
      </c>
      <c r="G109" s="81"/>
      <c r="H109" s="69">
        <f t="shared" si="3"/>
        <v>0</v>
      </c>
    </row>
    <row r="110" spans="1:8" ht="15.6" customHeight="1" x14ac:dyDescent="0.3">
      <c r="A110" s="32"/>
      <c r="B110" s="33"/>
      <c r="C110" s="22"/>
      <c r="D110" s="22"/>
      <c r="E110" s="22"/>
      <c r="F110" s="67">
        <f t="shared" si="2"/>
        <v>0</v>
      </c>
      <c r="G110" s="81"/>
      <c r="H110" s="69">
        <f t="shared" si="3"/>
        <v>0</v>
      </c>
    </row>
    <row r="111" spans="1:8" ht="15.6" customHeight="1" x14ac:dyDescent="0.3">
      <c r="A111" s="32"/>
      <c r="B111" s="33"/>
      <c r="C111" s="22"/>
      <c r="D111" s="22"/>
      <c r="E111" s="22"/>
      <c r="F111" s="67">
        <f t="shared" si="2"/>
        <v>0</v>
      </c>
      <c r="G111" s="81"/>
      <c r="H111" s="69">
        <f t="shared" si="3"/>
        <v>0</v>
      </c>
    </row>
    <row r="112" spans="1:8" ht="15.6" customHeight="1" x14ac:dyDescent="0.3">
      <c r="A112" s="32"/>
      <c r="B112" s="33"/>
      <c r="C112" s="22"/>
      <c r="D112" s="22"/>
      <c r="E112" s="22"/>
      <c r="F112" s="67">
        <f t="shared" si="2"/>
        <v>0</v>
      </c>
      <c r="G112" s="81"/>
      <c r="H112" s="69">
        <f t="shared" si="3"/>
        <v>0</v>
      </c>
    </row>
    <row r="113" spans="1:8" ht="15.6" customHeight="1" x14ac:dyDescent="0.3">
      <c r="A113" s="32"/>
      <c r="B113" s="33"/>
      <c r="C113" s="22"/>
      <c r="D113" s="22"/>
      <c r="E113" s="22"/>
      <c r="F113" s="67">
        <f t="shared" si="2"/>
        <v>0</v>
      </c>
      <c r="G113" s="81"/>
      <c r="H113" s="69">
        <f t="shared" si="3"/>
        <v>0</v>
      </c>
    </row>
    <row r="114" spans="1:8" ht="15.6" customHeight="1" x14ac:dyDescent="0.3">
      <c r="A114" s="32"/>
      <c r="B114" s="33"/>
      <c r="C114" s="22"/>
      <c r="D114" s="22"/>
      <c r="E114" s="22"/>
      <c r="F114" s="67">
        <f t="shared" si="2"/>
        <v>0</v>
      </c>
      <c r="G114" s="81"/>
      <c r="H114" s="69">
        <f t="shared" si="3"/>
        <v>0</v>
      </c>
    </row>
    <row r="115" spans="1:8" ht="15.6" customHeight="1" x14ac:dyDescent="0.3">
      <c r="A115" s="32"/>
      <c r="B115" s="33"/>
      <c r="C115" s="22"/>
      <c r="D115" s="22"/>
      <c r="E115" s="22"/>
      <c r="F115" s="67">
        <f t="shared" si="2"/>
        <v>0</v>
      </c>
      <c r="G115" s="81"/>
      <c r="H115" s="69">
        <f t="shared" si="3"/>
        <v>0</v>
      </c>
    </row>
    <row r="116" spans="1:8" ht="15.6" customHeight="1" x14ac:dyDescent="0.3">
      <c r="A116" s="32"/>
      <c r="B116" s="33"/>
      <c r="C116" s="22"/>
      <c r="D116" s="22"/>
      <c r="E116" s="22"/>
      <c r="F116" s="67">
        <f t="shared" si="2"/>
        <v>0</v>
      </c>
      <c r="G116" s="81"/>
      <c r="H116" s="69">
        <f t="shared" si="3"/>
        <v>0</v>
      </c>
    </row>
    <row r="117" spans="1:8" ht="15.6" customHeight="1" x14ac:dyDescent="0.3">
      <c r="A117" s="32"/>
      <c r="B117" s="33"/>
      <c r="C117" s="22"/>
      <c r="D117" s="22"/>
      <c r="E117" s="22"/>
      <c r="F117" s="67">
        <f t="shared" si="2"/>
        <v>0</v>
      </c>
      <c r="G117" s="81"/>
      <c r="H117" s="69">
        <f t="shared" si="3"/>
        <v>0</v>
      </c>
    </row>
    <row r="118" spans="1:8" ht="15.6" customHeight="1" x14ac:dyDescent="0.3">
      <c r="A118" s="32"/>
      <c r="B118" s="33"/>
      <c r="C118" s="22"/>
      <c r="D118" s="22"/>
      <c r="E118" s="22"/>
      <c r="F118" s="67">
        <f t="shared" si="2"/>
        <v>0</v>
      </c>
      <c r="G118" s="81"/>
      <c r="H118" s="69">
        <f t="shared" si="3"/>
        <v>0</v>
      </c>
    </row>
    <row r="119" spans="1:8" ht="15.6" customHeight="1" x14ac:dyDescent="0.3">
      <c r="A119" s="32"/>
      <c r="B119" s="33"/>
      <c r="C119" s="22"/>
      <c r="D119" s="22"/>
      <c r="E119" s="22"/>
      <c r="F119" s="67">
        <f t="shared" si="2"/>
        <v>0</v>
      </c>
      <c r="G119" s="81"/>
      <c r="H119" s="69">
        <f t="shared" si="3"/>
        <v>0</v>
      </c>
    </row>
    <row r="120" spans="1:8" ht="15.6" customHeight="1" x14ac:dyDescent="0.3">
      <c r="A120" s="32"/>
      <c r="B120" s="33"/>
      <c r="C120" s="22"/>
      <c r="D120" s="22"/>
      <c r="E120" s="22"/>
      <c r="F120" s="67">
        <f t="shared" si="2"/>
        <v>0</v>
      </c>
      <c r="G120" s="81"/>
      <c r="H120" s="69">
        <f t="shared" si="3"/>
        <v>0</v>
      </c>
    </row>
    <row r="121" spans="1:8" ht="15.6" customHeight="1" x14ac:dyDescent="0.3">
      <c r="A121" s="32"/>
      <c r="B121" s="33"/>
      <c r="C121" s="22"/>
      <c r="D121" s="22"/>
      <c r="E121" s="22"/>
      <c r="F121" s="67">
        <f t="shared" si="2"/>
        <v>0</v>
      </c>
      <c r="G121" s="81"/>
      <c r="H121" s="69">
        <f t="shared" si="3"/>
        <v>0</v>
      </c>
    </row>
    <row r="122" spans="1:8" ht="15.6" customHeight="1" x14ac:dyDescent="0.3">
      <c r="A122" s="32"/>
      <c r="B122" s="33"/>
      <c r="C122" s="22"/>
      <c r="D122" s="22"/>
      <c r="E122" s="22"/>
      <c r="F122" s="67">
        <f t="shared" si="2"/>
        <v>0</v>
      </c>
      <c r="G122" s="81"/>
      <c r="H122" s="69">
        <f t="shared" si="3"/>
        <v>0</v>
      </c>
    </row>
    <row r="123" spans="1:8" ht="15.6" customHeight="1" x14ac:dyDescent="0.3">
      <c r="A123" s="32"/>
      <c r="B123" s="33"/>
      <c r="C123" s="22"/>
      <c r="D123" s="22"/>
      <c r="E123" s="22"/>
      <c r="F123" s="67">
        <f t="shared" si="2"/>
        <v>0</v>
      </c>
      <c r="G123" s="81"/>
      <c r="H123" s="69">
        <f t="shared" si="3"/>
        <v>0</v>
      </c>
    </row>
    <row r="124" spans="1:8" ht="15.6" customHeight="1" x14ac:dyDescent="0.3">
      <c r="A124" s="32"/>
      <c r="B124" s="33"/>
      <c r="C124" s="22"/>
      <c r="D124" s="22"/>
      <c r="E124" s="22"/>
      <c r="F124" s="67">
        <f t="shared" si="2"/>
        <v>0</v>
      </c>
      <c r="G124" s="81"/>
      <c r="H124" s="69">
        <f t="shared" si="3"/>
        <v>0</v>
      </c>
    </row>
    <row r="125" spans="1:8" ht="15.6" customHeight="1" x14ac:dyDescent="0.3">
      <c r="A125" s="32"/>
      <c r="B125" s="33"/>
      <c r="C125" s="22"/>
      <c r="D125" s="22"/>
      <c r="E125" s="22"/>
      <c r="F125" s="67">
        <f t="shared" si="2"/>
        <v>0</v>
      </c>
      <c r="G125" s="81"/>
      <c r="H125" s="69">
        <f t="shared" si="3"/>
        <v>0</v>
      </c>
    </row>
    <row r="126" spans="1:8" ht="15.6" customHeight="1" x14ac:dyDescent="0.3">
      <c r="A126" s="32"/>
      <c r="B126" s="33"/>
      <c r="C126" s="22"/>
      <c r="D126" s="22"/>
      <c r="E126" s="22"/>
      <c r="F126" s="67">
        <f t="shared" si="2"/>
        <v>0</v>
      </c>
      <c r="G126" s="81"/>
      <c r="H126" s="69">
        <f t="shared" si="3"/>
        <v>0</v>
      </c>
    </row>
    <row r="127" spans="1:8" ht="15.6" customHeight="1" x14ac:dyDescent="0.3">
      <c r="A127" s="32"/>
      <c r="B127" s="33"/>
      <c r="C127" s="22"/>
      <c r="D127" s="22"/>
      <c r="E127" s="22"/>
      <c r="F127" s="67">
        <f t="shared" si="2"/>
        <v>0</v>
      </c>
      <c r="G127" s="81"/>
      <c r="H127" s="69">
        <f t="shared" si="3"/>
        <v>0</v>
      </c>
    </row>
    <row r="128" spans="1:8" ht="15.6" customHeight="1" x14ac:dyDescent="0.3">
      <c r="A128" s="32"/>
      <c r="B128" s="33"/>
      <c r="C128" s="22"/>
      <c r="D128" s="22"/>
      <c r="E128" s="22"/>
      <c r="F128" s="67">
        <f t="shared" si="2"/>
        <v>0</v>
      </c>
      <c r="G128" s="81"/>
      <c r="H128" s="69">
        <f t="shared" si="3"/>
        <v>0</v>
      </c>
    </row>
    <row r="129" spans="1:8" ht="15.6" customHeight="1" x14ac:dyDescent="0.3">
      <c r="A129" s="32"/>
      <c r="B129" s="33"/>
      <c r="C129" s="22"/>
      <c r="D129" s="22"/>
      <c r="E129" s="22"/>
      <c r="F129" s="67">
        <f t="shared" si="2"/>
        <v>0</v>
      </c>
      <c r="G129" s="81"/>
      <c r="H129" s="69">
        <f t="shared" si="3"/>
        <v>0</v>
      </c>
    </row>
    <row r="130" spans="1:8" ht="15.6" customHeight="1" x14ac:dyDescent="0.3">
      <c r="A130" s="32"/>
      <c r="B130" s="33"/>
      <c r="C130" s="22"/>
      <c r="D130" s="22"/>
      <c r="E130" s="22"/>
      <c r="F130" s="67">
        <f t="shared" si="2"/>
        <v>0</v>
      </c>
      <c r="G130" s="81"/>
      <c r="H130" s="69">
        <f t="shared" si="3"/>
        <v>0</v>
      </c>
    </row>
    <row r="131" spans="1:8" ht="15.6" customHeight="1" x14ac:dyDescent="0.3">
      <c r="A131" s="32"/>
      <c r="B131" s="33"/>
      <c r="C131" s="22"/>
      <c r="D131" s="22"/>
      <c r="E131" s="22"/>
      <c r="F131" s="67">
        <f t="shared" si="2"/>
        <v>0</v>
      </c>
      <c r="G131" s="81"/>
      <c r="H131" s="69">
        <f t="shared" si="3"/>
        <v>0</v>
      </c>
    </row>
    <row r="132" spans="1:8" ht="15.6" customHeight="1" x14ac:dyDescent="0.3">
      <c r="A132" s="32"/>
      <c r="B132" s="33"/>
      <c r="C132" s="22"/>
      <c r="D132" s="22"/>
      <c r="E132" s="22"/>
      <c r="F132" s="67">
        <f t="shared" si="2"/>
        <v>0</v>
      </c>
      <c r="G132" s="81"/>
      <c r="H132" s="69">
        <f t="shared" si="3"/>
        <v>0</v>
      </c>
    </row>
    <row r="133" spans="1:8" ht="15.6" customHeight="1" x14ac:dyDescent="0.3">
      <c r="A133" s="32"/>
      <c r="B133" s="33"/>
      <c r="C133" s="22"/>
      <c r="D133" s="22"/>
      <c r="E133" s="22"/>
      <c r="F133" s="67">
        <f t="shared" si="2"/>
        <v>0</v>
      </c>
      <c r="G133" s="81"/>
      <c r="H133" s="69">
        <f t="shared" si="3"/>
        <v>0</v>
      </c>
    </row>
    <row r="134" spans="1:8" ht="15.6" customHeight="1" x14ac:dyDescent="0.3">
      <c r="A134" s="32"/>
      <c r="B134" s="33"/>
      <c r="C134" s="22"/>
      <c r="D134" s="22"/>
      <c r="E134" s="22"/>
      <c r="F134" s="67">
        <f t="shared" si="2"/>
        <v>0</v>
      </c>
      <c r="G134" s="81"/>
      <c r="H134" s="69">
        <f t="shared" si="3"/>
        <v>0</v>
      </c>
    </row>
    <row r="135" spans="1:8" ht="15.6" customHeight="1" x14ac:dyDescent="0.3">
      <c r="A135" s="32"/>
      <c r="B135" s="33"/>
      <c r="C135" s="22"/>
      <c r="D135" s="22"/>
      <c r="E135" s="22"/>
      <c r="F135" s="67">
        <f t="shared" ref="F135:F198" si="4">ROUND(D135,0)-ROUND(E135,0)</f>
        <v>0</v>
      </c>
      <c r="G135" s="81"/>
      <c r="H135" s="69">
        <f t="shared" ref="H135:H198" si="5">ROUND(IF(F135&lt;0,0,F135),0)*ROUND(G135,2)</f>
        <v>0</v>
      </c>
    </row>
    <row r="136" spans="1:8" ht="15.6" customHeight="1" x14ac:dyDescent="0.3">
      <c r="A136" s="32"/>
      <c r="B136" s="33"/>
      <c r="C136" s="22"/>
      <c r="D136" s="22"/>
      <c r="E136" s="22"/>
      <c r="F136" s="67">
        <f t="shared" si="4"/>
        <v>0</v>
      </c>
      <c r="G136" s="81"/>
      <c r="H136" s="69">
        <f t="shared" si="5"/>
        <v>0</v>
      </c>
    </row>
    <row r="137" spans="1:8" ht="15.6" customHeight="1" x14ac:dyDescent="0.3">
      <c r="A137" s="32"/>
      <c r="B137" s="33"/>
      <c r="C137" s="22"/>
      <c r="D137" s="22"/>
      <c r="E137" s="22"/>
      <c r="F137" s="67">
        <f t="shared" si="4"/>
        <v>0</v>
      </c>
      <c r="G137" s="81"/>
      <c r="H137" s="69">
        <f t="shared" si="5"/>
        <v>0</v>
      </c>
    </row>
    <row r="138" spans="1:8" ht="15.6" customHeight="1" x14ac:dyDescent="0.3">
      <c r="A138" s="32"/>
      <c r="B138" s="33"/>
      <c r="C138" s="22"/>
      <c r="D138" s="22"/>
      <c r="E138" s="22"/>
      <c r="F138" s="67">
        <f t="shared" si="4"/>
        <v>0</v>
      </c>
      <c r="G138" s="81"/>
      <c r="H138" s="69">
        <f t="shared" si="5"/>
        <v>0</v>
      </c>
    </row>
    <row r="139" spans="1:8" ht="15.6" customHeight="1" x14ac:dyDescent="0.3">
      <c r="A139" s="32"/>
      <c r="B139" s="33"/>
      <c r="C139" s="22"/>
      <c r="D139" s="22"/>
      <c r="E139" s="22"/>
      <c r="F139" s="67">
        <f t="shared" si="4"/>
        <v>0</v>
      </c>
      <c r="G139" s="81"/>
      <c r="H139" s="69">
        <f t="shared" si="5"/>
        <v>0</v>
      </c>
    </row>
    <row r="140" spans="1:8" ht="15.6" customHeight="1" x14ac:dyDescent="0.3">
      <c r="A140" s="32"/>
      <c r="B140" s="33"/>
      <c r="C140" s="22"/>
      <c r="D140" s="22"/>
      <c r="E140" s="22"/>
      <c r="F140" s="67">
        <f t="shared" si="4"/>
        <v>0</v>
      </c>
      <c r="G140" s="81"/>
      <c r="H140" s="69">
        <f t="shared" si="5"/>
        <v>0</v>
      </c>
    </row>
    <row r="141" spans="1:8" ht="15.6" customHeight="1" x14ac:dyDescent="0.3">
      <c r="A141" s="32"/>
      <c r="B141" s="33"/>
      <c r="C141" s="22"/>
      <c r="D141" s="22"/>
      <c r="E141" s="22"/>
      <c r="F141" s="67">
        <f t="shared" si="4"/>
        <v>0</v>
      </c>
      <c r="G141" s="81"/>
      <c r="H141" s="69">
        <f t="shared" si="5"/>
        <v>0</v>
      </c>
    </row>
    <row r="142" spans="1:8" ht="15.6" customHeight="1" x14ac:dyDescent="0.3">
      <c r="A142" s="32"/>
      <c r="B142" s="33"/>
      <c r="C142" s="22"/>
      <c r="D142" s="22"/>
      <c r="E142" s="22"/>
      <c r="F142" s="67">
        <f t="shared" si="4"/>
        <v>0</v>
      </c>
      <c r="G142" s="81"/>
      <c r="H142" s="69">
        <f t="shared" si="5"/>
        <v>0</v>
      </c>
    </row>
    <row r="143" spans="1:8" ht="15.6" customHeight="1" x14ac:dyDescent="0.3">
      <c r="A143" s="32"/>
      <c r="B143" s="33"/>
      <c r="C143" s="22"/>
      <c r="D143" s="22"/>
      <c r="E143" s="22"/>
      <c r="F143" s="67">
        <f t="shared" si="4"/>
        <v>0</v>
      </c>
      <c r="G143" s="81"/>
      <c r="H143" s="69">
        <f t="shared" si="5"/>
        <v>0</v>
      </c>
    </row>
    <row r="144" spans="1:8" ht="15.6" customHeight="1" x14ac:dyDescent="0.3">
      <c r="A144" s="32"/>
      <c r="B144" s="33"/>
      <c r="C144" s="22"/>
      <c r="D144" s="22"/>
      <c r="E144" s="22"/>
      <c r="F144" s="67">
        <f t="shared" si="4"/>
        <v>0</v>
      </c>
      <c r="G144" s="81"/>
      <c r="H144" s="69">
        <f t="shared" si="5"/>
        <v>0</v>
      </c>
    </row>
    <row r="145" spans="1:8" ht="15.6" customHeight="1" x14ac:dyDescent="0.3">
      <c r="A145" s="32"/>
      <c r="B145" s="33"/>
      <c r="C145" s="22"/>
      <c r="D145" s="22"/>
      <c r="E145" s="22"/>
      <c r="F145" s="67">
        <f t="shared" si="4"/>
        <v>0</v>
      </c>
      <c r="G145" s="81"/>
      <c r="H145" s="69">
        <f t="shared" si="5"/>
        <v>0</v>
      </c>
    </row>
    <row r="146" spans="1:8" ht="15.6" customHeight="1" x14ac:dyDescent="0.3">
      <c r="A146" s="32"/>
      <c r="B146" s="33"/>
      <c r="C146" s="22"/>
      <c r="D146" s="22"/>
      <c r="E146" s="22"/>
      <c r="F146" s="67">
        <f t="shared" si="4"/>
        <v>0</v>
      </c>
      <c r="G146" s="81"/>
      <c r="H146" s="69">
        <f t="shared" si="5"/>
        <v>0</v>
      </c>
    </row>
    <row r="147" spans="1:8" ht="15.6" customHeight="1" x14ac:dyDescent="0.3">
      <c r="A147" s="32"/>
      <c r="B147" s="33"/>
      <c r="C147" s="22"/>
      <c r="D147" s="22"/>
      <c r="E147" s="22"/>
      <c r="F147" s="67">
        <f t="shared" si="4"/>
        <v>0</v>
      </c>
      <c r="G147" s="81"/>
      <c r="H147" s="69">
        <f t="shared" si="5"/>
        <v>0</v>
      </c>
    </row>
    <row r="148" spans="1:8" ht="15.6" customHeight="1" x14ac:dyDescent="0.3">
      <c r="A148" s="32"/>
      <c r="B148" s="33"/>
      <c r="C148" s="22"/>
      <c r="D148" s="22"/>
      <c r="E148" s="22"/>
      <c r="F148" s="67">
        <f t="shared" si="4"/>
        <v>0</v>
      </c>
      <c r="G148" s="81"/>
      <c r="H148" s="69">
        <f t="shared" si="5"/>
        <v>0</v>
      </c>
    </row>
    <row r="149" spans="1:8" ht="15.6" customHeight="1" x14ac:dyDescent="0.3">
      <c r="A149" s="32"/>
      <c r="B149" s="33"/>
      <c r="C149" s="22"/>
      <c r="D149" s="22"/>
      <c r="E149" s="22"/>
      <c r="F149" s="67">
        <f t="shared" si="4"/>
        <v>0</v>
      </c>
      <c r="G149" s="81"/>
      <c r="H149" s="69">
        <f t="shared" si="5"/>
        <v>0</v>
      </c>
    </row>
    <row r="150" spans="1:8" ht="15.6" customHeight="1" x14ac:dyDescent="0.3">
      <c r="A150" s="32"/>
      <c r="B150" s="33"/>
      <c r="C150" s="22"/>
      <c r="D150" s="22"/>
      <c r="E150" s="22"/>
      <c r="F150" s="67">
        <f t="shared" si="4"/>
        <v>0</v>
      </c>
      <c r="G150" s="81"/>
      <c r="H150" s="69">
        <f t="shared" si="5"/>
        <v>0</v>
      </c>
    </row>
    <row r="151" spans="1:8" ht="15.6" customHeight="1" x14ac:dyDescent="0.3">
      <c r="A151" s="32"/>
      <c r="B151" s="33"/>
      <c r="C151" s="22"/>
      <c r="D151" s="22"/>
      <c r="E151" s="22"/>
      <c r="F151" s="67">
        <f t="shared" si="4"/>
        <v>0</v>
      </c>
      <c r="G151" s="81"/>
      <c r="H151" s="69">
        <f t="shared" si="5"/>
        <v>0</v>
      </c>
    </row>
    <row r="152" spans="1:8" ht="15.6" customHeight="1" x14ac:dyDescent="0.3">
      <c r="A152" s="32"/>
      <c r="B152" s="33"/>
      <c r="C152" s="22"/>
      <c r="D152" s="22"/>
      <c r="E152" s="22"/>
      <c r="F152" s="67">
        <f t="shared" si="4"/>
        <v>0</v>
      </c>
      <c r="G152" s="81"/>
      <c r="H152" s="69">
        <f t="shared" si="5"/>
        <v>0</v>
      </c>
    </row>
    <row r="153" spans="1:8" ht="15.6" customHeight="1" x14ac:dyDescent="0.3">
      <c r="A153" s="32"/>
      <c r="B153" s="33"/>
      <c r="C153" s="22"/>
      <c r="D153" s="22"/>
      <c r="E153" s="22"/>
      <c r="F153" s="67">
        <f t="shared" si="4"/>
        <v>0</v>
      </c>
      <c r="G153" s="81"/>
      <c r="H153" s="69">
        <f t="shared" si="5"/>
        <v>0</v>
      </c>
    </row>
    <row r="154" spans="1:8" ht="15.6" customHeight="1" x14ac:dyDescent="0.3">
      <c r="A154" s="32"/>
      <c r="B154" s="33"/>
      <c r="C154" s="22"/>
      <c r="D154" s="22"/>
      <c r="E154" s="22"/>
      <c r="F154" s="67">
        <f t="shared" si="4"/>
        <v>0</v>
      </c>
      <c r="G154" s="81"/>
      <c r="H154" s="69">
        <f t="shared" si="5"/>
        <v>0</v>
      </c>
    </row>
    <row r="155" spans="1:8" ht="15.6" customHeight="1" x14ac:dyDescent="0.3">
      <c r="A155" s="32"/>
      <c r="B155" s="33"/>
      <c r="C155" s="22"/>
      <c r="D155" s="22"/>
      <c r="E155" s="22"/>
      <c r="F155" s="67">
        <f t="shared" si="4"/>
        <v>0</v>
      </c>
      <c r="G155" s="81"/>
      <c r="H155" s="69">
        <f t="shared" si="5"/>
        <v>0</v>
      </c>
    </row>
    <row r="156" spans="1:8" ht="15.6" customHeight="1" x14ac:dyDescent="0.3">
      <c r="A156" s="32"/>
      <c r="B156" s="33"/>
      <c r="C156" s="22"/>
      <c r="D156" s="22"/>
      <c r="E156" s="22"/>
      <c r="F156" s="67">
        <f t="shared" si="4"/>
        <v>0</v>
      </c>
      <c r="G156" s="81"/>
      <c r="H156" s="69">
        <f t="shared" si="5"/>
        <v>0</v>
      </c>
    </row>
    <row r="157" spans="1:8" ht="15.6" customHeight="1" x14ac:dyDescent="0.3">
      <c r="A157" s="32"/>
      <c r="B157" s="33"/>
      <c r="C157" s="22"/>
      <c r="D157" s="22"/>
      <c r="E157" s="22"/>
      <c r="F157" s="67">
        <f t="shared" si="4"/>
        <v>0</v>
      </c>
      <c r="G157" s="81"/>
      <c r="H157" s="69">
        <f t="shared" si="5"/>
        <v>0</v>
      </c>
    </row>
    <row r="158" spans="1:8" ht="15.6" customHeight="1" x14ac:dyDescent="0.3">
      <c r="A158" s="32"/>
      <c r="B158" s="33"/>
      <c r="C158" s="22"/>
      <c r="D158" s="22"/>
      <c r="E158" s="22"/>
      <c r="F158" s="67">
        <f t="shared" si="4"/>
        <v>0</v>
      </c>
      <c r="G158" s="81"/>
      <c r="H158" s="69">
        <f t="shared" si="5"/>
        <v>0</v>
      </c>
    </row>
    <row r="159" spans="1:8" ht="15.6" customHeight="1" x14ac:dyDescent="0.3">
      <c r="A159" s="32"/>
      <c r="B159" s="33"/>
      <c r="C159" s="22"/>
      <c r="D159" s="22"/>
      <c r="E159" s="22"/>
      <c r="F159" s="67">
        <f t="shared" si="4"/>
        <v>0</v>
      </c>
      <c r="G159" s="81"/>
      <c r="H159" s="69">
        <f t="shared" si="5"/>
        <v>0</v>
      </c>
    </row>
    <row r="160" spans="1:8" ht="15.6" customHeight="1" x14ac:dyDescent="0.3">
      <c r="A160" s="32"/>
      <c r="B160" s="33"/>
      <c r="C160" s="22"/>
      <c r="D160" s="22"/>
      <c r="E160" s="22"/>
      <c r="F160" s="67">
        <f t="shared" si="4"/>
        <v>0</v>
      </c>
      <c r="G160" s="81"/>
      <c r="H160" s="69">
        <f t="shared" si="5"/>
        <v>0</v>
      </c>
    </row>
    <row r="161" spans="1:8" ht="15.6" customHeight="1" x14ac:dyDescent="0.3">
      <c r="A161" s="32"/>
      <c r="B161" s="33"/>
      <c r="C161" s="22"/>
      <c r="D161" s="22"/>
      <c r="E161" s="22"/>
      <c r="F161" s="67">
        <f t="shared" si="4"/>
        <v>0</v>
      </c>
      <c r="G161" s="81"/>
      <c r="H161" s="69">
        <f t="shared" si="5"/>
        <v>0</v>
      </c>
    </row>
    <row r="162" spans="1:8" ht="15.6" customHeight="1" x14ac:dyDescent="0.3">
      <c r="A162" s="32"/>
      <c r="B162" s="33"/>
      <c r="C162" s="22"/>
      <c r="D162" s="22"/>
      <c r="E162" s="22"/>
      <c r="F162" s="67">
        <f t="shared" si="4"/>
        <v>0</v>
      </c>
      <c r="G162" s="81"/>
      <c r="H162" s="69">
        <f t="shared" si="5"/>
        <v>0</v>
      </c>
    </row>
    <row r="163" spans="1:8" ht="15.6" customHeight="1" x14ac:dyDescent="0.3">
      <c r="A163" s="32"/>
      <c r="B163" s="33"/>
      <c r="C163" s="22"/>
      <c r="D163" s="22"/>
      <c r="E163" s="22"/>
      <c r="F163" s="67">
        <f t="shared" si="4"/>
        <v>0</v>
      </c>
      <c r="G163" s="81"/>
      <c r="H163" s="69">
        <f t="shared" si="5"/>
        <v>0</v>
      </c>
    </row>
    <row r="164" spans="1:8" ht="15.6" customHeight="1" x14ac:dyDescent="0.3">
      <c r="A164" s="32"/>
      <c r="B164" s="33"/>
      <c r="C164" s="22"/>
      <c r="D164" s="22"/>
      <c r="E164" s="22"/>
      <c r="F164" s="67">
        <f t="shared" si="4"/>
        <v>0</v>
      </c>
      <c r="G164" s="81"/>
      <c r="H164" s="69">
        <f t="shared" si="5"/>
        <v>0</v>
      </c>
    </row>
    <row r="165" spans="1:8" ht="15.6" customHeight="1" x14ac:dyDescent="0.3">
      <c r="A165" s="32"/>
      <c r="B165" s="33"/>
      <c r="C165" s="22"/>
      <c r="D165" s="22"/>
      <c r="E165" s="22"/>
      <c r="F165" s="67">
        <f t="shared" si="4"/>
        <v>0</v>
      </c>
      <c r="G165" s="81"/>
      <c r="H165" s="69">
        <f t="shared" si="5"/>
        <v>0</v>
      </c>
    </row>
    <row r="166" spans="1:8" ht="15.6" customHeight="1" x14ac:dyDescent="0.3">
      <c r="A166" s="32"/>
      <c r="B166" s="33"/>
      <c r="C166" s="22"/>
      <c r="D166" s="22"/>
      <c r="E166" s="22"/>
      <c r="F166" s="67">
        <f t="shared" si="4"/>
        <v>0</v>
      </c>
      <c r="G166" s="81"/>
      <c r="H166" s="69">
        <f t="shared" si="5"/>
        <v>0</v>
      </c>
    </row>
    <row r="167" spans="1:8" ht="15.6" customHeight="1" x14ac:dyDescent="0.3">
      <c r="A167" s="32"/>
      <c r="B167" s="33"/>
      <c r="C167" s="22"/>
      <c r="D167" s="22"/>
      <c r="E167" s="22"/>
      <c r="F167" s="67">
        <f t="shared" si="4"/>
        <v>0</v>
      </c>
      <c r="G167" s="81"/>
      <c r="H167" s="69">
        <f t="shared" si="5"/>
        <v>0</v>
      </c>
    </row>
    <row r="168" spans="1:8" ht="15.6" customHeight="1" x14ac:dyDescent="0.3">
      <c r="A168" s="32"/>
      <c r="B168" s="33"/>
      <c r="C168" s="22"/>
      <c r="D168" s="22"/>
      <c r="E168" s="22"/>
      <c r="F168" s="67">
        <f t="shared" si="4"/>
        <v>0</v>
      </c>
      <c r="G168" s="81"/>
      <c r="H168" s="69">
        <f t="shared" si="5"/>
        <v>0</v>
      </c>
    </row>
    <row r="169" spans="1:8" ht="15.6" customHeight="1" x14ac:dyDescent="0.3">
      <c r="A169" s="32"/>
      <c r="B169" s="33"/>
      <c r="C169" s="22"/>
      <c r="D169" s="22"/>
      <c r="E169" s="22"/>
      <c r="F169" s="67">
        <f t="shared" si="4"/>
        <v>0</v>
      </c>
      <c r="G169" s="81"/>
      <c r="H169" s="69">
        <f t="shared" si="5"/>
        <v>0</v>
      </c>
    </row>
    <row r="170" spans="1:8" ht="15.6" customHeight="1" x14ac:dyDescent="0.3">
      <c r="A170" s="32"/>
      <c r="B170" s="33"/>
      <c r="C170" s="22"/>
      <c r="D170" s="22"/>
      <c r="E170" s="22"/>
      <c r="F170" s="67">
        <f t="shared" si="4"/>
        <v>0</v>
      </c>
      <c r="G170" s="81"/>
      <c r="H170" s="69">
        <f t="shared" si="5"/>
        <v>0</v>
      </c>
    </row>
    <row r="171" spans="1:8" ht="15.6" customHeight="1" x14ac:dyDescent="0.3">
      <c r="A171" s="32"/>
      <c r="B171" s="33"/>
      <c r="C171" s="22"/>
      <c r="D171" s="22"/>
      <c r="E171" s="22"/>
      <c r="F171" s="67">
        <f t="shared" si="4"/>
        <v>0</v>
      </c>
      <c r="G171" s="81"/>
      <c r="H171" s="69">
        <f t="shared" si="5"/>
        <v>0</v>
      </c>
    </row>
    <row r="172" spans="1:8" ht="15.6" customHeight="1" x14ac:dyDescent="0.3">
      <c r="A172" s="32"/>
      <c r="B172" s="33"/>
      <c r="C172" s="22"/>
      <c r="D172" s="22"/>
      <c r="E172" s="22"/>
      <c r="F172" s="67">
        <f t="shared" si="4"/>
        <v>0</v>
      </c>
      <c r="G172" s="81"/>
      <c r="H172" s="69">
        <f t="shared" si="5"/>
        <v>0</v>
      </c>
    </row>
    <row r="173" spans="1:8" ht="15.6" customHeight="1" x14ac:dyDescent="0.3">
      <c r="A173" s="32"/>
      <c r="B173" s="33"/>
      <c r="C173" s="22"/>
      <c r="D173" s="22"/>
      <c r="E173" s="22"/>
      <c r="F173" s="67">
        <f t="shared" si="4"/>
        <v>0</v>
      </c>
      <c r="G173" s="81"/>
      <c r="H173" s="69">
        <f t="shared" si="5"/>
        <v>0</v>
      </c>
    </row>
    <row r="174" spans="1:8" ht="15.6" customHeight="1" x14ac:dyDescent="0.3">
      <c r="A174" s="32"/>
      <c r="B174" s="33"/>
      <c r="C174" s="22"/>
      <c r="D174" s="22"/>
      <c r="E174" s="22"/>
      <c r="F174" s="67">
        <f t="shared" si="4"/>
        <v>0</v>
      </c>
      <c r="G174" s="81"/>
      <c r="H174" s="69">
        <f t="shared" si="5"/>
        <v>0</v>
      </c>
    </row>
    <row r="175" spans="1:8" ht="15.6" customHeight="1" x14ac:dyDescent="0.3">
      <c r="A175" s="32"/>
      <c r="B175" s="33"/>
      <c r="C175" s="22"/>
      <c r="D175" s="22"/>
      <c r="E175" s="22"/>
      <c r="F175" s="67">
        <f t="shared" si="4"/>
        <v>0</v>
      </c>
      <c r="G175" s="81"/>
      <c r="H175" s="69">
        <f t="shared" si="5"/>
        <v>0</v>
      </c>
    </row>
    <row r="176" spans="1:8" ht="15.6" customHeight="1" x14ac:dyDescent="0.3">
      <c r="A176" s="32"/>
      <c r="B176" s="33"/>
      <c r="C176" s="22"/>
      <c r="D176" s="22"/>
      <c r="E176" s="22"/>
      <c r="F176" s="67">
        <f t="shared" si="4"/>
        <v>0</v>
      </c>
      <c r="G176" s="81"/>
      <c r="H176" s="69">
        <f t="shared" si="5"/>
        <v>0</v>
      </c>
    </row>
    <row r="177" spans="1:8" ht="15.6" customHeight="1" x14ac:dyDescent="0.3">
      <c r="A177" s="32"/>
      <c r="B177" s="33"/>
      <c r="C177" s="22"/>
      <c r="D177" s="22"/>
      <c r="E177" s="22"/>
      <c r="F177" s="67">
        <f t="shared" si="4"/>
        <v>0</v>
      </c>
      <c r="G177" s="81"/>
      <c r="H177" s="69">
        <f t="shared" si="5"/>
        <v>0</v>
      </c>
    </row>
    <row r="178" spans="1:8" ht="15.6" customHeight="1" x14ac:dyDescent="0.3">
      <c r="A178" s="32"/>
      <c r="B178" s="33"/>
      <c r="C178" s="22"/>
      <c r="D178" s="22"/>
      <c r="E178" s="22"/>
      <c r="F178" s="67">
        <f t="shared" si="4"/>
        <v>0</v>
      </c>
      <c r="G178" s="81"/>
      <c r="H178" s="69">
        <f t="shared" si="5"/>
        <v>0</v>
      </c>
    </row>
    <row r="179" spans="1:8" ht="15.6" customHeight="1" x14ac:dyDescent="0.3">
      <c r="A179" s="32"/>
      <c r="B179" s="33"/>
      <c r="C179" s="22"/>
      <c r="D179" s="22"/>
      <c r="E179" s="22"/>
      <c r="F179" s="67">
        <f t="shared" si="4"/>
        <v>0</v>
      </c>
      <c r="G179" s="81"/>
      <c r="H179" s="69">
        <f t="shared" si="5"/>
        <v>0</v>
      </c>
    </row>
    <row r="180" spans="1:8" ht="15.6" customHeight="1" x14ac:dyDescent="0.3">
      <c r="A180" s="32"/>
      <c r="B180" s="33"/>
      <c r="C180" s="22"/>
      <c r="D180" s="22"/>
      <c r="E180" s="22"/>
      <c r="F180" s="67">
        <f t="shared" si="4"/>
        <v>0</v>
      </c>
      <c r="G180" s="81"/>
      <c r="H180" s="69">
        <f t="shared" si="5"/>
        <v>0</v>
      </c>
    </row>
    <row r="181" spans="1:8" ht="15.6" customHeight="1" x14ac:dyDescent="0.3">
      <c r="A181" s="32"/>
      <c r="B181" s="33"/>
      <c r="C181" s="22"/>
      <c r="D181" s="22"/>
      <c r="E181" s="22"/>
      <c r="F181" s="67">
        <f t="shared" si="4"/>
        <v>0</v>
      </c>
      <c r="G181" s="81"/>
      <c r="H181" s="69">
        <f t="shared" si="5"/>
        <v>0</v>
      </c>
    </row>
    <row r="182" spans="1:8" ht="15.6" customHeight="1" x14ac:dyDescent="0.3">
      <c r="A182" s="32"/>
      <c r="B182" s="33"/>
      <c r="C182" s="22"/>
      <c r="D182" s="22"/>
      <c r="E182" s="22"/>
      <c r="F182" s="67">
        <f t="shared" si="4"/>
        <v>0</v>
      </c>
      <c r="G182" s="81"/>
      <c r="H182" s="69">
        <f t="shared" si="5"/>
        <v>0</v>
      </c>
    </row>
    <row r="183" spans="1:8" ht="15.6" customHeight="1" x14ac:dyDescent="0.3">
      <c r="A183" s="32"/>
      <c r="B183" s="33"/>
      <c r="C183" s="22"/>
      <c r="D183" s="22"/>
      <c r="E183" s="22"/>
      <c r="F183" s="67">
        <f t="shared" si="4"/>
        <v>0</v>
      </c>
      <c r="G183" s="81"/>
      <c r="H183" s="69">
        <f t="shared" si="5"/>
        <v>0</v>
      </c>
    </row>
    <row r="184" spans="1:8" ht="15.6" customHeight="1" x14ac:dyDescent="0.3">
      <c r="A184" s="32"/>
      <c r="B184" s="33"/>
      <c r="C184" s="22"/>
      <c r="D184" s="22"/>
      <c r="E184" s="22"/>
      <c r="F184" s="67">
        <f t="shared" si="4"/>
        <v>0</v>
      </c>
      <c r="G184" s="81"/>
      <c r="H184" s="69">
        <f t="shared" si="5"/>
        <v>0</v>
      </c>
    </row>
    <row r="185" spans="1:8" ht="15.6" customHeight="1" x14ac:dyDescent="0.3">
      <c r="A185" s="32"/>
      <c r="B185" s="33"/>
      <c r="C185" s="22"/>
      <c r="D185" s="22"/>
      <c r="E185" s="22"/>
      <c r="F185" s="67">
        <f t="shared" si="4"/>
        <v>0</v>
      </c>
      <c r="G185" s="81"/>
      <c r="H185" s="69">
        <f t="shared" si="5"/>
        <v>0</v>
      </c>
    </row>
    <row r="186" spans="1:8" ht="15.6" customHeight="1" x14ac:dyDescent="0.3">
      <c r="A186" s="32"/>
      <c r="B186" s="33"/>
      <c r="C186" s="22"/>
      <c r="D186" s="22"/>
      <c r="E186" s="22"/>
      <c r="F186" s="67">
        <f t="shared" si="4"/>
        <v>0</v>
      </c>
      <c r="G186" s="81"/>
      <c r="H186" s="69">
        <f t="shared" si="5"/>
        <v>0</v>
      </c>
    </row>
    <row r="187" spans="1:8" ht="15.6" customHeight="1" x14ac:dyDescent="0.3">
      <c r="A187" s="32"/>
      <c r="B187" s="33"/>
      <c r="C187" s="22"/>
      <c r="D187" s="22"/>
      <c r="E187" s="22"/>
      <c r="F187" s="67">
        <f t="shared" si="4"/>
        <v>0</v>
      </c>
      <c r="G187" s="81"/>
      <c r="H187" s="69">
        <f t="shared" si="5"/>
        <v>0</v>
      </c>
    </row>
    <row r="188" spans="1:8" ht="15.6" customHeight="1" x14ac:dyDescent="0.3">
      <c r="A188" s="32"/>
      <c r="B188" s="33"/>
      <c r="C188" s="22"/>
      <c r="D188" s="22"/>
      <c r="E188" s="22"/>
      <c r="F188" s="67">
        <f t="shared" si="4"/>
        <v>0</v>
      </c>
      <c r="G188" s="81"/>
      <c r="H188" s="69">
        <f t="shared" si="5"/>
        <v>0</v>
      </c>
    </row>
    <row r="189" spans="1:8" ht="15.6" customHeight="1" x14ac:dyDescent="0.3">
      <c r="A189" s="32"/>
      <c r="B189" s="33"/>
      <c r="C189" s="22"/>
      <c r="D189" s="22"/>
      <c r="E189" s="22"/>
      <c r="F189" s="67">
        <f t="shared" si="4"/>
        <v>0</v>
      </c>
      <c r="G189" s="81"/>
      <c r="H189" s="69">
        <f t="shared" si="5"/>
        <v>0</v>
      </c>
    </row>
    <row r="190" spans="1:8" ht="15.6" customHeight="1" x14ac:dyDescent="0.3">
      <c r="A190" s="32"/>
      <c r="B190" s="33"/>
      <c r="C190" s="22"/>
      <c r="D190" s="22"/>
      <c r="E190" s="22"/>
      <c r="F190" s="67">
        <f t="shared" si="4"/>
        <v>0</v>
      </c>
      <c r="G190" s="81"/>
      <c r="H190" s="69">
        <f t="shared" si="5"/>
        <v>0</v>
      </c>
    </row>
    <row r="191" spans="1:8" ht="15.6" customHeight="1" x14ac:dyDescent="0.3">
      <c r="A191" s="32"/>
      <c r="B191" s="33"/>
      <c r="C191" s="22"/>
      <c r="D191" s="22"/>
      <c r="E191" s="22"/>
      <c r="F191" s="67">
        <f t="shared" si="4"/>
        <v>0</v>
      </c>
      <c r="G191" s="81"/>
      <c r="H191" s="69">
        <f t="shared" si="5"/>
        <v>0</v>
      </c>
    </row>
    <row r="192" spans="1:8" ht="15.6" customHeight="1" x14ac:dyDescent="0.3">
      <c r="A192" s="32"/>
      <c r="B192" s="33"/>
      <c r="C192" s="22"/>
      <c r="D192" s="22"/>
      <c r="E192" s="22"/>
      <c r="F192" s="67">
        <f t="shared" si="4"/>
        <v>0</v>
      </c>
      <c r="G192" s="81"/>
      <c r="H192" s="69">
        <f t="shared" si="5"/>
        <v>0</v>
      </c>
    </row>
    <row r="193" spans="1:8" ht="15.6" customHeight="1" x14ac:dyDescent="0.3">
      <c r="A193" s="32"/>
      <c r="B193" s="33"/>
      <c r="C193" s="22"/>
      <c r="D193" s="22"/>
      <c r="E193" s="22"/>
      <c r="F193" s="67">
        <f t="shared" si="4"/>
        <v>0</v>
      </c>
      <c r="G193" s="81"/>
      <c r="H193" s="69">
        <f t="shared" si="5"/>
        <v>0</v>
      </c>
    </row>
    <row r="194" spans="1:8" ht="15.6" customHeight="1" x14ac:dyDescent="0.3">
      <c r="A194" s="32"/>
      <c r="B194" s="33"/>
      <c r="C194" s="22"/>
      <c r="D194" s="22"/>
      <c r="E194" s="22"/>
      <c r="F194" s="67">
        <f t="shared" si="4"/>
        <v>0</v>
      </c>
      <c r="G194" s="81"/>
      <c r="H194" s="69">
        <f t="shared" si="5"/>
        <v>0</v>
      </c>
    </row>
    <row r="195" spans="1:8" ht="15.6" customHeight="1" x14ac:dyDescent="0.3">
      <c r="A195" s="32"/>
      <c r="B195" s="33"/>
      <c r="C195" s="22"/>
      <c r="D195" s="22"/>
      <c r="E195" s="22"/>
      <c r="F195" s="67">
        <f t="shared" si="4"/>
        <v>0</v>
      </c>
      <c r="G195" s="81"/>
      <c r="H195" s="69">
        <f t="shared" si="5"/>
        <v>0</v>
      </c>
    </row>
    <row r="196" spans="1:8" ht="15.6" customHeight="1" x14ac:dyDescent="0.3">
      <c r="A196" s="32"/>
      <c r="B196" s="33"/>
      <c r="C196" s="22"/>
      <c r="D196" s="22"/>
      <c r="E196" s="22"/>
      <c r="F196" s="67">
        <f t="shared" si="4"/>
        <v>0</v>
      </c>
      <c r="G196" s="81"/>
      <c r="H196" s="69">
        <f t="shared" si="5"/>
        <v>0</v>
      </c>
    </row>
    <row r="197" spans="1:8" ht="15.6" customHeight="1" x14ac:dyDescent="0.3">
      <c r="A197" s="32"/>
      <c r="B197" s="33"/>
      <c r="C197" s="22"/>
      <c r="D197" s="22"/>
      <c r="E197" s="22"/>
      <c r="F197" s="67">
        <f t="shared" si="4"/>
        <v>0</v>
      </c>
      <c r="G197" s="81"/>
      <c r="H197" s="69">
        <f t="shared" si="5"/>
        <v>0</v>
      </c>
    </row>
    <row r="198" spans="1:8" ht="15.6" customHeight="1" x14ac:dyDescent="0.3">
      <c r="A198" s="32"/>
      <c r="B198" s="33"/>
      <c r="C198" s="22"/>
      <c r="D198" s="22"/>
      <c r="E198" s="22"/>
      <c r="F198" s="67">
        <f t="shared" si="4"/>
        <v>0</v>
      </c>
      <c r="G198" s="81"/>
      <c r="H198" s="69">
        <f t="shared" si="5"/>
        <v>0</v>
      </c>
    </row>
    <row r="199" spans="1:8" ht="15.6" customHeight="1" x14ac:dyDescent="0.3">
      <c r="A199" s="32"/>
      <c r="B199" s="33"/>
      <c r="C199" s="22"/>
      <c r="D199" s="22"/>
      <c r="E199" s="22"/>
      <c r="F199" s="67">
        <f t="shared" ref="F199:F262" si="6">ROUND(D199,0)-ROUND(E199,0)</f>
        <v>0</v>
      </c>
      <c r="G199" s="81"/>
      <c r="H199" s="69">
        <f t="shared" ref="H199:H262" si="7">ROUND(IF(F199&lt;0,0,F199),0)*ROUND(G199,2)</f>
        <v>0</v>
      </c>
    </row>
    <row r="200" spans="1:8" ht="15.6" customHeight="1" x14ac:dyDescent="0.3">
      <c r="A200" s="32"/>
      <c r="B200" s="33"/>
      <c r="C200" s="22"/>
      <c r="D200" s="22"/>
      <c r="E200" s="22"/>
      <c r="F200" s="67">
        <f t="shared" si="6"/>
        <v>0</v>
      </c>
      <c r="G200" s="81"/>
      <c r="H200" s="69">
        <f t="shared" si="7"/>
        <v>0</v>
      </c>
    </row>
    <row r="201" spans="1:8" ht="15.6" customHeight="1" x14ac:dyDescent="0.3">
      <c r="A201" s="32"/>
      <c r="B201" s="33"/>
      <c r="C201" s="22"/>
      <c r="D201" s="22"/>
      <c r="E201" s="22"/>
      <c r="F201" s="67">
        <f t="shared" si="6"/>
        <v>0</v>
      </c>
      <c r="G201" s="81"/>
      <c r="H201" s="69">
        <f t="shared" si="7"/>
        <v>0</v>
      </c>
    </row>
    <row r="202" spans="1:8" ht="15.6" customHeight="1" x14ac:dyDescent="0.3">
      <c r="A202" s="32"/>
      <c r="B202" s="33"/>
      <c r="C202" s="22"/>
      <c r="D202" s="22"/>
      <c r="E202" s="22"/>
      <c r="F202" s="67">
        <f t="shared" si="6"/>
        <v>0</v>
      </c>
      <c r="G202" s="81"/>
      <c r="H202" s="69">
        <f t="shared" si="7"/>
        <v>0</v>
      </c>
    </row>
    <row r="203" spans="1:8" ht="15.6" customHeight="1" x14ac:dyDescent="0.3">
      <c r="A203" s="32"/>
      <c r="B203" s="33"/>
      <c r="C203" s="22"/>
      <c r="D203" s="22"/>
      <c r="E203" s="22"/>
      <c r="F203" s="67">
        <f t="shared" si="6"/>
        <v>0</v>
      </c>
      <c r="G203" s="81"/>
      <c r="H203" s="69">
        <f t="shared" si="7"/>
        <v>0</v>
      </c>
    </row>
    <row r="204" spans="1:8" ht="15.6" customHeight="1" x14ac:dyDescent="0.3">
      <c r="A204" s="32"/>
      <c r="B204" s="33"/>
      <c r="C204" s="22"/>
      <c r="D204" s="22"/>
      <c r="E204" s="22"/>
      <c r="F204" s="67">
        <f t="shared" si="6"/>
        <v>0</v>
      </c>
      <c r="G204" s="81"/>
      <c r="H204" s="69">
        <f t="shared" si="7"/>
        <v>0</v>
      </c>
    </row>
    <row r="205" spans="1:8" ht="15.6" customHeight="1" x14ac:dyDescent="0.3">
      <c r="A205" s="32"/>
      <c r="B205" s="33"/>
      <c r="C205" s="22"/>
      <c r="D205" s="22"/>
      <c r="E205" s="22"/>
      <c r="F205" s="67">
        <f t="shared" si="6"/>
        <v>0</v>
      </c>
      <c r="G205" s="81"/>
      <c r="H205" s="69">
        <f t="shared" si="7"/>
        <v>0</v>
      </c>
    </row>
    <row r="206" spans="1:8" ht="15.6" customHeight="1" x14ac:dyDescent="0.3">
      <c r="A206" s="32"/>
      <c r="B206" s="33"/>
      <c r="C206" s="22"/>
      <c r="D206" s="22"/>
      <c r="E206" s="22"/>
      <c r="F206" s="67">
        <f t="shared" si="6"/>
        <v>0</v>
      </c>
      <c r="G206" s="81"/>
      <c r="H206" s="69">
        <f t="shared" si="7"/>
        <v>0</v>
      </c>
    </row>
    <row r="207" spans="1:8" ht="15.6" customHeight="1" x14ac:dyDescent="0.3">
      <c r="A207" s="32"/>
      <c r="B207" s="33"/>
      <c r="C207" s="22"/>
      <c r="D207" s="22"/>
      <c r="E207" s="22"/>
      <c r="F207" s="67">
        <f t="shared" si="6"/>
        <v>0</v>
      </c>
      <c r="G207" s="81"/>
      <c r="H207" s="69">
        <f t="shared" si="7"/>
        <v>0</v>
      </c>
    </row>
    <row r="208" spans="1:8" ht="15.6" customHeight="1" x14ac:dyDescent="0.3">
      <c r="A208" s="32"/>
      <c r="B208" s="33"/>
      <c r="C208" s="22"/>
      <c r="D208" s="22"/>
      <c r="E208" s="22"/>
      <c r="F208" s="67">
        <f t="shared" si="6"/>
        <v>0</v>
      </c>
      <c r="G208" s="81"/>
      <c r="H208" s="69">
        <f t="shared" si="7"/>
        <v>0</v>
      </c>
    </row>
    <row r="209" spans="1:8" ht="15.6" customHeight="1" x14ac:dyDescent="0.3">
      <c r="A209" s="32"/>
      <c r="B209" s="33"/>
      <c r="C209" s="22"/>
      <c r="D209" s="22"/>
      <c r="E209" s="22"/>
      <c r="F209" s="67">
        <f t="shared" si="6"/>
        <v>0</v>
      </c>
      <c r="G209" s="81"/>
      <c r="H209" s="69">
        <f t="shared" si="7"/>
        <v>0</v>
      </c>
    </row>
    <row r="210" spans="1:8" ht="15.6" customHeight="1" x14ac:dyDescent="0.3">
      <c r="A210" s="32"/>
      <c r="B210" s="33"/>
      <c r="C210" s="22"/>
      <c r="D210" s="22"/>
      <c r="E210" s="22"/>
      <c r="F210" s="67">
        <f t="shared" si="6"/>
        <v>0</v>
      </c>
      <c r="G210" s="81"/>
      <c r="H210" s="69">
        <f t="shared" si="7"/>
        <v>0</v>
      </c>
    </row>
    <row r="211" spans="1:8" ht="15.6" customHeight="1" x14ac:dyDescent="0.3">
      <c r="A211" s="32"/>
      <c r="B211" s="33"/>
      <c r="C211" s="22"/>
      <c r="D211" s="22"/>
      <c r="E211" s="22"/>
      <c r="F211" s="67">
        <f t="shared" si="6"/>
        <v>0</v>
      </c>
      <c r="G211" s="81"/>
      <c r="H211" s="69">
        <f t="shared" si="7"/>
        <v>0</v>
      </c>
    </row>
    <row r="212" spans="1:8" ht="15.6" customHeight="1" x14ac:dyDescent="0.3">
      <c r="A212" s="32"/>
      <c r="B212" s="33"/>
      <c r="C212" s="22"/>
      <c r="D212" s="22"/>
      <c r="E212" s="22"/>
      <c r="F212" s="67">
        <f t="shared" si="6"/>
        <v>0</v>
      </c>
      <c r="G212" s="81"/>
      <c r="H212" s="69">
        <f t="shared" si="7"/>
        <v>0</v>
      </c>
    </row>
    <row r="213" spans="1:8" ht="15.6" customHeight="1" x14ac:dyDescent="0.3">
      <c r="A213" s="32"/>
      <c r="B213" s="33"/>
      <c r="C213" s="22"/>
      <c r="D213" s="22"/>
      <c r="E213" s="22"/>
      <c r="F213" s="67">
        <f t="shared" si="6"/>
        <v>0</v>
      </c>
      <c r="G213" s="81"/>
      <c r="H213" s="69">
        <f t="shared" si="7"/>
        <v>0</v>
      </c>
    </row>
    <row r="214" spans="1:8" ht="15.6" customHeight="1" x14ac:dyDescent="0.3">
      <c r="A214" s="32"/>
      <c r="B214" s="33"/>
      <c r="C214" s="22"/>
      <c r="D214" s="22"/>
      <c r="E214" s="22"/>
      <c r="F214" s="67">
        <f t="shared" si="6"/>
        <v>0</v>
      </c>
      <c r="G214" s="81"/>
      <c r="H214" s="69">
        <f t="shared" si="7"/>
        <v>0</v>
      </c>
    </row>
    <row r="215" spans="1:8" ht="15.6" customHeight="1" x14ac:dyDescent="0.3">
      <c r="A215" s="32"/>
      <c r="B215" s="33"/>
      <c r="C215" s="22"/>
      <c r="D215" s="22"/>
      <c r="E215" s="22"/>
      <c r="F215" s="67">
        <f t="shared" si="6"/>
        <v>0</v>
      </c>
      <c r="G215" s="81"/>
      <c r="H215" s="69">
        <f t="shared" si="7"/>
        <v>0</v>
      </c>
    </row>
    <row r="216" spans="1:8" ht="15.6" customHeight="1" x14ac:dyDescent="0.3">
      <c r="A216" s="32"/>
      <c r="B216" s="33"/>
      <c r="C216" s="22"/>
      <c r="D216" s="22"/>
      <c r="E216" s="22"/>
      <c r="F216" s="67">
        <f t="shared" si="6"/>
        <v>0</v>
      </c>
      <c r="G216" s="81"/>
      <c r="H216" s="69">
        <f t="shared" si="7"/>
        <v>0</v>
      </c>
    </row>
    <row r="217" spans="1:8" ht="15.6" customHeight="1" x14ac:dyDescent="0.3">
      <c r="A217" s="32"/>
      <c r="B217" s="33"/>
      <c r="C217" s="22"/>
      <c r="D217" s="22"/>
      <c r="E217" s="22"/>
      <c r="F217" s="67">
        <f t="shared" si="6"/>
        <v>0</v>
      </c>
      <c r="G217" s="81"/>
      <c r="H217" s="69">
        <f t="shared" si="7"/>
        <v>0</v>
      </c>
    </row>
    <row r="218" spans="1:8" ht="15.6" customHeight="1" x14ac:dyDescent="0.3">
      <c r="A218" s="32"/>
      <c r="B218" s="33"/>
      <c r="C218" s="22"/>
      <c r="D218" s="22"/>
      <c r="E218" s="22"/>
      <c r="F218" s="67">
        <f t="shared" si="6"/>
        <v>0</v>
      </c>
      <c r="G218" s="81"/>
      <c r="H218" s="69">
        <f t="shared" si="7"/>
        <v>0</v>
      </c>
    </row>
    <row r="219" spans="1:8" ht="15.6" customHeight="1" x14ac:dyDescent="0.3">
      <c r="A219" s="32"/>
      <c r="B219" s="33"/>
      <c r="C219" s="22"/>
      <c r="D219" s="22"/>
      <c r="E219" s="22"/>
      <c r="F219" s="67">
        <f t="shared" si="6"/>
        <v>0</v>
      </c>
      <c r="G219" s="81"/>
      <c r="H219" s="69">
        <f t="shared" si="7"/>
        <v>0</v>
      </c>
    </row>
    <row r="220" spans="1:8" ht="15.6" customHeight="1" x14ac:dyDescent="0.3">
      <c r="A220" s="32"/>
      <c r="B220" s="33"/>
      <c r="C220" s="22"/>
      <c r="D220" s="22"/>
      <c r="E220" s="22"/>
      <c r="F220" s="67">
        <f t="shared" si="6"/>
        <v>0</v>
      </c>
      <c r="G220" s="81"/>
      <c r="H220" s="69">
        <f t="shared" si="7"/>
        <v>0</v>
      </c>
    </row>
    <row r="221" spans="1:8" ht="15.6" customHeight="1" x14ac:dyDescent="0.3">
      <c r="A221" s="32"/>
      <c r="B221" s="33"/>
      <c r="C221" s="22"/>
      <c r="D221" s="22"/>
      <c r="E221" s="22"/>
      <c r="F221" s="67">
        <f t="shared" si="6"/>
        <v>0</v>
      </c>
      <c r="G221" s="81"/>
      <c r="H221" s="69">
        <f t="shared" si="7"/>
        <v>0</v>
      </c>
    </row>
    <row r="222" spans="1:8" ht="15.6" customHeight="1" x14ac:dyDescent="0.3">
      <c r="A222" s="32"/>
      <c r="B222" s="33"/>
      <c r="C222" s="22"/>
      <c r="D222" s="22"/>
      <c r="E222" s="22"/>
      <c r="F222" s="67">
        <f t="shared" si="6"/>
        <v>0</v>
      </c>
      <c r="G222" s="81"/>
      <c r="H222" s="69">
        <f t="shared" si="7"/>
        <v>0</v>
      </c>
    </row>
    <row r="223" spans="1:8" ht="15.6" customHeight="1" x14ac:dyDescent="0.3">
      <c r="A223" s="32"/>
      <c r="B223" s="33"/>
      <c r="C223" s="22"/>
      <c r="D223" s="22"/>
      <c r="E223" s="22"/>
      <c r="F223" s="67">
        <f t="shared" si="6"/>
        <v>0</v>
      </c>
      <c r="G223" s="81"/>
      <c r="H223" s="69">
        <f t="shared" si="7"/>
        <v>0</v>
      </c>
    </row>
    <row r="224" spans="1:8" ht="15.6" customHeight="1" x14ac:dyDescent="0.3">
      <c r="A224" s="32"/>
      <c r="B224" s="33"/>
      <c r="C224" s="22"/>
      <c r="D224" s="22"/>
      <c r="E224" s="22"/>
      <c r="F224" s="67">
        <f t="shared" si="6"/>
        <v>0</v>
      </c>
      <c r="G224" s="81"/>
      <c r="H224" s="69">
        <f t="shared" si="7"/>
        <v>0</v>
      </c>
    </row>
    <row r="225" spans="1:8" ht="15.6" customHeight="1" x14ac:dyDescent="0.3">
      <c r="A225" s="32"/>
      <c r="B225" s="33"/>
      <c r="C225" s="22"/>
      <c r="D225" s="22"/>
      <c r="E225" s="22"/>
      <c r="F225" s="67">
        <f t="shared" si="6"/>
        <v>0</v>
      </c>
      <c r="G225" s="81"/>
      <c r="H225" s="69">
        <f t="shared" si="7"/>
        <v>0</v>
      </c>
    </row>
    <row r="226" spans="1:8" ht="15.6" customHeight="1" x14ac:dyDescent="0.3">
      <c r="A226" s="32"/>
      <c r="B226" s="33"/>
      <c r="C226" s="22"/>
      <c r="D226" s="22"/>
      <c r="E226" s="22"/>
      <c r="F226" s="67">
        <f t="shared" si="6"/>
        <v>0</v>
      </c>
      <c r="G226" s="81"/>
      <c r="H226" s="69">
        <f t="shared" si="7"/>
        <v>0</v>
      </c>
    </row>
    <row r="227" spans="1:8" ht="15.6" customHeight="1" x14ac:dyDescent="0.3">
      <c r="A227" s="32"/>
      <c r="B227" s="33"/>
      <c r="C227" s="22"/>
      <c r="D227" s="22"/>
      <c r="E227" s="22"/>
      <c r="F227" s="67">
        <f t="shared" si="6"/>
        <v>0</v>
      </c>
      <c r="G227" s="81"/>
      <c r="H227" s="69">
        <f t="shared" si="7"/>
        <v>0</v>
      </c>
    </row>
    <row r="228" spans="1:8" ht="15.6" customHeight="1" x14ac:dyDescent="0.3">
      <c r="A228" s="32"/>
      <c r="B228" s="33"/>
      <c r="C228" s="22"/>
      <c r="D228" s="22"/>
      <c r="E228" s="22"/>
      <c r="F228" s="67">
        <f t="shared" si="6"/>
        <v>0</v>
      </c>
      <c r="G228" s="81"/>
      <c r="H228" s="69">
        <f t="shared" si="7"/>
        <v>0</v>
      </c>
    </row>
    <row r="229" spans="1:8" ht="15.6" customHeight="1" x14ac:dyDescent="0.3">
      <c r="A229" s="32"/>
      <c r="B229" s="33"/>
      <c r="C229" s="22"/>
      <c r="D229" s="22"/>
      <c r="E229" s="22"/>
      <c r="F229" s="67">
        <f t="shared" si="6"/>
        <v>0</v>
      </c>
      <c r="G229" s="81"/>
      <c r="H229" s="69">
        <f t="shared" si="7"/>
        <v>0</v>
      </c>
    </row>
    <row r="230" spans="1:8" ht="15.6" customHeight="1" x14ac:dyDescent="0.3">
      <c r="A230" s="32"/>
      <c r="B230" s="33"/>
      <c r="C230" s="22"/>
      <c r="D230" s="22"/>
      <c r="E230" s="22"/>
      <c r="F230" s="67">
        <f t="shared" si="6"/>
        <v>0</v>
      </c>
      <c r="G230" s="81"/>
      <c r="H230" s="69">
        <f t="shared" si="7"/>
        <v>0</v>
      </c>
    </row>
    <row r="231" spans="1:8" ht="15.6" customHeight="1" x14ac:dyDescent="0.3">
      <c r="A231" s="32"/>
      <c r="B231" s="33"/>
      <c r="C231" s="22"/>
      <c r="D231" s="22"/>
      <c r="E231" s="22"/>
      <c r="F231" s="67">
        <f t="shared" si="6"/>
        <v>0</v>
      </c>
      <c r="G231" s="81"/>
      <c r="H231" s="69">
        <f t="shared" si="7"/>
        <v>0</v>
      </c>
    </row>
    <row r="232" spans="1:8" ht="15.6" customHeight="1" x14ac:dyDescent="0.3">
      <c r="A232" s="32"/>
      <c r="B232" s="33"/>
      <c r="C232" s="22"/>
      <c r="D232" s="22"/>
      <c r="E232" s="22"/>
      <c r="F232" s="67">
        <f t="shared" si="6"/>
        <v>0</v>
      </c>
      <c r="G232" s="81"/>
      <c r="H232" s="69">
        <f t="shared" si="7"/>
        <v>0</v>
      </c>
    </row>
    <row r="233" spans="1:8" ht="15.6" customHeight="1" x14ac:dyDescent="0.3">
      <c r="A233" s="32"/>
      <c r="B233" s="33"/>
      <c r="C233" s="22"/>
      <c r="D233" s="22"/>
      <c r="E233" s="22"/>
      <c r="F233" s="67">
        <f t="shared" si="6"/>
        <v>0</v>
      </c>
      <c r="G233" s="81"/>
      <c r="H233" s="69">
        <f t="shared" si="7"/>
        <v>0</v>
      </c>
    </row>
    <row r="234" spans="1:8" ht="15.6" customHeight="1" x14ac:dyDescent="0.3">
      <c r="A234" s="32"/>
      <c r="B234" s="33"/>
      <c r="C234" s="22"/>
      <c r="D234" s="22"/>
      <c r="E234" s="22"/>
      <c r="F234" s="67">
        <f t="shared" si="6"/>
        <v>0</v>
      </c>
      <c r="G234" s="81"/>
      <c r="H234" s="69">
        <f t="shared" si="7"/>
        <v>0</v>
      </c>
    </row>
    <row r="235" spans="1:8" ht="15.6" customHeight="1" x14ac:dyDescent="0.3">
      <c r="A235" s="32"/>
      <c r="B235" s="33"/>
      <c r="C235" s="22"/>
      <c r="D235" s="22"/>
      <c r="E235" s="22"/>
      <c r="F235" s="67">
        <f t="shared" si="6"/>
        <v>0</v>
      </c>
      <c r="G235" s="81"/>
      <c r="H235" s="69">
        <f t="shared" si="7"/>
        <v>0</v>
      </c>
    </row>
    <row r="236" spans="1:8" ht="15.6" customHeight="1" x14ac:dyDescent="0.3">
      <c r="A236" s="32"/>
      <c r="B236" s="33"/>
      <c r="C236" s="22"/>
      <c r="D236" s="22"/>
      <c r="E236" s="22"/>
      <c r="F236" s="67">
        <f t="shared" si="6"/>
        <v>0</v>
      </c>
      <c r="G236" s="81"/>
      <c r="H236" s="69">
        <f t="shared" si="7"/>
        <v>0</v>
      </c>
    </row>
    <row r="237" spans="1:8" ht="15.6" customHeight="1" x14ac:dyDescent="0.3">
      <c r="A237" s="32"/>
      <c r="B237" s="33"/>
      <c r="C237" s="22"/>
      <c r="D237" s="22"/>
      <c r="E237" s="22"/>
      <c r="F237" s="67">
        <f t="shared" si="6"/>
        <v>0</v>
      </c>
      <c r="G237" s="81"/>
      <c r="H237" s="69">
        <f t="shared" si="7"/>
        <v>0</v>
      </c>
    </row>
    <row r="238" spans="1:8" ht="15.6" customHeight="1" x14ac:dyDescent="0.3">
      <c r="A238" s="32"/>
      <c r="B238" s="33"/>
      <c r="C238" s="22"/>
      <c r="D238" s="22"/>
      <c r="E238" s="22"/>
      <c r="F238" s="67">
        <f t="shared" si="6"/>
        <v>0</v>
      </c>
      <c r="G238" s="81"/>
      <c r="H238" s="69">
        <f t="shared" si="7"/>
        <v>0</v>
      </c>
    </row>
    <row r="239" spans="1:8" ht="15.6" customHeight="1" x14ac:dyDescent="0.3">
      <c r="A239" s="32"/>
      <c r="B239" s="33"/>
      <c r="C239" s="22"/>
      <c r="D239" s="22"/>
      <c r="E239" s="22"/>
      <c r="F239" s="67">
        <f t="shared" si="6"/>
        <v>0</v>
      </c>
      <c r="G239" s="81"/>
      <c r="H239" s="69">
        <f t="shared" si="7"/>
        <v>0</v>
      </c>
    </row>
    <row r="240" spans="1:8" ht="15.6" customHeight="1" x14ac:dyDescent="0.3">
      <c r="A240" s="32"/>
      <c r="B240" s="33"/>
      <c r="C240" s="22"/>
      <c r="D240" s="22"/>
      <c r="E240" s="22"/>
      <c r="F240" s="67">
        <f t="shared" si="6"/>
        <v>0</v>
      </c>
      <c r="G240" s="81"/>
      <c r="H240" s="69">
        <f t="shared" si="7"/>
        <v>0</v>
      </c>
    </row>
    <row r="241" spans="1:8" ht="15.6" customHeight="1" x14ac:dyDescent="0.3">
      <c r="A241" s="32"/>
      <c r="B241" s="33"/>
      <c r="C241" s="22"/>
      <c r="D241" s="22"/>
      <c r="E241" s="22"/>
      <c r="F241" s="67">
        <f t="shared" si="6"/>
        <v>0</v>
      </c>
      <c r="G241" s="81"/>
      <c r="H241" s="69">
        <f t="shared" si="7"/>
        <v>0</v>
      </c>
    </row>
    <row r="242" spans="1:8" ht="15.6" customHeight="1" x14ac:dyDescent="0.3">
      <c r="A242" s="32"/>
      <c r="B242" s="33"/>
      <c r="C242" s="22"/>
      <c r="D242" s="22"/>
      <c r="E242" s="22"/>
      <c r="F242" s="67">
        <f t="shared" si="6"/>
        <v>0</v>
      </c>
      <c r="G242" s="81"/>
      <c r="H242" s="69">
        <f t="shared" si="7"/>
        <v>0</v>
      </c>
    </row>
    <row r="243" spans="1:8" ht="15.6" customHeight="1" x14ac:dyDescent="0.3">
      <c r="A243" s="32"/>
      <c r="B243" s="33"/>
      <c r="C243" s="22"/>
      <c r="D243" s="22"/>
      <c r="E243" s="22"/>
      <c r="F243" s="67">
        <f t="shared" si="6"/>
        <v>0</v>
      </c>
      <c r="G243" s="81"/>
      <c r="H243" s="69">
        <f t="shared" si="7"/>
        <v>0</v>
      </c>
    </row>
    <row r="244" spans="1:8" ht="15.6" customHeight="1" x14ac:dyDescent="0.3">
      <c r="A244" s="32"/>
      <c r="B244" s="33"/>
      <c r="C244" s="22"/>
      <c r="D244" s="22"/>
      <c r="E244" s="22"/>
      <c r="F244" s="67">
        <f t="shared" si="6"/>
        <v>0</v>
      </c>
      <c r="G244" s="81"/>
      <c r="H244" s="69">
        <f t="shared" si="7"/>
        <v>0</v>
      </c>
    </row>
    <row r="245" spans="1:8" ht="15.6" customHeight="1" x14ac:dyDescent="0.3">
      <c r="A245" s="32"/>
      <c r="B245" s="33"/>
      <c r="C245" s="22"/>
      <c r="D245" s="22"/>
      <c r="E245" s="22"/>
      <c r="F245" s="67">
        <f t="shared" si="6"/>
        <v>0</v>
      </c>
      <c r="G245" s="81"/>
      <c r="H245" s="69">
        <f t="shared" si="7"/>
        <v>0</v>
      </c>
    </row>
    <row r="246" spans="1:8" ht="15.6" customHeight="1" x14ac:dyDescent="0.3">
      <c r="A246" s="32"/>
      <c r="B246" s="33"/>
      <c r="C246" s="22"/>
      <c r="D246" s="22"/>
      <c r="E246" s="22"/>
      <c r="F246" s="67">
        <f t="shared" si="6"/>
        <v>0</v>
      </c>
      <c r="G246" s="81"/>
      <c r="H246" s="69">
        <f t="shared" si="7"/>
        <v>0</v>
      </c>
    </row>
    <row r="247" spans="1:8" ht="15.6" customHeight="1" x14ac:dyDescent="0.3">
      <c r="A247" s="32"/>
      <c r="B247" s="33"/>
      <c r="C247" s="22"/>
      <c r="D247" s="22"/>
      <c r="E247" s="22"/>
      <c r="F247" s="67">
        <f t="shared" si="6"/>
        <v>0</v>
      </c>
      <c r="G247" s="81"/>
      <c r="H247" s="69">
        <f t="shared" si="7"/>
        <v>0</v>
      </c>
    </row>
    <row r="248" spans="1:8" ht="15.6" customHeight="1" x14ac:dyDescent="0.3">
      <c r="A248" s="32"/>
      <c r="B248" s="33"/>
      <c r="C248" s="22"/>
      <c r="D248" s="22"/>
      <c r="E248" s="22"/>
      <c r="F248" s="67">
        <f t="shared" si="6"/>
        <v>0</v>
      </c>
      <c r="G248" s="81"/>
      <c r="H248" s="69">
        <f t="shared" si="7"/>
        <v>0</v>
      </c>
    </row>
    <row r="249" spans="1:8" ht="15.6" customHeight="1" x14ac:dyDescent="0.3">
      <c r="A249" s="32"/>
      <c r="B249" s="33"/>
      <c r="C249" s="22"/>
      <c r="D249" s="22"/>
      <c r="E249" s="22"/>
      <c r="F249" s="67">
        <f t="shared" si="6"/>
        <v>0</v>
      </c>
      <c r="G249" s="81"/>
      <c r="H249" s="69">
        <f t="shared" si="7"/>
        <v>0</v>
      </c>
    </row>
    <row r="250" spans="1:8" ht="15.6" customHeight="1" x14ac:dyDescent="0.3">
      <c r="A250" s="32"/>
      <c r="B250" s="33"/>
      <c r="C250" s="22"/>
      <c r="D250" s="22"/>
      <c r="E250" s="22"/>
      <c r="F250" s="67">
        <f t="shared" si="6"/>
        <v>0</v>
      </c>
      <c r="G250" s="81"/>
      <c r="H250" s="69">
        <f t="shared" si="7"/>
        <v>0</v>
      </c>
    </row>
    <row r="251" spans="1:8" ht="15.6" customHeight="1" x14ac:dyDescent="0.3">
      <c r="A251" s="32"/>
      <c r="B251" s="33"/>
      <c r="C251" s="22"/>
      <c r="D251" s="22"/>
      <c r="E251" s="22"/>
      <c r="F251" s="67">
        <f t="shared" si="6"/>
        <v>0</v>
      </c>
      <c r="G251" s="81"/>
      <c r="H251" s="69">
        <f t="shared" si="7"/>
        <v>0</v>
      </c>
    </row>
    <row r="252" spans="1:8" ht="15.6" customHeight="1" x14ac:dyDescent="0.3">
      <c r="A252" s="32"/>
      <c r="B252" s="33"/>
      <c r="C252" s="22"/>
      <c r="D252" s="22"/>
      <c r="E252" s="22"/>
      <c r="F252" s="67">
        <f t="shared" si="6"/>
        <v>0</v>
      </c>
      <c r="G252" s="81"/>
      <c r="H252" s="69">
        <f t="shared" si="7"/>
        <v>0</v>
      </c>
    </row>
    <row r="253" spans="1:8" ht="15.6" customHeight="1" x14ac:dyDescent="0.3">
      <c r="A253" s="32"/>
      <c r="B253" s="33"/>
      <c r="C253" s="22"/>
      <c r="D253" s="22"/>
      <c r="E253" s="22"/>
      <c r="F253" s="67">
        <f t="shared" si="6"/>
        <v>0</v>
      </c>
      <c r="G253" s="81"/>
      <c r="H253" s="69">
        <f t="shared" si="7"/>
        <v>0</v>
      </c>
    </row>
    <row r="254" spans="1:8" ht="15.6" customHeight="1" x14ac:dyDescent="0.3">
      <c r="A254" s="32"/>
      <c r="B254" s="33"/>
      <c r="C254" s="22"/>
      <c r="D254" s="22"/>
      <c r="E254" s="22"/>
      <c r="F254" s="67">
        <f t="shared" si="6"/>
        <v>0</v>
      </c>
      <c r="G254" s="81"/>
      <c r="H254" s="69">
        <f t="shared" si="7"/>
        <v>0</v>
      </c>
    </row>
    <row r="255" spans="1:8" ht="15.6" customHeight="1" x14ac:dyDescent="0.3">
      <c r="A255" s="32"/>
      <c r="B255" s="33"/>
      <c r="C255" s="22"/>
      <c r="D255" s="22"/>
      <c r="E255" s="22"/>
      <c r="F255" s="67">
        <f t="shared" si="6"/>
        <v>0</v>
      </c>
      <c r="G255" s="81"/>
      <c r="H255" s="69">
        <f t="shared" si="7"/>
        <v>0</v>
      </c>
    </row>
    <row r="256" spans="1:8" ht="15.6" customHeight="1" x14ac:dyDescent="0.3">
      <c r="A256" s="32"/>
      <c r="B256" s="33"/>
      <c r="C256" s="22"/>
      <c r="D256" s="22"/>
      <c r="E256" s="22"/>
      <c r="F256" s="67">
        <f t="shared" si="6"/>
        <v>0</v>
      </c>
      <c r="G256" s="81"/>
      <c r="H256" s="69">
        <f t="shared" si="7"/>
        <v>0</v>
      </c>
    </row>
    <row r="257" spans="1:8" ht="15.6" customHeight="1" x14ac:dyDescent="0.3">
      <c r="A257" s="32"/>
      <c r="B257" s="33"/>
      <c r="C257" s="22"/>
      <c r="D257" s="22"/>
      <c r="E257" s="22"/>
      <c r="F257" s="67">
        <f t="shared" si="6"/>
        <v>0</v>
      </c>
      <c r="G257" s="81"/>
      <c r="H257" s="69">
        <f t="shared" si="7"/>
        <v>0</v>
      </c>
    </row>
    <row r="258" spans="1:8" ht="15.6" customHeight="1" x14ac:dyDescent="0.3">
      <c r="A258" s="32"/>
      <c r="B258" s="33"/>
      <c r="C258" s="22"/>
      <c r="D258" s="22"/>
      <c r="E258" s="22"/>
      <c r="F258" s="67">
        <f t="shared" si="6"/>
        <v>0</v>
      </c>
      <c r="G258" s="81"/>
      <c r="H258" s="69">
        <f t="shared" si="7"/>
        <v>0</v>
      </c>
    </row>
    <row r="259" spans="1:8" ht="15.6" customHeight="1" x14ac:dyDescent="0.3">
      <c r="A259" s="32"/>
      <c r="B259" s="33"/>
      <c r="C259" s="22"/>
      <c r="D259" s="22"/>
      <c r="E259" s="22"/>
      <c r="F259" s="67">
        <f t="shared" si="6"/>
        <v>0</v>
      </c>
      <c r="G259" s="81"/>
      <c r="H259" s="69">
        <f t="shared" si="7"/>
        <v>0</v>
      </c>
    </row>
    <row r="260" spans="1:8" ht="15.6" customHeight="1" x14ac:dyDescent="0.3">
      <c r="A260" s="32"/>
      <c r="B260" s="33"/>
      <c r="C260" s="22"/>
      <c r="D260" s="22"/>
      <c r="E260" s="22"/>
      <c r="F260" s="67">
        <f t="shared" si="6"/>
        <v>0</v>
      </c>
      <c r="G260" s="81"/>
      <c r="H260" s="69">
        <f t="shared" si="7"/>
        <v>0</v>
      </c>
    </row>
    <row r="261" spans="1:8" ht="15.6" customHeight="1" x14ac:dyDescent="0.3">
      <c r="A261" s="32"/>
      <c r="B261" s="33"/>
      <c r="C261" s="22"/>
      <c r="D261" s="22"/>
      <c r="E261" s="22"/>
      <c r="F261" s="67">
        <f t="shared" si="6"/>
        <v>0</v>
      </c>
      <c r="G261" s="81"/>
      <c r="H261" s="69">
        <f t="shared" si="7"/>
        <v>0</v>
      </c>
    </row>
    <row r="262" spans="1:8" ht="15.6" customHeight="1" x14ac:dyDescent="0.3">
      <c r="A262" s="32"/>
      <c r="B262" s="33"/>
      <c r="C262" s="22"/>
      <c r="D262" s="22"/>
      <c r="E262" s="22"/>
      <c r="F262" s="67">
        <f t="shared" si="6"/>
        <v>0</v>
      </c>
      <c r="G262" s="81"/>
      <c r="H262" s="69">
        <f t="shared" si="7"/>
        <v>0</v>
      </c>
    </row>
    <row r="263" spans="1:8" ht="15.6" customHeight="1" x14ac:dyDescent="0.3">
      <c r="A263" s="32"/>
      <c r="B263" s="33"/>
      <c r="C263" s="22"/>
      <c r="D263" s="22"/>
      <c r="E263" s="22"/>
      <c r="F263" s="67">
        <f t="shared" ref="F263:F326" si="8">ROUND(D263,0)-ROUND(E263,0)</f>
        <v>0</v>
      </c>
      <c r="G263" s="81"/>
      <c r="H263" s="69">
        <f t="shared" ref="H263:H326" si="9">ROUND(IF(F263&lt;0,0,F263),0)*ROUND(G263,2)</f>
        <v>0</v>
      </c>
    </row>
    <row r="264" spans="1:8" ht="15.6" customHeight="1" x14ac:dyDescent="0.3">
      <c r="A264" s="32"/>
      <c r="B264" s="33"/>
      <c r="C264" s="22"/>
      <c r="D264" s="22"/>
      <c r="E264" s="22"/>
      <c r="F264" s="67">
        <f t="shared" si="8"/>
        <v>0</v>
      </c>
      <c r="G264" s="81"/>
      <c r="H264" s="69">
        <f t="shared" si="9"/>
        <v>0</v>
      </c>
    </row>
    <row r="265" spans="1:8" ht="15.6" customHeight="1" x14ac:dyDescent="0.3">
      <c r="A265" s="32"/>
      <c r="B265" s="33"/>
      <c r="C265" s="22"/>
      <c r="D265" s="22"/>
      <c r="E265" s="22"/>
      <c r="F265" s="67">
        <f t="shared" si="8"/>
        <v>0</v>
      </c>
      <c r="G265" s="81"/>
      <c r="H265" s="69">
        <f t="shared" si="9"/>
        <v>0</v>
      </c>
    </row>
    <row r="266" spans="1:8" ht="15.6" customHeight="1" x14ac:dyDescent="0.3">
      <c r="A266" s="32"/>
      <c r="B266" s="33"/>
      <c r="C266" s="22"/>
      <c r="D266" s="22"/>
      <c r="E266" s="22"/>
      <c r="F266" s="67">
        <f t="shared" si="8"/>
        <v>0</v>
      </c>
      <c r="G266" s="81"/>
      <c r="H266" s="69">
        <f t="shared" si="9"/>
        <v>0</v>
      </c>
    </row>
    <row r="267" spans="1:8" ht="15.6" customHeight="1" x14ac:dyDescent="0.3">
      <c r="A267" s="32"/>
      <c r="B267" s="33"/>
      <c r="C267" s="22"/>
      <c r="D267" s="22"/>
      <c r="E267" s="22"/>
      <c r="F267" s="67">
        <f t="shared" si="8"/>
        <v>0</v>
      </c>
      <c r="G267" s="81"/>
      <c r="H267" s="69">
        <f t="shared" si="9"/>
        <v>0</v>
      </c>
    </row>
    <row r="268" spans="1:8" ht="15.6" customHeight="1" x14ac:dyDescent="0.3">
      <c r="A268" s="32"/>
      <c r="B268" s="33"/>
      <c r="C268" s="22"/>
      <c r="D268" s="22"/>
      <c r="E268" s="22"/>
      <c r="F268" s="67">
        <f t="shared" si="8"/>
        <v>0</v>
      </c>
      <c r="G268" s="81"/>
      <c r="H268" s="69">
        <f t="shared" si="9"/>
        <v>0</v>
      </c>
    </row>
    <row r="269" spans="1:8" ht="15.6" customHeight="1" x14ac:dyDescent="0.3">
      <c r="A269" s="32"/>
      <c r="B269" s="33"/>
      <c r="C269" s="22"/>
      <c r="D269" s="22"/>
      <c r="E269" s="22"/>
      <c r="F269" s="67">
        <f t="shared" si="8"/>
        <v>0</v>
      </c>
      <c r="G269" s="81"/>
      <c r="H269" s="69">
        <f t="shared" si="9"/>
        <v>0</v>
      </c>
    </row>
    <row r="270" spans="1:8" ht="15.6" customHeight="1" x14ac:dyDescent="0.3">
      <c r="A270" s="32"/>
      <c r="B270" s="33"/>
      <c r="C270" s="22"/>
      <c r="D270" s="22"/>
      <c r="E270" s="22"/>
      <c r="F270" s="67">
        <f t="shared" si="8"/>
        <v>0</v>
      </c>
      <c r="G270" s="81"/>
      <c r="H270" s="69">
        <f t="shared" si="9"/>
        <v>0</v>
      </c>
    </row>
    <row r="271" spans="1:8" ht="15.6" customHeight="1" x14ac:dyDescent="0.3">
      <c r="A271" s="32"/>
      <c r="B271" s="33"/>
      <c r="C271" s="22"/>
      <c r="D271" s="22"/>
      <c r="E271" s="22"/>
      <c r="F271" s="67">
        <f t="shared" si="8"/>
        <v>0</v>
      </c>
      <c r="G271" s="81"/>
      <c r="H271" s="69">
        <f t="shared" si="9"/>
        <v>0</v>
      </c>
    </row>
    <row r="272" spans="1:8" ht="15.6" customHeight="1" x14ac:dyDescent="0.3">
      <c r="A272" s="32"/>
      <c r="B272" s="33"/>
      <c r="C272" s="22"/>
      <c r="D272" s="22"/>
      <c r="E272" s="22"/>
      <c r="F272" s="67">
        <f t="shared" si="8"/>
        <v>0</v>
      </c>
      <c r="G272" s="81"/>
      <c r="H272" s="69">
        <f t="shared" si="9"/>
        <v>0</v>
      </c>
    </row>
    <row r="273" spans="1:8" ht="15.6" customHeight="1" x14ac:dyDescent="0.3">
      <c r="A273" s="32"/>
      <c r="B273" s="33"/>
      <c r="C273" s="22"/>
      <c r="D273" s="22"/>
      <c r="E273" s="22"/>
      <c r="F273" s="67">
        <f t="shared" si="8"/>
        <v>0</v>
      </c>
      <c r="G273" s="81"/>
      <c r="H273" s="69">
        <f t="shared" si="9"/>
        <v>0</v>
      </c>
    </row>
    <row r="274" spans="1:8" ht="15.6" customHeight="1" x14ac:dyDescent="0.3">
      <c r="A274" s="32"/>
      <c r="B274" s="33"/>
      <c r="C274" s="22"/>
      <c r="D274" s="22"/>
      <c r="E274" s="22"/>
      <c r="F274" s="67">
        <f t="shared" si="8"/>
        <v>0</v>
      </c>
      <c r="G274" s="81"/>
      <c r="H274" s="69">
        <f t="shared" si="9"/>
        <v>0</v>
      </c>
    </row>
    <row r="275" spans="1:8" ht="15.6" customHeight="1" x14ac:dyDescent="0.3">
      <c r="A275" s="32"/>
      <c r="B275" s="33"/>
      <c r="C275" s="22"/>
      <c r="D275" s="22"/>
      <c r="E275" s="22"/>
      <c r="F275" s="67">
        <f t="shared" si="8"/>
        <v>0</v>
      </c>
      <c r="G275" s="81"/>
      <c r="H275" s="69">
        <f t="shared" si="9"/>
        <v>0</v>
      </c>
    </row>
    <row r="276" spans="1:8" ht="15.6" customHeight="1" x14ac:dyDescent="0.3">
      <c r="A276" s="32"/>
      <c r="B276" s="33"/>
      <c r="C276" s="22"/>
      <c r="D276" s="22"/>
      <c r="E276" s="22"/>
      <c r="F276" s="67">
        <f t="shared" si="8"/>
        <v>0</v>
      </c>
      <c r="G276" s="81"/>
      <c r="H276" s="69">
        <f t="shared" si="9"/>
        <v>0</v>
      </c>
    </row>
    <row r="277" spans="1:8" ht="15.6" customHeight="1" x14ac:dyDescent="0.3">
      <c r="A277" s="32"/>
      <c r="B277" s="33"/>
      <c r="C277" s="22"/>
      <c r="D277" s="22"/>
      <c r="E277" s="22"/>
      <c r="F277" s="67">
        <f t="shared" si="8"/>
        <v>0</v>
      </c>
      <c r="G277" s="81"/>
      <c r="H277" s="69">
        <f t="shared" si="9"/>
        <v>0</v>
      </c>
    </row>
    <row r="278" spans="1:8" ht="15.6" customHeight="1" x14ac:dyDescent="0.3">
      <c r="A278" s="32"/>
      <c r="B278" s="33"/>
      <c r="C278" s="22"/>
      <c r="D278" s="22"/>
      <c r="E278" s="22"/>
      <c r="F278" s="67">
        <f t="shared" si="8"/>
        <v>0</v>
      </c>
      <c r="G278" s="81"/>
      <c r="H278" s="69">
        <f t="shared" si="9"/>
        <v>0</v>
      </c>
    </row>
    <row r="279" spans="1:8" ht="15.6" customHeight="1" x14ac:dyDescent="0.3">
      <c r="A279" s="32"/>
      <c r="B279" s="33"/>
      <c r="C279" s="22"/>
      <c r="D279" s="22"/>
      <c r="E279" s="22"/>
      <c r="F279" s="67">
        <f t="shared" si="8"/>
        <v>0</v>
      </c>
      <c r="G279" s="81"/>
      <c r="H279" s="69">
        <f t="shared" si="9"/>
        <v>0</v>
      </c>
    </row>
    <row r="280" spans="1:8" ht="15.6" customHeight="1" x14ac:dyDescent="0.3">
      <c r="A280" s="32"/>
      <c r="B280" s="33"/>
      <c r="C280" s="22"/>
      <c r="D280" s="22"/>
      <c r="E280" s="22"/>
      <c r="F280" s="67">
        <f t="shared" si="8"/>
        <v>0</v>
      </c>
      <c r="G280" s="81"/>
      <c r="H280" s="69">
        <f t="shared" si="9"/>
        <v>0</v>
      </c>
    </row>
    <row r="281" spans="1:8" ht="15.6" customHeight="1" x14ac:dyDescent="0.3">
      <c r="A281" s="32"/>
      <c r="B281" s="33"/>
      <c r="C281" s="22"/>
      <c r="D281" s="22"/>
      <c r="E281" s="22"/>
      <c r="F281" s="67">
        <f t="shared" si="8"/>
        <v>0</v>
      </c>
      <c r="G281" s="81"/>
      <c r="H281" s="69">
        <f t="shared" si="9"/>
        <v>0</v>
      </c>
    </row>
    <row r="282" spans="1:8" ht="15.6" customHeight="1" x14ac:dyDescent="0.3">
      <c r="A282" s="32"/>
      <c r="B282" s="33"/>
      <c r="C282" s="22"/>
      <c r="D282" s="22"/>
      <c r="E282" s="22"/>
      <c r="F282" s="67">
        <f t="shared" si="8"/>
        <v>0</v>
      </c>
      <c r="G282" s="81"/>
      <c r="H282" s="69">
        <f t="shared" si="9"/>
        <v>0</v>
      </c>
    </row>
    <row r="283" spans="1:8" ht="15.6" customHeight="1" x14ac:dyDescent="0.3">
      <c r="A283" s="32"/>
      <c r="B283" s="33"/>
      <c r="C283" s="22"/>
      <c r="D283" s="22"/>
      <c r="E283" s="22"/>
      <c r="F283" s="67">
        <f t="shared" si="8"/>
        <v>0</v>
      </c>
      <c r="G283" s="81"/>
      <c r="H283" s="69">
        <f t="shared" si="9"/>
        <v>0</v>
      </c>
    </row>
    <row r="284" spans="1:8" ht="15.6" customHeight="1" x14ac:dyDescent="0.3">
      <c r="A284" s="32"/>
      <c r="B284" s="33"/>
      <c r="C284" s="22"/>
      <c r="D284" s="22"/>
      <c r="E284" s="22"/>
      <c r="F284" s="67">
        <f t="shared" si="8"/>
        <v>0</v>
      </c>
      <c r="G284" s="81"/>
      <c r="H284" s="69">
        <f t="shared" si="9"/>
        <v>0</v>
      </c>
    </row>
    <row r="285" spans="1:8" ht="15.6" customHeight="1" x14ac:dyDescent="0.3">
      <c r="A285" s="32"/>
      <c r="B285" s="33"/>
      <c r="C285" s="22"/>
      <c r="D285" s="22"/>
      <c r="E285" s="22"/>
      <c r="F285" s="67">
        <f t="shared" si="8"/>
        <v>0</v>
      </c>
      <c r="G285" s="81"/>
      <c r="H285" s="69">
        <f t="shared" si="9"/>
        <v>0</v>
      </c>
    </row>
    <row r="286" spans="1:8" ht="15.6" customHeight="1" x14ac:dyDescent="0.3">
      <c r="A286" s="32"/>
      <c r="B286" s="33"/>
      <c r="C286" s="22"/>
      <c r="D286" s="22"/>
      <c r="E286" s="22"/>
      <c r="F286" s="67">
        <f t="shared" si="8"/>
        <v>0</v>
      </c>
      <c r="G286" s="81"/>
      <c r="H286" s="69">
        <f t="shared" si="9"/>
        <v>0</v>
      </c>
    </row>
    <row r="287" spans="1:8" ht="15.6" customHeight="1" x14ac:dyDescent="0.3">
      <c r="A287" s="32"/>
      <c r="B287" s="33"/>
      <c r="C287" s="22"/>
      <c r="D287" s="22"/>
      <c r="E287" s="22"/>
      <c r="F287" s="67">
        <f t="shared" si="8"/>
        <v>0</v>
      </c>
      <c r="G287" s="81"/>
      <c r="H287" s="69">
        <f t="shared" si="9"/>
        <v>0</v>
      </c>
    </row>
    <row r="288" spans="1:8" ht="15.6" customHeight="1" x14ac:dyDescent="0.3">
      <c r="A288" s="32"/>
      <c r="B288" s="33"/>
      <c r="C288" s="22"/>
      <c r="D288" s="22"/>
      <c r="E288" s="22"/>
      <c r="F288" s="67">
        <f t="shared" si="8"/>
        <v>0</v>
      </c>
      <c r="G288" s="81"/>
      <c r="H288" s="69">
        <f t="shared" si="9"/>
        <v>0</v>
      </c>
    </row>
    <row r="289" spans="1:8" ht="15.6" customHeight="1" x14ac:dyDescent="0.3">
      <c r="A289" s="32"/>
      <c r="B289" s="33"/>
      <c r="C289" s="22"/>
      <c r="D289" s="22"/>
      <c r="E289" s="22"/>
      <c r="F289" s="67">
        <f t="shared" si="8"/>
        <v>0</v>
      </c>
      <c r="G289" s="81"/>
      <c r="H289" s="69">
        <f t="shared" si="9"/>
        <v>0</v>
      </c>
    </row>
    <row r="290" spans="1:8" ht="15.6" customHeight="1" x14ac:dyDescent="0.3">
      <c r="A290" s="32"/>
      <c r="B290" s="33"/>
      <c r="C290" s="22"/>
      <c r="D290" s="22"/>
      <c r="E290" s="22"/>
      <c r="F290" s="67">
        <f t="shared" si="8"/>
        <v>0</v>
      </c>
      <c r="G290" s="81"/>
      <c r="H290" s="69">
        <f t="shared" si="9"/>
        <v>0</v>
      </c>
    </row>
    <row r="291" spans="1:8" ht="15.6" customHeight="1" x14ac:dyDescent="0.3">
      <c r="A291" s="32"/>
      <c r="B291" s="33"/>
      <c r="C291" s="22"/>
      <c r="D291" s="22"/>
      <c r="E291" s="22"/>
      <c r="F291" s="67">
        <f t="shared" si="8"/>
        <v>0</v>
      </c>
      <c r="G291" s="81"/>
      <c r="H291" s="69">
        <f t="shared" si="9"/>
        <v>0</v>
      </c>
    </row>
    <row r="292" spans="1:8" ht="15.6" customHeight="1" x14ac:dyDescent="0.3">
      <c r="A292" s="32"/>
      <c r="B292" s="33"/>
      <c r="C292" s="22"/>
      <c r="D292" s="22"/>
      <c r="E292" s="22"/>
      <c r="F292" s="67">
        <f t="shared" si="8"/>
        <v>0</v>
      </c>
      <c r="G292" s="81"/>
      <c r="H292" s="69">
        <f t="shared" si="9"/>
        <v>0</v>
      </c>
    </row>
    <row r="293" spans="1:8" ht="15.6" customHeight="1" x14ac:dyDescent="0.3">
      <c r="A293" s="32"/>
      <c r="B293" s="33"/>
      <c r="C293" s="22"/>
      <c r="D293" s="22"/>
      <c r="E293" s="22"/>
      <c r="F293" s="67">
        <f t="shared" si="8"/>
        <v>0</v>
      </c>
      <c r="G293" s="81"/>
      <c r="H293" s="69">
        <f t="shared" si="9"/>
        <v>0</v>
      </c>
    </row>
    <row r="294" spans="1:8" ht="15.6" customHeight="1" x14ac:dyDescent="0.3">
      <c r="A294" s="32"/>
      <c r="B294" s="33"/>
      <c r="C294" s="22"/>
      <c r="D294" s="22"/>
      <c r="E294" s="22"/>
      <c r="F294" s="67">
        <f t="shared" si="8"/>
        <v>0</v>
      </c>
      <c r="G294" s="81"/>
      <c r="H294" s="69">
        <f t="shared" si="9"/>
        <v>0</v>
      </c>
    </row>
    <row r="295" spans="1:8" ht="15.6" customHeight="1" x14ac:dyDescent="0.3">
      <c r="A295" s="32"/>
      <c r="B295" s="33"/>
      <c r="C295" s="22"/>
      <c r="D295" s="22"/>
      <c r="E295" s="22"/>
      <c r="F295" s="67">
        <f t="shared" si="8"/>
        <v>0</v>
      </c>
      <c r="G295" s="81"/>
      <c r="H295" s="69">
        <f t="shared" si="9"/>
        <v>0</v>
      </c>
    </row>
    <row r="296" spans="1:8" ht="15.6" customHeight="1" x14ac:dyDescent="0.3">
      <c r="A296" s="32"/>
      <c r="B296" s="33"/>
      <c r="C296" s="22"/>
      <c r="D296" s="22"/>
      <c r="E296" s="22"/>
      <c r="F296" s="67">
        <f t="shared" si="8"/>
        <v>0</v>
      </c>
      <c r="G296" s="81"/>
      <c r="H296" s="69">
        <f t="shared" si="9"/>
        <v>0</v>
      </c>
    </row>
    <row r="297" spans="1:8" ht="15.6" customHeight="1" x14ac:dyDescent="0.3">
      <c r="A297" s="32"/>
      <c r="B297" s="33"/>
      <c r="C297" s="22"/>
      <c r="D297" s="22"/>
      <c r="E297" s="22"/>
      <c r="F297" s="67">
        <f t="shared" si="8"/>
        <v>0</v>
      </c>
      <c r="G297" s="81"/>
      <c r="H297" s="69">
        <f t="shared" si="9"/>
        <v>0</v>
      </c>
    </row>
    <row r="298" spans="1:8" ht="15.6" customHeight="1" x14ac:dyDescent="0.3">
      <c r="A298" s="32"/>
      <c r="B298" s="33"/>
      <c r="C298" s="22"/>
      <c r="D298" s="22"/>
      <c r="E298" s="22"/>
      <c r="F298" s="67">
        <f t="shared" si="8"/>
        <v>0</v>
      </c>
      <c r="G298" s="81"/>
      <c r="H298" s="69">
        <f t="shared" si="9"/>
        <v>0</v>
      </c>
    </row>
    <row r="299" spans="1:8" ht="15.6" customHeight="1" x14ac:dyDescent="0.3">
      <c r="A299" s="32"/>
      <c r="B299" s="33"/>
      <c r="C299" s="22"/>
      <c r="D299" s="22"/>
      <c r="E299" s="22"/>
      <c r="F299" s="67">
        <f t="shared" si="8"/>
        <v>0</v>
      </c>
      <c r="G299" s="81"/>
      <c r="H299" s="69">
        <f t="shared" si="9"/>
        <v>0</v>
      </c>
    </row>
    <row r="300" spans="1:8" ht="15.6" customHeight="1" x14ac:dyDescent="0.3">
      <c r="A300" s="32"/>
      <c r="B300" s="33"/>
      <c r="C300" s="22"/>
      <c r="D300" s="22"/>
      <c r="E300" s="22"/>
      <c r="F300" s="67">
        <f t="shared" si="8"/>
        <v>0</v>
      </c>
      <c r="G300" s="81"/>
      <c r="H300" s="69">
        <f t="shared" si="9"/>
        <v>0</v>
      </c>
    </row>
    <row r="301" spans="1:8" ht="15.6" customHeight="1" x14ac:dyDescent="0.3">
      <c r="A301" s="32"/>
      <c r="B301" s="33"/>
      <c r="C301" s="22"/>
      <c r="D301" s="22"/>
      <c r="E301" s="22"/>
      <c r="F301" s="67">
        <f t="shared" si="8"/>
        <v>0</v>
      </c>
      <c r="G301" s="81"/>
      <c r="H301" s="69">
        <f t="shared" si="9"/>
        <v>0</v>
      </c>
    </row>
    <row r="302" spans="1:8" ht="15.6" customHeight="1" x14ac:dyDescent="0.3">
      <c r="A302" s="32"/>
      <c r="B302" s="33"/>
      <c r="C302" s="22"/>
      <c r="D302" s="22"/>
      <c r="E302" s="22"/>
      <c r="F302" s="67">
        <f t="shared" si="8"/>
        <v>0</v>
      </c>
      <c r="G302" s="81"/>
      <c r="H302" s="69">
        <f t="shared" si="9"/>
        <v>0</v>
      </c>
    </row>
    <row r="303" spans="1:8" ht="15.6" customHeight="1" x14ac:dyDescent="0.3">
      <c r="A303" s="32"/>
      <c r="B303" s="33"/>
      <c r="C303" s="22"/>
      <c r="D303" s="22"/>
      <c r="E303" s="22"/>
      <c r="F303" s="67">
        <f t="shared" si="8"/>
        <v>0</v>
      </c>
      <c r="G303" s="81"/>
      <c r="H303" s="69">
        <f t="shared" si="9"/>
        <v>0</v>
      </c>
    </row>
    <row r="304" spans="1:8" ht="15.6" customHeight="1" x14ac:dyDescent="0.3">
      <c r="A304" s="32"/>
      <c r="B304" s="33"/>
      <c r="C304" s="22"/>
      <c r="D304" s="22"/>
      <c r="E304" s="22"/>
      <c r="F304" s="67">
        <f t="shared" si="8"/>
        <v>0</v>
      </c>
      <c r="G304" s="81"/>
      <c r="H304" s="69">
        <f t="shared" si="9"/>
        <v>0</v>
      </c>
    </row>
    <row r="305" spans="1:8" ht="15.6" customHeight="1" x14ac:dyDescent="0.3">
      <c r="A305" s="32"/>
      <c r="B305" s="33"/>
      <c r="C305" s="22"/>
      <c r="D305" s="22"/>
      <c r="E305" s="22"/>
      <c r="F305" s="67">
        <f t="shared" si="8"/>
        <v>0</v>
      </c>
      <c r="G305" s="81"/>
      <c r="H305" s="69">
        <f t="shared" si="9"/>
        <v>0</v>
      </c>
    </row>
    <row r="306" spans="1:8" ht="15.6" customHeight="1" x14ac:dyDescent="0.3">
      <c r="A306" s="32"/>
      <c r="B306" s="33"/>
      <c r="C306" s="22"/>
      <c r="D306" s="22"/>
      <c r="E306" s="22"/>
      <c r="F306" s="67">
        <f t="shared" si="8"/>
        <v>0</v>
      </c>
      <c r="G306" s="81"/>
      <c r="H306" s="69">
        <f t="shared" si="9"/>
        <v>0</v>
      </c>
    </row>
    <row r="307" spans="1:8" ht="15.6" customHeight="1" x14ac:dyDescent="0.3">
      <c r="A307" s="32"/>
      <c r="B307" s="33"/>
      <c r="C307" s="22"/>
      <c r="D307" s="22"/>
      <c r="E307" s="22"/>
      <c r="F307" s="67">
        <f t="shared" si="8"/>
        <v>0</v>
      </c>
      <c r="G307" s="81"/>
      <c r="H307" s="69">
        <f t="shared" si="9"/>
        <v>0</v>
      </c>
    </row>
    <row r="308" spans="1:8" ht="15.6" customHeight="1" x14ac:dyDescent="0.3">
      <c r="A308" s="32"/>
      <c r="B308" s="33"/>
      <c r="C308" s="22"/>
      <c r="D308" s="22"/>
      <c r="E308" s="22"/>
      <c r="F308" s="67">
        <f t="shared" si="8"/>
        <v>0</v>
      </c>
      <c r="G308" s="81"/>
      <c r="H308" s="69">
        <f t="shared" si="9"/>
        <v>0</v>
      </c>
    </row>
    <row r="309" spans="1:8" ht="15.6" customHeight="1" x14ac:dyDescent="0.3">
      <c r="A309" s="32"/>
      <c r="B309" s="33"/>
      <c r="C309" s="22"/>
      <c r="D309" s="22"/>
      <c r="E309" s="22"/>
      <c r="F309" s="67">
        <f t="shared" si="8"/>
        <v>0</v>
      </c>
      <c r="G309" s="81"/>
      <c r="H309" s="69">
        <f t="shared" si="9"/>
        <v>0</v>
      </c>
    </row>
    <row r="310" spans="1:8" ht="15.6" customHeight="1" x14ac:dyDescent="0.3">
      <c r="A310" s="32"/>
      <c r="B310" s="33"/>
      <c r="C310" s="22"/>
      <c r="D310" s="22"/>
      <c r="E310" s="22"/>
      <c r="F310" s="67">
        <f t="shared" si="8"/>
        <v>0</v>
      </c>
      <c r="G310" s="81"/>
      <c r="H310" s="69">
        <f t="shared" si="9"/>
        <v>0</v>
      </c>
    </row>
    <row r="311" spans="1:8" ht="15.6" customHeight="1" x14ac:dyDescent="0.3">
      <c r="A311" s="32"/>
      <c r="B311" s="33"/>
      <c r="C311" s="22"/>
      <c r="D311" s="22"/>
      <c r="E311" s="22"/>
      <c r="F311" s="67">
        <f t="shared" si="8"/>
        <v>0</v>
      </c>
      <c r="G311" s="81"/>
      <c r="H311" s="69">
        <f t="shared" si="9"/>
        <v>0</v>
      </c>
    </row>
    <row r="312" spans="1:8" ht="15.6" customHeight="1" x14ac:dyDescent="0.3">
      <c r="A312" s="32"/>
      <c r="B312" s="33"/>
      <c r="C312" s="22"/>
      <c r="D312" s="22"/>
      <c r="E312" s="22"/>
      <c r="F312" s="67">
        <f t="shared" si="8"/>
        <v>0</v>
      </c>
      <c r="G312" s="81"/>
      <c r="H312" s="69">
        <f t="shared" si="9"/>
        <v>0</v>
      </c>
    </row>
    <row r="313" spans="1:8" ht="15.6" customHeight="1" x14ac:dyDescent="0.3">
      <c r="A313" s="32"/>
      <c r="B313" s="33"/>
      <c r="C313" s="22"/>
      <c r="D313" s="22"/>
      <c r="E313" s="22"/>
      <c r="F313" s="67">
        <f t="shared" si="8"/>
        <v>0</v>
      </c>
      <c r="G313" s="81"/>
      <c r="H313" s="69">
        <f t="shared" si="9"/>
        <v>0</v>
      </c>
    </row>
    <row r="314" spans="1:8" ht="15.6" customHeight="1" x14ac:dyDescent="0.3">
      <c r="A314" s="32"/>
      <c r="B314" s="33"/>
      <c r="C314" s="22"/>
      <c r="D314" s="22"/>
      <c r="E314" s="22"/>
      <c r="F314" s="67">
        <f t="shared" si="8"/>
        <v>0</v>
      </c>
      <c r="G314" s="81"/>
      <c r="H314" s="69">
        <f t="shared" si="9"/>
        <v>0</v>
      </c>
    </row>
    <row r="315" spans="1:8" ht="15.6" customHeight="1" x14ac:dyDescent="0.3">
      <c r="A315" s="32"/>
      <c r="B315" s="33"/>
      <c r="C315" s="22"/>
      <c r="D315" s="22"/>
      <c r="E315" s="22"/>
      <c r="F315" s="67">
        <f t="shared" si="8"/>
        <v>0</v>
      </c>
      <c r="G315" s="81"/>
      <c r="H315" s="69">
        <f t="shared" si="9"/>
        <v>0</v>
      </c>
    </row>
    <row r="316" spans="1:8" ht="15.6" customHeight="1" x14ac:dyDescent="0.3">
      <c r="A316" s="32"/>
      <c r="B316" s="33"/>
      <c r="C316" s="22"/>
      <c r="D316" s="22"/>
      <c r="E316" s="22"/>
      <c r="F316" s="67">
        <f t="shared" si="8"/>
        <v>0</v>
      </c>
      <c r="G316" s="81"/>
      <c r="H316" s="69">
        <f t="shared" si="9"/>
        <v>0</v>
      </c>
    </row>
    <row r="317" spans="1:8" ht="15.6" customHeight="1" x14ac:dyDescent="0.3">
      <c r="A317" s="32"/>
      <c r="B317" s="33"/>
      <c r="C317" s="22"/>
      <c r="D317" s="22"/>
      <c r="E317" s="22"/>
      <c r="F317" s="67">
        <f t="shared" si="8"/>
        <v>0</v>
      </c>
      <c r="G317" s="81"/>
      <c r="H317" s="69">
        <f t="shared" si="9"/>
        <v>0</v>
      </c>
    </row>
    <row r="318" spans="1:8" ht="15.6" customHeight="1" x14ac:dyDescent="0.3">
      <c r="A318" s="32"/>
      <c r="B318" s="33"/>
      <c r="C318" s="22"/>
      <c r="D318" s="22"/>
      <c r="E318" s="22"/>
      <c r="F318" s="67">
        <f t="shared" si="8"/>
        <v>0</v>
      </c>
      <c r="G318" s="81"/>
      <c r="H318" s="69">
        <f t="shared" si="9"/>
        <v>0</v>
      </c>
    </row>
    <row r="319" spans="1:8" ht="15.6" customHeight="1" x14ac:dyDescent="0.3">
      <c r="A319" s="32"/>
      <c r="B319" s="33"/>
      <c r="C319" s="22"/>
      <c r="D319" s="22"/>
      <c r="E319" s="22"/>
      <c r="F319" s="67">
        <f t="shared" si="8"/>
        <v>0</v>
      </c>
      <c r="G319" s="81"/>
      <c r="H319" s="69">
        <f t="shared" si="9"/>
        <v>0</v>
      </c>
    </row>
    <row r="320" spans="1:8" ht="15.6" customHeight="1" x14ac:dyDescent="0.3">
      <c r="A320" s="32"/>
      <c r="B320" s="33"/>
      <c r="C320" s="22"/>
      <c r="D320" s="22"/>
      <c r="E320" s="22"/>
      <c r="F320" s="67">
        <f t="shared" si="8"/>
        <v>0</v>
      </c>
      <c r="G320" s="81"/>
      <c r="H320" s="69">
        <f t="shared" si="9"/>
        <v>0</v>
      </c>
    </row>
    <row r="321" spans="1:8" ht="15.6" customHeight="1" x14ac:dyDescent="0.3">
      <c r="A321" s="32"/>
      <c r="B321" s="33"/>
      <c r="C321" s="22"/>
      <c r="D321" s="22"/>
      <c r="E321" s="22"/>
      <c r="F321" s="67">
        <f t="shared" si="8"/>
        <v>0</v>
      </c>
      <c r="G321" s="81"/>
      <c r="H321" s="69">
        <f t="shared" si="9"/>
        <v>0</v>
      </c>
    </row>
    <row r="322" spans="1:8" ht="15.6" customHeight="1" x14ac:dyDescent="0.3">
      <c r="A322" s="32"/>
      <c r="B322" s="33"/>
      <c r="C322" s="22"/>
      <c r="D322" s="22"/>
      <c r="E322" s="22"/>
      <c r="F322" s="67">
        <f t="shared" si="8"/>
        <v>0</v>
      </c>
      <c r="G322" s="81"/>
      <c r="H322" s="69">
        <f t="shared" si="9"/>
        <v>0</v>
      </c>
    </row>
    <row r="323" spans="1:8" ht="15.6" customHeight="1" x14ac:dyDescent="0.3">
      <c r="A323" s="32"/>
      <c r="B323" s="33"/>
      <c r="C323" s="22"/>
      <c r="D323" s="22"/>
      <c r="E323" s="22"/>
      <c r="F323" s="67">
        <f t="shared" si="8"/>
        <v>0</v>
      </c>
      <c r="G323" s="81"/>
      <c r="H323" s="69">
        <f t="shared" si="9"/>
        <v>0</v>
      </c>
    </row>
    <row r="324" spans="1:8" ht="15.6" customHeight="1" x14ac:dyDescent="0.3">
      <c r="A324" s="32"/>
      <c r="B324" s="33"/>
      <c r="C324" s="22"/>
      <c r="D324" s="22"/>
      <c r="E324" s="22"/>
      <c r="F324" s="67">
        <f t="shared" si="8"/>
        <v>0</v>
      </c>
      <c r="G324" s="81"/>
      <c r="H324" s="69">
        <f t="shared" si="9"/>
        <v>0</v>
      </c>
    </row>
    <row r="325" spans="1:8" ht="15.6" customHeight="1" x14ac:dyDescent="0.3">
      <c r="A325" s="32"/>
      <c r="B325" s="33"/>
      <c r="C325" s="22"/>
      <c r="D325" s="22"/>
      <c r="E325" s="22"/>
      <c r="F325" s="67">
        <f t="shared" si="8"/>
        <v>0</v>
      </c>
      <c r="G325" s="81"/>
      <c r="H325" s="69">
        <f t="shared" si="9"/>
        <v>0</v>
      </c>
    </row>
    <row r="326" spans="1:8" ht="15.6" customHeight="1" x14ac:dyDescent="0.3">
      <c r="A326" s="32"/>
      <c r="B326" s="33"/>
      <c r="C326" s="22"/>
      <c r="D326" s="22"/>
      <c r="E326" s="22"/>
      <c r="F326" s="67">
        <f t="shared" si="8"/>
        <v>0</v>
      </c>
      <c r="G326" s="81"/>
      <c r="H326" s="69">
        <f t="shared" si="9"/>
        <v>0</v>
      </c>
    </row>
    <row r="327" spans="1:8" ht="15.6" customHeight="1" x14ac:dyDescent="0.3">
      <c r="A327" s="32"/>
      <c r="B327" s="33"/>
      <c r="C327" s="22"/>
      <c r="D327" s="22"/>
      <c r="E327" s="22"/>
      <c r="F327" s="67">
        <f t="shared" ref="F327:F390" si="10">ROUND(D327,0)-ROUND(E327,0)</f>
        <v>0</v>
      </c>
      <c r="G327" s="81"/>
      <c r="H327" s="69">
        <f t="shared" ref="H327:H390" si="11">ROUND(IF(F327&lt;0,0,F327),0)*ROUND(G327,2)</f>
        <v>0</v>
      </c>
    </row>
    <row r="328" spans="1:8" ht="15.6" customHeight="1" x14ac:dyDescent="0.3">
      <c r="A328" s="32"/>
      <c r="B328" s="33"/>
      <c r="C328" s="22"/>
      <c r="D328" s="22"/>
      <c r="E328" s="22"/>
      <c r="F328" s="67">
        <f t="shared" si="10"/>
        <v>0</v>
      </c>
      <c r="G328" s="81"/>
      <c r="H328" s="69">
        <f t="shared" si="11"/>
        <v>0</v>
      </c>
    </row>
    <row r="329" spans="1:8" ht="15.6" customHeight="1" x14ac:dyDescent="0.3">
      <c r="A329" s="32"/>
      <c r="B329" s="33"/>
      <c r="C329" s="22"/>
      <c r="D329" s="22"/>
      <c r="E329" s="22"/>
      <c r="F329" s="67">
        <f t="shared" si="10"/>
        <v>0</v>
      </c>
      <c r="G329" s="81"/>
      <c r="H329" s="69">
        <f t="shared" si="11"/>
        <v>0</v>
      </c>
    </row>
    <row r="330" spans="1:8" ht="15.6" customHeight="1" x14ac:dyDescent="0.3">
      <c r="A330" s="32"/>
      <c r="B330" s="33"/>
      <c r="C330" s="22"/>
      <c r="D330" s="22"/>
      <c r="E330" s="22"/>
      <c r="F330" s="67">
        <f t="shared" si="10"/>
        <v>0</v>
      </c>
      <c r="G330" s="81"/>
      <c r="H330" s="69">
        <f t="shared" si="11"/>
        <v>0</v>
      </c>
    </row>
    <row r="331" spans="1:8" ht="15.6" customHeight="1" x14ac:dyDescent="0.3">
      <c r="A331" s="32"/>
      <c r="B331" s="33"/>
      <c r="C331" s="22"/>
      <c r="D331" s="22"/>
      <c r="E331" s="22"/>
      <c r="F331" s="67">
        <f t="shared" si="10"/>
        <v>0</v>
      </c>
      <c r="G331" s="81"/>
      <c r="H331" s="69">
        <f t="shared" si="11"/>
        <v>0</v>
      </c>
    </row>
    <row r="332" spans="1:8" ht="15.6" customHeight="1" x14ac:dyDescent="0.3">
      <c r="A332" s="32"/>
      <c r="B332" s="33"/>
      <c r="C332" s="22"/>
      <c r="D332" s="22"/>
      <c r="E332" s="22"/>
      <c r="F332" s="67">
        <f t="shared" si="10"/>
        <v>0</v>
      </c>
      <c r="G332" s="81"/>
      <c r="H332" s="69">
        <f t="shared" si="11"/>
        <v>0</v>
      </c>
    </row>
    <row r="333" spans="1:8" ht="15.6" customHeight="1" x14ac:dyDescent="0.3">
      <c r="A333" s="32"/>
      <c r="B333" s="33"/>
      <c r="C333" s="22"/>
      <c r="D333" s="22"/>
      <c r="E333" s="22"/>
      <c r="F333" s="67">
        <f t="shared" si="10"/>
        <v>0</v>
      </c>
      <c r="G333" s="81"/>
      <c r="H333" s="69">
        <f t="shared" si="11"/>
        <v>0</v>
      </c>
    </row>
    <row r="334" spans="1:8" ht="15.6" customHeight="1" x14ac:dyDescent="0.3">
      <c r="A334" s="32"/>
      <c r="B334" s="33"/>
      <c r="C334" s="22"/>
      <c r="D334" s="22"/>
      <c r="E334" s="22"/>
      <c r="F334" s="67">
        <f t="shared" si="10"/>
        <v>0</v>
      </c>
      <c r="G334" s="81"/>
      <c r="H334" s="69">
        <f t="shared" si="11"/>
        <v>0</v>
      </c>
    </row>
    <row r="335" spans="1:8" ht="15.6" customHeight="1" x14ac:dyDescent="0.3">
      <c r="A335" s="32"/>
      <c r="B335" s="33"/>
      <c r="C335" s="22"/>
      <c r="D335" s="22"/>
      <c r="E335" s="22"/>
      <c r="F335" s="67">
        <f t="shared" si="10"/>
        <v>0</v>
      </c>
      <c r="G335" s="81"/>
      <c r="H335" s="69">
        <f t="shared" si="11"/>
        <v>0</v>
      </c>
    </row>
    <row r="336" spans="1:8" ht="15.6" customHeight="1" x14ac:dyDescent="0.3">
      <c r="A336" s="32"/>
      <c r="B336" s="33"/>
      <c r="C336" s="22"/>
      <c r="D336" s="22"/>
      <c r="E336" s="22"/>
      <c r="F336" s="67">
        <f t="shared" si="10"/>
        <v>0</v>
      </c>
      <c r="G336" s="81"/>
      <c r="H336" s="69">
        <f t="shared" si="11"/>
        <v>0</v>
      </c>
    </row>
    <row r="337" spans="1:8" ht="15.6" customHeight="1" x14ac:dyDescent="0.3">
      <c r="A337" s="32"/>
      <c r="B337" s="33"/>
      <c r="C337" s="22"/>
      <c r="D337" s="22"/>
      <c r="E337" s="22"/>
      <c r="F337" s="67">
        <f t="shared" si="10"/>
        <v>0</v>
      </c>
      <c r="G337" s="81"/>
      <c r="H337" s="69">
        <f t="shared" si="11"/>
        <v>0</v>
      </c>
    </row>
    <row r="338" spans="1:8" ht="15.6" customHeight="1" x14ac:dyDescent="0.3">
      <c r="A338" s="32"/>
      <c r="B338" s="33"/>
      <c r="C338" s="22"/>
      <c r="D338" s="22"/>
      <c r="E338" s="22"/>
      <c r="F338" s="67">
        <f t="shared" si="10"/>
        <v>0</v>
      </c>
      <c r="G338" s="81"/>
      <c r="H338" s="69">
        <f t="shared" si="11"/>
        <v>0</v>
      </c>
    </row>
    <row r="339" spans="1:8" ht="15.6" customHeight="1" x14ac:dyDescent="0.3">
      <c r="A339" s="32"/>
      <c r="B339" s="33"/>
      <c r="C339" s="22"/>
      <c r="D339" s="22"/>
      <c r="E339" s="22"/>
      <c r="F339" s="67">
        <f t="shared" si="10"/>
        <v>0</v>
      </c>
      <c r="G339" s="81"/>
      <c r="H339" s="69">
        <f t="shared" si="11"/>
        <v>0</v>
      </c>
    </row>
    <row r="340" spans="1:8" ht="15.6" customHeight="1" x14ac:dyDescent="0.3">
      <c r="A340" s="32"/>
      <c r="B340" s="33"/>
      <c r="C340" s="22"/>
      <c r="D340" s="22"/>
      <c r="E340" s="22"/>
      <c r="F340" s="67">
        <f t="shared" si="10"/>
        <v>0</v>
      </c>
      <c r="G340" s="81"/>
      <c r="H340" s="69">
        <f t="shared" si="11"/>
        <v>0</v>
      </c>
    </row>
    <row r="341" spans="1:8" ht="15.6" customHeight="1" x14ac:dyDescent="0.3">
      <c r="A341" s="32"/>
      <c r="B341" s="33"/>
      <c r="C341" s="22"/>
      <c r="D341" s="22"/>
      <c r="E341" s="22"/>
      <c r="F341" s="67">
        <f t="shared" si="10"/>
        <v>0</v>
      </c>
      <c r="G341" s="81"/>
      <c r="H341" s="69">
        <f t="shared" si="11"/>
        <v>0</v>
      </c>
    </row>
    <row r="342" spans="1:8" ht="15.6" customHeight="1" x14ac:dyDescent="0.3">
      <c r="A342" s="32"/>
      <c r="B342" s="33"/>
      <c r="C342" s="22"/>
      <c r="D342" s="22"/>
      <c r="E342" s="22"/>
      <c r="F342" s="67">
        <f t="shared" si="10"/>
        <v>0</v>
      </c>
      <c r="G342" s="81"/>
      <c r="H342" s="69">
        <f t="shared" si="11"/>
        <v>0</v>
      </c>
    </row>
    <row r="343" spans="1:8" ht="15.6" customHeight="1" x14ac:dyDescent="0.3">
      <c r="A343" s="32"/>
      <c r="B343" s="33"/>
      <c r="C343" s="22"/>
      <c r="D343" s="22"/>
      <c r="E343" s="22"/>
      <c r="F343" s="67">
        <f t="shared" si="10"/>
        <v>0</v>
      </c>
      <c r="G343" s="81"/>
      <c r="H343" s="69">
        <f t="shared" si="11"/>
        <v>0</v>
      </c>
    </row>
    <row r="344" spans="1:8" ht="15.6" customHeight="1" x14ac:dyDescent="0.3">
      <c r="A344" s="32"/>
      <c r="B344" s="33"/>
      <c r="C344" s="22"/>
      <c r="D344" s="22"/>
      <c r="E344" s="22"/>
      <c r="F344" s="67">
        <f t="shared" si="10"/>
        <v>0</v>
      </c>
      <c r="G344" s="81"/>
      <c r="H344" s="69">
        <f t="shared" si="11"/>
        <v>0</v>
      </c>
    </row>
    <row r="345" spans="1:8" ht="15.6" customHeight="1" x14ac:dyDescent="0.3">
      <c r="A345" s="32"/>
      <c r="B345" s="33"/>
      <c r="C345" s="22"/>
      <c r="D345" s="22"/>
      <c r="E345" s="22"/>
      <c r="F345" s="67">
        <f t="shared" si="10"/>
        <v>0</v>
      </c>
      <c r="G345" s="81"/>
      <c r="H345" s="69">
        <f t="shared" si="11"/>
        <v>0</v>
      </c>
    </row>
    <row r="346" spans="1:8" ht="15.6" customHeight="1" x14ac:dyDescent="0.3">
      <c r="A346" s="32"/>
      <c r="B346" s="33"/>
      <c r="C346" s="22"/>
      <c r="D346" s="22"/>
      <c r="E346" s="22"/>
      <c r="F346" s="67">
        <f t="shared" si="10"/>
        <v>0</v>
      </c>
      <c r="G346" s="81"/>
      <c r="H346" s="69">
        <f t="shared" si="11"/>
        <v>0</v>
      </c>
    </row>
    <row r="347" spans="1:8" ht="15.6" customHeight="1" x14ac:dyDescent="0.3">
      <c r="A347" s="32"/>
      <c r="B347" s="33"/>
      <c r="C347" s="22"/>
      <c r="D347" s="22"/>
      <c r="E347" s="22"/>
      <c r="F347" s="67">
        <f t="shared" si="10"/>
        <v>0</v>
      </c>
      <c r="G347" s="81"/>
      <c r="H347" s="69">
        <f t="shared" si="11"/>
        <v>0</v>
      </c>
    </row>
    <row r="348" spans="1:8" ht="15.6" customHeight="1" x14ac:dyDescent="0.3">
      <c r="A348" s="32"/>
      <c r="B348" s="33"/>
      <c r="C348" s="22"/>
      <c r="D348" s="22"/>
      <c r="E348" s="22"/>
      <c r="F348" s="67">
        <f t="shared" si="10"/>
        <v>0</v>
      </c>
      <c r="G348" s="81"/>
      <c r="H348" s="69">
        <f t="shared" si="11"/>
        <v>0</v>
      </c>
    </row>
    <row r="349" spans="1:8" ht="15.6" customHeight="1" x14ac:dyDescent="0.3">
      <c r="A349" s="32"/>
      <c r="B349" s="33"/>
      <c r="C349" s="22"/>
      <c r="D349" s="22"/>
      <c r="E349" s="22"/>
      <c r="F349" s="67">
        <f t="shared" si="10"/>
        <v>0</v>
      </c>
      <c r="G349" s="81"/>
      <c r="H349" s="69">
        <f t="shared" si="11"/>
        <v>0</v>
      </c>
    </row>
    <row r="350" spans="1:8" ht="15.6" customHeight="1" x14ac:dyDescent="0.3">
      <c r="A350" s="32"/>
      <c r="B350" s="33"/>
      <c r="C350" s="22"/>
      <c r="D350" s="22"/>
      <c r="E350" s="22"/>
      <c r="F350" s="67">
        <f t="shared" si="10"/>
        <v>0</v>
      </c>
      <c r="G350" s="81"/>
      <c r="H350" s="69">
        <f t="shared" si="11"/>
        <v>0</v>
      </c>
    </row>
    <row r="351" spans="1:8" ht="15.6" customHeight="1" x14ac:dyDescent="0.3">
      <c r="A351" s="32"/>
      <c r="B351" s="33"/>
      <c r="C351" s="22"/>
      <c r="D351" s="22"/>
      <c r="E351" s="22"/>
      <c r="F351" s="67">
        <f t="shared" si="10"/>
        <v>0</v>
      </c>
      <c r="G351" s="81"/>
      <c r="H351" s="69">
        <f t="shared" si="11"/>
        <v>0</v>
      </c>
    </row>
    <row r="352" spans="1:8" ht="15.6" customHeight="1" x14ac:dyDescent="0.3">
      <c r="A352" s="32"/>
      <c r="B352" s="33"/>
      <c r="C352" s="22"/>
      <c r="D352" s="22"/>
      <c r="E352" s="22"/>
      <c r="F352" s="67">
        <f t="shared" si="10"/>
        <v>0</v>
      </c>
      <c r="G352" s="81"/>
      <c r="H352" s="69">
        <f t="shared" si="11"/>
        <v>0</v>
      </c>
    </row>
    <row r="353" spans="1:8" ht="15.6" customHeight="1" x14ac:dyDescent="0.3">
      <c r="A353" s="32"/>
      <c r="B353" s="33"/>
      <c r="C353" s="22"/>
      <c r="D353" s="22"/>
      <c r="E353" s="22"/>
      <c r="F353" s="67">
        <f t="shared" si="10"/>
        <v>0</v>
      </c>
      <c r="G353" s="81"/>
      <c r="H353" s="69">
        <f t="shared" si="11"/>
        <v>0</v>
      </c>
    </row>
    <row r="354" spans="1:8" ht="15.6" customHeight="1" x14ac:dyDescent="0.3">
      <c r="A354" s="32"/>
      <c r="B354" s="33"/>
      <c r="C354" s="22"/>
      <c r="D354" s="22"/>
      <c r="E354" s="22"/>
      <c r="F354" s="67">
        <f t="shared" si="10"/>
        <v>0</v>
      </c>
      <c r="G354" s="81"/>
      <c r="H354" s="69">
        <f t="shared" si="11"/>
        <v>0</v>
      </c>
    </row>
    <row r="355" spans="1:8" ht="15.6" customHeight="1" x14ac:dyDescent="0.3">
      <c r="A355" s="32"/>
      <c r="B355" s="33"/>
      <c r="C355" s="22"/>
      <c r="D355" s="22"/>
      <c r="E355" s="22"/>
      <c r="F355" s="67">
        <f t="shared" si="10"/>
        <v>0</v>
      </c>
      <c r="G355" s="81"/>
      <c r="H355" s="69">
        <f t="shared" si="11"/>
        <v>0</v>
      </c>
    </row>
    <row r="356" spans="1:8" ht="15.6" customHeight="1" x14ac:dyDescent="0.3">
      <c r="A356" s="32"/>
      <c r="B356" s="33"/>
      <c r="C356" s="22"/>
      <c r="D356" s="22"/>
      <c r="E356" s="22"/>
      <c r="F356" s="67">
        <f t="shared" si="10"/>
        <v>0</v>
      </c>
      <c r="G356" s="81"/>
      <c r="H356" s="69">
        <f t="shared" si="11"/>
        <v>0</v>
      </c>
    </row>
    <row r="357" spans="1:8" ht="15.6" customHeight="1" x14ac:dyDescent="0.3">
      <c r="A357" s="32"/>
      <c r="B357" s="33"/>
      <c r="C357" s="22"/>
      <c r="D357" s="22"/>
      <c r="E357" s="22"/>
      <c r="F357" s="67">
        <f t="shared" si="10"/>
        <v>0</v>
      </c>
      <c r="G357" s="81"/>
      <c r="H357" s="69">
        <f t="shared" si="11"/>
        <v>0</v>
      </c>
    </row>
    <row r="358" spans="1:8" ht="15.6" customHeight="1" x14ac:dyDescent="0.3">
      <c r="A358" s="32"/>
      <c r="B358" s="33"/>
      <c r="C358" s="22"/>
      <c r="D358" s="22"/>
      <c r="E358" s="22"/>
      <c r="F358" s="67">
        <f t="shared" si="10"/>
        <v>0</v>
      </c>
      <c r="G358" s="81"/>
      <c r="H358" s="69">
        <f t="shared" si="11"/>
        <v>0</v>
      </c>
    </row>
    <row r="359" spans="1:8" ht="15.6" customHeight="1" x14ac:dyDescent="0.3">
      <c r="A359" s="32"/>
      <c r="B359" s="33"/>
      <c r="C359" s="22"/>
      <c r="D359" s="22"/>
      <c r="E359" s="22"/>
      <c r="F359" s="67">
        <f t="shared" si="10"/>
        <v>0</v>
      </c>
      <c r="G359" s="81"/>
      <c r="H359" s="69">
        <f t="shared" si="11"/>
        <v>0</v>
      </c>
    </row>
    <row r="360" spans="1:8" ht="15.6" customHeight="1" x14ac:dyDescent="0.3">
      <c r="A360" s="32"/>
      <c r="B360" s="33"/>
      <c r="C360" s="22"/>
      <c r="D360" s="22"/>
      <c r="E360" s="22"/>
      <c r="F360" s="67">
        <f t="shared" si="10"/>
        <v>0</v>
      </c>
      <c r="G360" s="81"/>
      <c r="H360" s="69">
        <f t="shared" si="11"/>
        <v>0</v>
      </c>
    </row>
    <row r="361" spans="1:8" ht="15.6" customHeight="1" x14ac:dyDescent="0.3">
      <c r="A361" s="32"/>
      <c r="B361" s="33"/>
      <c r="C361" s="22"/>
      <c r="D361" s="22"/>
      <c r="E361" s="22"/>
      <c r="F361" s="67">
        <f t="shared" si="10"/>
        <v>0</v>
      </c>
      <c r="G361" s="81"/>
      <c r="H361" s="69">
        <f t="shared" si="11"/>
        <v>0</v>
      </c>
    </row>
    <row r="362" spans="1:8" ht="15.6" customHeight="1" x14ac:dyDescent="0.3">
      <c r="A362" s="32"/>
      <c r="B362" s="33"/>
      <c r="C362" s="22"/>
      <c r="D362" s="22"/>
      <c r="E362" s="22"/>
      <c r="F362" s="67">
        <f t="shared" si="10"/>
        <v>0</v>
      </c>
      <c r="G362" s="81"/>
      <c r="H362" s="69">
        <f t="shared" si="11"/>
        <v>0</v>
      </c>
    </row>
    <row r="363" spans="1:8" ht="15.6" customHeight="1" x14ac:dyDescent="0.3">
      <c r="A363" s="32"/>
      <c r="B363" s="33"/>
      <c r="C363" s="22"/>
      <c r="D363" s="22"/>
      <c r="E363" s="22"/>
      <c r="F363" s="67">
        <f t="shared" si="10"/>
        <v>0</v>
      </c>
      <c r="G363" s="81"/>
      <c r="H363" s="69">
        <f t="shared" si="11"/>
        <v>0</v>
      </c>
    </row>
    <row r="364" spans="1:8" ht="15.6" customHeight="1" x14ac:dyDescent="0.3">
      <c r="A364" s="32"/>
      <c r="B364" s="33"/>
      <c r="C364" s="22"/>
      <c r="D364" s="22"/>
      <c r="E364" s="22"/>
      <c r="F364" s="67">
        <f t="shared" si="10"/>
        <v>0</v>
      </c>
      <c r="G364" s="81"/>
      <c r="H364" s="69">
        <f t="shared" si="11"/>
        <v>0</v>
      </c>
    </row>
    <row r="365" spans="1:8" ht="15.6" customHeight="1" x14ac:dyDescent="0.3">
      <c r="A365" s="32"/>
      <c r="B365" s="33"/>
      <c r="C365" s="22"/>
      <c r="D365" s="22"/>
      <c r="E365" s="22"/>
      <c r="F365" s="67">
        <f t="shared" si="10"/>
        <v>0</v>
      </c>
      <c r="G365" s="81"/>
      <c r="H365" s="69">
        <f t="shared" si="11"/>
        <v>0</v>
      </c>
    </row>
    <row r="366" spans="1:8" ht="15.6" customHeight="1" x14ac:dyDescent="0.3">
      <c r="A366" s="32"/>
      <c r="B366" s="33"/>
      <c r="C366" s="22"/>
      <c r="D366" s="22"/>
      <c r="E366" s="22"/>
      <c r="F366" s="67">
        <f t="shared" si="10"/>
        <v>0</v>
      </c>
      <c r="G366" s="81"/>
      <c r="H366" s="69">
        <f t="shared" si="11"/>
        <v>0</v>
      </c>
    </row>
    <row r="367" spans="1:8" ht="15.6" customHeight="1" x14ac:dyDescent="0.3">
      <c r="A367" s="32"/>
      <c r="B367" s="33"/>
      <c r="C367" s="22"/>
      <c r="D367" s="22"/>
      <c r="E367" s="22"/>
      <c r="F367" s="67">
        <f t="shared" si="10"/>
        <v>0</v>
      </c>
      <c r="G367" s="81"/>
      <c r="H367" s="69">
        <f t="shared" si="11"/>
        <v>0</v>
      </c>
    </row>
    <row r="368" spans="1:8" ht="15.6" customHeight="1" x14ac:dyDescent="0.3">
      <c r="A368" s="32"/>
      <c r="B368" s="33"/>
      <c r="C368" s="22"/>
      <c r="D368" s="22"/>
      <c r="E368" s="22"/>
      <c r="F368" s="67">
        <f t="shared" si="10"/>
        <v>0</v>
      </c>
      <c r="G368" s="81"/>
      <c r="H368" s="69">
        <f t="shared" si="11"/>
        <v>0</v>
      </c>
    </row>
    <row r="369" spans="1:8" ht="15.6" customHeight="1" x14ac:dyDescent="0.3">
      <c r="A369" s="32"/>
      <c r="B369" s="33"/>
      <c r="C369" s="22"/>
      <c r="D369" s="22"/>
      <c r="E369" s="22"/>
      <c r="F369" s="67">
        <f t="shared" si="10"/>
        <v>0</v>
      </c>
      <c r="G369" s="81"/>
      <c r="H369" s="69">
        <f t="shared" si="11"/>
        <v>0</v>
      </c>
    </row>
    <row r="370" spans="1:8" ht="15.6" customHeight="1" x14ac:dyDescent="0.3">
      <c r="A370" s="32"/>
      <c r="B370" s="33"/>
      <c r="C370" s="22"/>
      <c r="D370" s="22"/>
      <c r="E370" s="22"/>
      <c r="F370" s="67">
        <f t="shared" si="10"/>
        <v>0</v>
      </c>
      <c r="G370" s="81"/>
      <c r="H370" s="69">
        <f t="shared" si="11"/>
        <v>0</v>
      </c>
    </row>
    <row r="371" spans="1:8" ht="15.6" customHeight="1" x14ac:dyDescent="0.3">
      <c r="A371" s="32"/>
      <c r="B371" s="33"/>
      <c r="C371" s="22"/>
      <c r="D371" s="22"/>
      <c r="E371" s="22"/>
      <c r="F371" s="67">
        <f t="shared" si="10"/>
        <v>0</v>
      </c>
      <c r="G371" s="81"/>
      <c r="H371" s="69">
        <f t="shared" si="11"/>
        <v>0</v>
      </c>
    </row>
    <row r="372" spans="1:8" ht="15.6" customHeight="1" x14ac:dyDescent="0.3">
      <c r="A372" s="32"/>
      <c r="B372" s="33"/>
      <c r="C372" s="22"/>
      <c r="D372" s="22"/>
      <c r="E372" s="22"/>
      <c r="F372" s="67">
        <f t="shared" si="10"/>
        <v>0</v>
      </c>
      <c r="G372" s="81"/>
      <c r="H372" s="69">
        <f t="shared" si="11"/>
        <v>0</v>
      </c>
    </row>
    <row r="373" spans="1:8" ht="15.6" customHeight="1" x14ac:dyDescent="0.3">
      <c r="A373" s="32"/>
      <c r="B373" s="33"/>
      <c r="C373" s="22"/>
      <c r="D373" s="22"/>
      <c r="E373" s="22"/>
      <c r="F373" s="67">
        <f t="shared" si="10"/>
        <v>0</v>
      </c>
      <c r="G373" s="81"/>
      <c r="H373" s="69">
        <f t="shared" si="11"/>
        <v>0</v>
      </c>
    </row>
    <row r="374" spans="1:8" ht="15.6" customHeight="1" x14ac:dyDescent="0.3">
      <c r="A374" s="32"/>
      <c r="B374" s="33"/>
      <c r="C374" s="22"/>
      <c r="D374" s="22"/>
      <c r="E374" s="22"/>
      <c r="F374" s="67">
        <f t="shared" si="10"/>
        <v>0</v>
      </c>
      <c r="G374" s="81"/>
      <c r="H374" s="69">
        <f t="shared" si="11"/>
        <v>0</v>
      </c>
    </row>
    <row r="375" spans="1:8" ht="15.6" customHeight="1" x14ac:dyDescent="0.3">
      <c r="A375" s="32"/>
      <c r="B375" s="33"/>
      <c r="C375" s="22"/>
      <c r="D375" s="22"/>
      <c r="E375" s="22"/>
      <c r="F375" s="67">
        <f t="shared" si="10"/>
        <v>0</v>
      </c>
      <c r="G375" s="81"/>
      <c r="H375" s="69">
        <f t="shared" si="11"/>
        <v>0</v>
      </c>
    </row>
    <row r="376" spans="1:8" ht="15.6" customHeight="1" x14ac:dyDescent="0.3">
      <c r="A376" s="32"/>
      <c r="B376" s="33"/>
      <c r="C376" s="22"/>
      <c r="D376" s="22"/>
      <c r="E376" s="22"/>
      <c r="F376" s="67">
        <f t="shared" si="10"/>
        <v>0</v>
      </c>
      <c r="G376" s="81"/>
      <c r="H376" s="69">
        <f t="shared" si="11"/>
        <v>0</v>
      </c>
    </row>
    <row r="377" spans="1:8" ht="15.6" customHeight="1" x14ac:dyDescent="0.3">
      <c r="A377" s="32"/>
      <c r="B377" s="33"/>
      <c r="C377" s="22"/>
      <c r="D377" s="22"/>
      <c r="E377" s="22"/>
      <c r="F377" s="67">
        <f t="shared" si="10"/>
        <v>0</v>
      </c>
      <c r="G377" s="81"/>
      <c r="H377" s="69">
        <f t="shared" si="11"/>
        <v>0</v>
      </c>
    </row>
    <row r="378" spans="1:8" ht="15.6" customHeight="1" x14ac:dyDescent="0.3">
      <c r="A378" s="32"/>
      <c r="B378" s="33"/>
      <c r="C378" s="22"/>
      <c r="D378" s="22"/>
      <c r="E378" s="22"/>
      <c r="F378" s="67">
        <f t="shared" si="10"/>
        <v>0</v>
      </c>
      <c r="G378" s="81"/>
      <c r="H378" s="69">
        <f t="shared" si="11"/>
        <v>0</v>
      </c>
    </row>
    <row r="379" spans="1:8" ht="15.6" customHeight="1" x14ac:dyDescent="0.3">
      <c r="A379" s="32"/>
      <c r="B379" s="33"/>
      <c r="C379" s="22"/>
      <c r="D379" s="22"/>
      <c r="E379" s="22"/>
      <c r="F379" s="67">
        <f t="shared" si="10"/>
        <v>0</v>
      </c>
      <c r="G379" s="81"/>
      <c r="H379" s="69">
        <f t="shared" si="11"/>
        <v>0</v>
      </c>
    </row>
    <row r="380" spans="1:8" ht="15.6" customHeight="1" x14ac:dyDescent="0.3">
      <c r="A380" s="32"/>
      <c r="B380" s="33"/>
      <c r="C380" s="22"/>
      <c r="D380" s="22"/>
      <c r="E380" s="22"/>
      <c r="F380" s="67">
        <f t="shared" si="10"/>
        <v>0</v>
      </c>
      <c r="G380" s="81"/>
      <c r="H380" s="69">
        <f t="shared" si="11"/>
        <v>0</v>
      </c>
    </row>
    <row r="381" spans="1:8" ht="15.6" customHeight="1" x14ac:dyDescent="0.3">
      <c r="A381" s="32"/>
      <c r="B381" s="33"/>
      <c r="C381" s="22"/>
      <c r="D381" s="22"/>
      <c r="E381" s="22"/>
      <c r="F381" s="67">
        <f t="shared" si="10"/>
        <v>0</v>
      </c>
      <c r="G381" s="81"/>
      <c r="H381" s="69">
        <f t="shared" si="11"/>
        <v>0</v>
      </c>
    </row>
    <row r="382" spans="1:8" ht="15.6" customHeight="1" x14ac:dyDescent="0.3">
      <c r="A382" s="32"/>
      <c r="B382" s="33"/>
      <c r="C382" s="22"/>
      <c r="D382" s="22"/>
      <c r="E382" s="22"/>
      <c r="F382" s="67">
        <f t="shared" si="10"/>
        <v>0</v>
      </c>
      <c r="G382" s="81"/>
      <c r="H382" s="69">
        <f t="shared" si="11"/>
        <v>0</v>
      </c>
    </row>
    <row r="383" spans="1:8" ht="15.6" customHeight="1" x14ac:dyDescent="0.3">
      <c r="A383" s="32"/>
      <c r="B383" s="33"/>
      <c r="C383" s="22"/>
      <c r="D383" s="22"/>
      <c r="E383" s="22"/>
      <c r="F383" s="67">
        <f t="shared" si="10"/>
        <v>0</v>
      </c>
      <c r="G383" s="81"/>
      <c r="H383" s="69">
        <f t="shared" si="11"/>
        <v>0</v>
      </c>
    </row>
    <row r="384" spans="1:8" ht="15.6" customHeight="1" x14ac:dyDescent="0.3">
      <c r="A384" s="32"/>
      <c r="B384" s="33"/>
      <c r="C384" s="22"/>
      <c r="D384" s="22"/>
      <c r="E384" s="22"/>
      <c r="F384" s="67">
        <f t="shared" si="10"/>
        <v>0</v>
      </c>
      <c r="G384" s="81"/>
      <c r="H384" s="69">
        <f t="shared" si="11"/>
        <v>0</v>
      </c>
    </row>
    <row r="385" spans="1:8" ht="15.6" customHeight="1" x14ac:dyDescent="0.3">
      <c r="A385" s="32"/>
      <c r="B385" s="33"/>
      <c r="C385" s="22"/>
      <c r="D385" s="22"/>
      <c r="E385" s="22"/>
      <c r="F385" s="67">
        <f t="shared" si="10"/>
        <v>0</v>
      </c>
      <c r="G385" s="81"/>
      <c r="H385" s="69">
        <f t="shared" si="11"/>
        <v>0</v>
      </c>
    </row>
    <row r="386" spans="1:8" ht="15.6" customHeight="1" x14ac:dyDescent="0.3">
      <c r="A386" s="32"/>
      <c r="B386" s="33"/>
      <c r="C386" s="22"/>
      <c r="D386" s="22"/>
      <c r="E386" s="22"/>
      <c r="F386" s="67">
        <f t="shared" si="10"/>
        <v>0</v>
      </c>
      <c r="G386" s="81"/>
      <c r="H386" s="69">
        <f t="shared" si="11"/>
        <v>0</v>
      </c>
    </row>
    <row r="387" spans="1:8" ht="15.6" customHeight="1" x14ac:dyDescent="0.3">
      <c r="A387" s="32"/>
      <c r="B387" s="33"/>
      <c r="C387" s="22"/>
      <c r="D387" s="22"/>
      <c r="E387" s="22"/>
      <c r="F387" s="67">
        <f t="shared" si="10"/>
        <v>0</v>
      </c>
      <c r="G387" s="81"/>
      <c r="H387" s="69">
        <f t="shared" si="11"/>
        <v>0</v>
      </c>
    </row>
    <row r="388" spans="1:8" ht="15.6" customHeight="1" x14ac:dyDescent="0.3">
      <c r="A388" s="32"/>
      <c r="B388" s="33"/>
      <c r="C388" s="22"/>
      <c r="D388" s="22"/>
      <c r="E388" s="22"/>
      <c r="F388" s="67">
        <f t="shared" si="10"/>
        <v>0</v>
      </c>
      <c r="G388" s="81"/>
      <c r="H388" s="69">
        <f t="shared" si="11"/>
        <v>0</v>
      </c>
    </row>
    <row r="389" spans="1:8" ht="15.6" customHeight="1" x14ac:dyDescent="0.3">
      <c r="A389" s="32"/>
      <c r="B389" s="33"/>
      <c r="C389" s="22"/>
      <c r="D389" s="22"/>
      <c r="E389" s="22"/>
      <c r="F389" s="67">
        <f t="shared" si="10"/>
        <v>0</v>
      </c>
      <c r="G389" s="81"/>
      <c r="H389" s="69">
        <f t="shared" si="11"/>
        <v>0</v>
      </c>
    </row>
    <row r="390" spans="1:8" ht="15.6" customHeight="1" x14ac:dyDescent="0.3">
      <c r="A390" s="32"/>
      <c r="B390" s="33"/>
      <c r="C390" s="22"/>
      <c r="D390" s="22"/>
      <c r="E390" s="22"/>
      <c r="F390" s="67">
        <f t="shared" si="10"/>
        <v>0</v>
      </c>
      <c r="G390" s="81"/>
      <c r="H390" s="69">
        <f t="shared" si="11"/>
        <v>0</v>
      </c>
    </row>
    <row r="391" spans="1:8" ht="15.6" customHeight="1" x14ac:dyDescent="0.3">
      <c r="A391" s="32"/>
      <c r="B391" s="33"/>
      <c r="C391" s="22"/>
      <c r="D391" s="22"/>
      <c r="E391" s="22"/>
      <c r="F391" s="67">
        <f t="shared" ref="F391:F454" si="12">ROUND(D391,0)-ROUND(E391,0)</f>
        <v>0</v>
      </c>
      <c r="G391" s="81"/>
      <c r="H391" s="69">
        <f t="shared" ref="H391:H454" si="13">ROUND(IF(F391&lt;0,0,F391),0)*ROUND(G391,2)</f>
        <v>0</v>
      </c>
    </row>
    <row r="392" spans="1:8" ht="15.6" customHeight="1" x14ac:dyDescent="0.3">
      <c r="A392" s="32"/>
      <c r="B392" s="33"/>
      <c r="C392" s="22"/>
      <c r="D392" s="22"/>
      <c r="E392" s="22"/>
      <c r="F392" s="67">
        <f t="shared" si="12"/>
        <v>0</v>
      </c>
      <c r="G392" s="81"/>
      <c r="H392" s="69">
        <f t="shared" si="13"/>
        <v>0</v>
      </c>
    </row>
    <row r="393" spans="1:8" ht="15.6" customHeight="1" x14ac:dyDescent="0.3">
      <c r="A393" s="32"/>
      <c r="B393" s="33"/>
      <c r="C393" s="22"/>
      <c r="D393" s="22"/>
      <c r="E393" s="22"/>
      <c r="F393" s="67">
        <f t="shared" si="12"/>
        <v>0</v>
      </c>
      <c r="G393" s="81"/>
      <c r="H393" s="69">
        <f t="shared" si="13"/>
        <v>0</v>
      </c>
    </row>
    <row r="394" spans="1:8" ht="15.6" customHeight="1" x14ac:dyDescent="0.3">
      <c r="A394" s="32"/>
      <c r="B394" s="33"/>
      <c r="C394" s="22"/>
      <c r="D394" s="22"/>
      <c r="E394" s="22"/>
      <c r="F394" s="67">
        <f t="shared" si="12"/>
        <v>0</v>
      </c>
      <c r="G394" s="81"/>
      <c r="H394" s="69">
        <f t="shared" si="13"/>
        <v>0</v>
      </c>
    </row>
    <row r="395" spans="1:8" ht="15.6" customHeight="1" x14ac:dyDescent="0.3">
      <c r="A395" s="32"/>
      <c r="B395" s="33"/>
      <c r="C395" s="22"/>
      <c r="D395" s="22"/>
      <c r="E395" s="22"/>
      <c r="F395" s="67">
        <f t="shared" si="12"/>
        <v>0</v>
      </c>
      <c r="G395" s="81"/>
      <c r="H395" s="69">
        <f t="shared" si="13"/>
        <v>0</v>
      </c>
    </row>
    <row r="396" spans="1:8" ht="15.6" customHeight="1" x14ac:dyDescent="0.3">
      <c r="A396" s="32"/>
      <c r="B396" s="33"/>
      <c r="C396" s="22"/>
      <c r="D396" s="22"/>
      <c r="E396" s="22"/>
      <c r="F396" s="67">
        <f t="shared" si="12"/>
        <v>0</v>
      </c>
      <c r="G396" s="81"/>
      <c r="H396" s="69">
        <f t="shared" si="13"/>
        <v>0</v>
      </c>
    </row>
    <row r="397" spans="1:8" ht="15.6" customHeight="1" x14ac:dyDescent="0.3">
      <c r="A397" s="32"/>
      <c r="B397" s="33"/>
      <c r="C397" s="22"/>
      <c r="D397" s="22"/>
      <c r="E397" s="22"/>
      <c r="F397" s="67">
        <f t="shared" si="12"/>
        <v>0</v>
      </c>
      <c r="G397" s="81"/>
      <c r="H397" s="69">
        <f t="shared" si="13"/>
        <v>0</v>
      </c>
    </row>
    <row r="398" spans="1:8" ht="15.6" customHeight="1" x14ac:dyDescent="0.3">
      <c r="A398" s="32"/>
      <c r="B398" s="33"/>
      <c r="C398" s="22"/>
      <c r="D398" s="22"/>
      <c r="E398" s="22"/>
      <c r="F398" s="67">
        <f t="shared" si="12"/>
        <v>0</v>
      </c>
      <c r="G398" s="81"/>
      <c r="H398" s="69">
        <f t="shared" si="13"/>
        <v>0</v>
      </c>
    </row>
    <row r="399" spans="1:8" ht="15.6" customHeight="1" x14ac:dyDescent="0.3">
      <c r="A399" s="32"/>
      <c r="B399" s="33"/>
      <c r="C399" s="22"/>
      <c r="D399" s="22"/>
      <c r="E399" s="22"/>
      <c r="F399" s="67">
        <f t="shared" si="12"/>
        <v>0</v>
      </c>
      <c r="G399" s="81"/>
      <c r="H399" s="69">
        <f t="shared" si="13"/>
        <v>0</v>
      </c>
    </row>
    <row r="400" spans="1:8" ht="15.6" customHeight="1" x14ac:dyDescent="0.3">
      <c r="A400" s="32"/>
      <c r="B400" s="33"/>
      <c r="C400" s="22"/>
      <c r="D400" s="22"/>
      <c r="E400" s="22"/>
      <c r="F400" s="67">
        <f t="shared" si="12"/>
        <v>0</v>
      </c>
      <c r="G400" s="81"/>
      <c r="H400" s="69">
        <f t="shared" si="13"/>
        <v>0</v>
      </c>
    </row>
    <row r="401" spans="1:8" ht="15.6" customHeight="1" x14ac:dyDescent="0.3">
      <c r="A401" s="32"/>
      <c r="B401" s="33"/>
      <c r="C401" s="22"/>
      <c r="D401" s="22"/>
      <c r="E401" s="22"/>
      <c r="F401" s="67">
        <f t="shared" si="12"/>
        <v>0</v>
      </c>
      <c r="G401" s="81"/>
      <c r="H401" s="69">
        <f t="shared" si="13"/>
        <v>0</v>
      </c>
    </row>
    <row r="402" spans="1:8" ht="15.6" customHeight="1" x14ac:dyDescent="0.3">
      <c r="A402" s="32"/>
      <c r="B402" s="33"/>
      <c r="C402" s="22"/>
      <c r="D402" s="22"/>
      <c r="E402" s="22"/>
      <c r="F402" s="67">
        <f t="shared" si="12"/>
        <v>0</v>
      </c>
      <c r="G402" s="81"/>
      <c r="H402" s="69">
        <f t="shared" si="13"/>
        <v>0</v>
      </c>
    </row>
    <row r="403" spans="1:8" ht="15.6" customHeight="1" x14ac:dyDescent="0.3">
      <c r="A403" s="32"/>
      <c r="B403" s="33"/>
      <c r="C403" s="22"/>
      <c r="D403" s="22"/>
      <c r="E403" s="22"/>
      <c r="F403" s="67">
        <f t="shared" si="12"/>
        <v>0</v>
      </c>
      <c r="G403" s="81"/>
      <c r="H403" s="69">
        <f t="shared" si="13"/>
        <v>0</v>
      </c>
    </row>
    <row r="404" spans="1:8" ht="15.6" customHeight="1" x14ac:dyDescent="0.3">
      <c r="A404" s="32"/>
      <c r="B404" s="33"/>
      <c r="C404" s="22"/>
      <c r="D404" s="22"/>
      <c r="E404" s="22"/>
      <c r="F404" s="67">
        <f t="shared" si="12"/>
        <v>0</v>
      </c>
      <c r="G404" s="81"/>
      <c r="H404" s="69">
        <f t="shared" si="13"/>
        <v>0</v>
      </c>
    </row>
    <row r="405" spans="1:8" ht="15.6" customHeight="1" x14ac:dyDescent="0.3">
      <c r="A405" s="32"/>
      <c r="B405" s="33"/>
      <c r="C405" s="22"/>
      <c r="D405" s="22"/>
      <c r="E405" s="22"/>
      <c r="F405" s="67">
        <f t="shared" si="12"/>
        <v>0</v>
      </c>
      <c r="G405" s="81"/>
      <c r="H405" s="69">
        <f t="shared" si="13"/>
        <v>0</v>
      </c>
    </row>
    <row r="406" spans="1:8" ht="15.6" customHeight="1" x14ac:dyDescent="0.3">
      <c r="A406" s="32"/>
      <c r="B406" s="33"/>
      <c r="C406" s="22"/>
      <c r="D406" s="22"/>
      <c r="E406" s="22"/>
      <c r="F406" s="67">
        <f t="shared" si="12"/>
        <v>0</v>
      </c>
      <c r="G406" s="81"/>
      <c r="H406" s="69">
        <f t="shared" si="13"/>
        <v>0</v>
      </c>
    </row>
    <row r="407" spans="1:8" ht="15.6" customHeight="1" x14ac:dyDescent="0.3">
      <c r="A407" s="32"/>
      <c r="B407" s="33"/>
      <c r="C407" s="22"/>
      <c r="D407" s="22"/>
      <c r="E407" s="22"/>
      <c r="F407" s="67">
        <f t="shared" si="12"/>
        <v>0</v>
      </c>
      <c r="G407" s="81"/>
      <c r="H407" s="69">
        <f t="shared" si="13"/>
        <v>0</v>
      </c>
    </row>
    <row r="408" spans="1:8" ht="15.6" customHeight="1" x14ac:dyDescent="0.3">
      <c r="A408" s="32"/>
      <c r="B408" s="33"/>
      <c r="C408" s="22"/>
      <c r="D408" s="22"/>
      <c r="E408" s="22"/>
      <c r="F408" s="67">
        <f t="shared" si="12"/>
        <v>0</v>
      </c>
      <c r="G408" s="81"/>
      <c r="H408" s="69">
        <f t="shared" si="13"/>
        <v>0</v>
      </c>
    </row>
    <row r="409" spans="1:8" ht="15.6" customHeight="1" x14ac:dyDescent="0.3">
      <c r="A409" s="32"/>
      <c r="B409" s="33"/>
      <c r="C409" s="22"/>
      <c r="D409" s="22"/>
      <c r="E409" s="22"/>
      <c r="F409" s="67">
        <f t="shared" si="12"/>
        <v>0</v>
      </c>
      <c r="G409" s="81"/>
      <c r="H409" s="69">
        <f t="shared" si="13"/>
        <v>0</v>
      </c>
    </row>
    <row r="410" spans="1:8" ht="15.6" customHeight="1" x14ac:dyDescent="0.3">
      <c r="A410" s="32"/>
      <c r="B410" s="33"/>
      <c r="C410" s="22"/>
      <c r="D410" s="22"/>
      <c r="E410" s="22"/>
      <c r="F410" s="67">
        <f t="shared" si="12"/>
        <v>0</v>
      </c>
      <c r="G410" s="81"/>
      <c r="H410" s="69">
        <f t="shared" si="13"/>
        <v>0</v>
      </c>
    </row>
    <row r="411" spans="1:8" ht="15.6" customHeight="1" x14ac:dyDescent="0.3">
      <c r="A411" s="32"/>
      <c r="B411" s="33"/>
      <c r="C411" s="22"/>
      <c r="D411" s="22"/>
      <c r="E411" s="22"/>
      <c r="F411" s="67">
        <f t="shared" si="12"/>
        <v>0</v>
      </c>
      <c r="G411" s="81"/>
      <c r="H411" s="69">
        <f t="shared" si="13"/>
        <v>0</v>
      </c>
    </row>
    <row r="412" spans="1:8" ht="15.6" customHeight="1" x14ac:dyDescent="0.3">
      <c r="A412" s="32"/>
      <c r="B412" s="33"/>
      <c r="C412" s="22"/>
      <c r="D412" s="22"/>
      <c r="E412" s="22"/>
      <c r="F412" s="67">
        <f t="shared" si="12"/>
        <v>0</v>
      </c>
      <c r="G412" s="81"/>
      <c r="H412" s="69">
        <f t="shared" si="13"/>
        <v>0</v>
      </c>
    </row>
    <row r="413" spans="1:8" ht="15.6" customHeight="1" x14ac:dyDescent="0.3">
      <c r="A413" s="32"/>
      <c r="B413" s="33"/>
      <c r="C413" s="22"/>
      <c r="D413" s="22"/>
      <c r="E413" s="22"/>
      <c r="F413" s="67">
        <f t="shared" si="12"/>
        <v>0</v>
      </c>
      <c r="G413" s="81"/>
      <c r="H413" s="69">
        <f t="shared" si="13"/>
        <v>0</v>
      </c>
    </row>
    <row r="414" spans="1:8" ht="15.6" customHeight="1" x14ac:dyDescent="0.3">
      <c r="A414" s="32"/>
      <c r="B414" s="33"/>
      <c r="C414" s="22"/>
      <c r="D414" s="22"/>
      <c r="E414" s="22"/>
      <c r="F414" s="67">
        <f t="shared" si="12"/>
        <v>0</v>
      </c>
      <c r="G414" s="81"/>
      <c r="H414" s="69">
        <f t="shared" si="13"/>
        <v>0</v>
      </c>
    </row>
    <row r="415" spans="1:8" ht="15.6" customHeight="1" x14ac:dyDescent="0.3">
      <c r="A415" s="32"/>
      <c r="B415" s="33"/>
      <c r="C415" s="22"/>
      <c r="D415" s="22"/>
      <c r="E415" s="22"/>
      <c r="F415" s="67">
        <f t="shared" si="12"/>
        <v>0</v>
      </c>
      <c r="G415" s="81"/>
      <c r="H415" s="69">
        <f t="shared" si="13"/>
        <v>0</v>
      </c>
    </row>
    <row r="416" spans="1:8" ht="15.6" customHeight="1" x14ac:dyDescent="0.3">
      <c r="A416" s="32"/>
      <c r="B416" s="33"/>
      <c r="C416" s="22"/>
      <c r="D416" s="22"/>
      <c r="E416" s="22"/>
      <c r="F416" s="67">
        <f t="shared" si="12"/>
        <v>0</v>
      </c>
      <c r="G416" s="81"/>
      <c r="H416" s="69">
        <f t="shared" si="13"/>
        <v>0</v>
      </c>
    </row>
    <row r="417" spans="1:8" ht="15.6" customHeight="1" x14ac:dyDescent="0.3">
      <c r="A417" s="32"/>
      <c r="B417" s="33"/>
      <c r="C417" s="22"/>
      <c r="D417" s="22"/>
      <c r="E417" s="22"/>
      <c r="F417" s="67">
        <f t="shared" si="12"/>
        <v>0</v>
      </c>
      <c r="G417" s="81"/>
      <c r="H417" s="69">
        <f t="shared" si="13"/>
        <v>0</v>
      </c>
    </row>
    <row r="418" spans="1:8" ht="15.6" customHeight="1" x14ac:dyDescent="0.3">
      <c r="A418" s="32"/>
      <c r="B418" s="33"/>
      <c r="C418" s="22"/>
      <c r="D418" s="22"/>
      <c r="E418" s="22"/>
      <c r="F418" s="67">
        <f t="shared" si="12"/>
        <v>0</v>
      </c>
      <c r="G418" s="81"/>
      <c r="H418" s="69">
        <f t="shared" si="13"/>
        <v>0</v>
      </c>
    </row>
    <row r="419" spans="1:8" ht="15.6" customHeight="1" x14ac:dyDescent="0.3">
      <c r="A419" s="32"/>
      <c r="B419" s="33"/>
      <c r="C419" s="22"/>
      <c r="D419" s="22"/>
      <c r="E419" s="22"/>
      <c r="F419" s="67">
        <f t="shared" si="12"/>
        <v>0</v>
      </c>
      <c r="G419" s="81"/>
      <c r="H419" s="69">
        <f t="shared" si="13"/>
        <v>0</v>
      </c>
    </row>
    <row r="420" spans="1:8" ht="15.6" customHeight="1" x14ac:dyDescent="0.3">
      <c r="A420" s="32"/>
      <c r="B420" s="33"/>
      <c r="C420" s="22"/>
      <c r="D420" s="22"/>
      <c r="E420" s="22"/>
      <c r="F420" s="67">
        <f t="shared" si="12"/>
        <v>0</v>
      </c>
      <c r="G420" s="81"/>
      <c r="H420" s="69">
        <f t="shared" si="13"/>
        <v>0</v>
      </c>
    </row>
    <row r="421" spans="1:8" ht="15.6" customHeight="1" x14ac:dyDescent="0.3">
      <c r="A421" s="32"/>
      <c r="B421" s="33"/>
      <c r="C421" s="22"/>
      <c r="D421" s="22"/>
      <c r="E421" s="22"/>
      <c r="F421" s="67">
        <f t="shared" si="12"/>
        <v>0</v>
      </c>
      <c r="G421" s="81"/>
      <c r="H421" s="69">
        <f t="shared" si="13"/>
        <v>0</v>
      </c>
    </row>
    <row r="422" spans="1:8" ht="15.6" customHeight="1" x14ac:dyDescent="0.3">
      <c r="A422" s="32"/>
      <c r="B422" s="33"/>
      <c r="C422" s="22"/>
      <c r="D422" s="22"/>
      <c r="E422" s="22"/>
      <c r="F422" s="67">
        <f t="shared" si="12"/>
        <v>0</v>
      </c>
      <c r="G422" s="81"/>
      <c r="H422" s="69">
        <f t="shared" si="13"/>
        <v>0</v>
      </c>
    </row>
    <row r="423" spans="1:8" ht="15.6" customHeight="1" x14ac:dyDescent="0.3">
      <c r="A423" s="32"/>
      <c r="B423" s="33"/>
      <c r="C423" s="22"/>
      <c r="D423" s="22"/>
      <c r="E423" s="22"/>
      <c r="F423" s="67">
        <f t="shared" si="12"/>
        <v>0</v>
      </c>
      <c r="G423" s="81"/>
      <c r="H423" s="69">
        <f t="shared" si="13"/>
        <v>0</v>
      </c>
    </row>
    <row r="424" spans="1:8" ht="15.6" customHeight="1" x14ac:dyDescent="0.3">
      <c r="A424" s="32"/>
      <c r="B424" s="33"/>
      <c r="C424" s="22"/>
      <c r="D424" s="22"/>
      <c r="E424" s="22"/>
      <c r="F424" s="67">
        <f t="shared" si="12"/>
        <v>0</v>
      </c>
      <c r="G424" s="81"/>
      <c r="H424" s="69">
        <f t="shared" si="13"/>
        <v>0</v>
      </c>
    </row>
    <row r="425" spans="1:8" ht="15.6" customHeight="1" x14ac:dyDescent="0.3">
      <c r="A425" s="32"/>
      <c r="B425" s="33"/>
      <c r="C425" s="22"/>
      <c r="D425" s="22"/>
      <c r="E425" s="22"/>
      <c r="F425" s="67">
        <f t="shared" si="12"/>
        <v>0</v>
      </c>
      <c r="G425" s="81"/>
      <c r="H425" s="69">
        <f t="shared" si="13"/>
        <v>0</v>
      </c>
    </row>
    <row r="426" spans="1:8" ht="15.6" customHeight="1" x14ac:dyDescent="0.3">
      <c r="A426" s="32"/>
      <c r="B426" s="33"/>
      <c r="C426" s="22"/>
      <c r="D426" s="22"/>
      <c r="E426" s="22"/>
      <c r="F426" s="67">
        <f t="shared" si="12"/>
        <v>0</v>
      </c>
      <c r="G426" s="81"/>
      <c r="H426" s="69">
        <f t="shared" si="13"/>
        <v>0</v>
      </c>
    </row>
    <row r="427" spans="1:8" ht="15.6" customHeight="1" x14ac:dyDescent="0.3">
      <c r="A427" s="32"/>
      <c r="B427" s="33"/>
      <c r="C427" s="22"/>
      <c r="D427" s="22"/>
      <c r="E427" s="22"/>
      <c r="F427" s="67">
        <f t="shared" si="12"/>
        <v>0</v>
      </c>
      <c r="G427" s="81"/>
      <c r="H427" s="69">
        <f t="shared" si="13"/>
        <v>0</v>
      </c>
    </row>
    <row r="428" spans="1:8" ht="15.6" customHeight="1" x14ac:dyDescent="0.3">
      <c r="A428" s="32"/>
      <c r="B428" s="33"/>
      <c r="C428" s="22"/>
      <c r="D428" s="22"/>
      <c r="E428" s="22"/>
      <c r="F428" s="67">
        <f t="shared" si="12"/>
        <v>0</v>
      </c>
      <c r="G428" s="81"/>
      <c r="H428" s="69">
        <f t="shared" si="13"/>
        <v>0</v>
      </c>
    </row>
    <row r="429" spans="1:8" ht="15.6" customHeight="1" x14ac:dyDescent="0.3">
      <c r="A429" s="32"/>
      <c r="B429" s="33"/>
      <c r="C429" s="22"/>
      <c r="D429" s="22"/>
      <c r="E429" s="22"/>
      <c r="F429" s="67">
        <f t="shared" si="12"/>
        <v>0</v>
      </c>
      <c r="G429" s="81"/>
      <c r="H429" s="69">
        <f t="shared" si="13"/>
        <v>0</v>
      </c>
    </row>
    <row r="430" spans="1:8" ht="15.6" customHeight="1" x14ac:dyDescent="0.3">
      <c r="A430" s="32"/>
      <c r="B430" s="33"/>
      <c r="C430" s="22"/>
      <c r="D430" s="22"/>
      <c r="E430" s="22"/>
      <c r="F430" s="67">
        <f t="shared" si="12"/>
        <v>0</v>
      </c>
      <c r="G430" s="81"/>
      <c r="H430" s="69">
        <f t="shared" si="13"/>
        <v>0</v>
      </c>
    </row>
    <row r="431" spans="1:8" ht="15.6" customHeight="1" x14ac:dyDescent="0.3">
      <c r="A431" s="32"/>
      <c r="B431" s="33"/>
      <c r="C431" s="22"/>
      <c r="D431" s="22"/>
      <c r="E431" s="22"/>
      <c r="F431" s="67">
        <f t="shared" si="12"/>
        <v>0</v>
      </c>
      <c r="G431" s="81"/>
      <c r="H431" s="69">
        <f t="shared" si="13"/>
        <v>0</v>
      </c>
    </row>
    <row r="432" spans="1:8" ht="15.6" customHeight="1" x14ac:dyDescent="0.3">
      <c r="A432" s="32"/>
      <c r="B432" s="33"/>
      <c r="C432" s="22"/>
      <c r="D432" s="22"/>
      <c r="E432" s="22"/>
      <c r="F432" s="67">
        <f t="shared" si="12"/>
        <v>0</v>
      </c>
      <c r="G432" s="81"/>
      <c r="H432" s="69">
        <f t="shared" si="13"/>
        <v>0</v>
      </c>
    </row>
    <row r="433" spans="1:8" ht="15.6" customHeight="1" x14ac:dyDescent="0.3">
      <c r="A433" s="32"/>
      <c r="B433" s="33"/>
      <c r="C433" s="22"/>
      <c r="D433" s="22"/>
      <c r="E433" s="22"/>
      <c r="F433" s="67">
        <f t="shared" si="12"/>
        <v>0</v>
      </c>
      <c r="G433" s="81"/>
      <c r="H433" s="69">
        <f t="shared" si="13"/>
        <v>0</v>
      </c>
    </row>
    <row r="434" spans="1:8" ht="15.6" customHeight="1" x14ac:dyDescent="0.3">
      <c r="A434" s="32"/>
      <c r="B434" s="33"/>
      <c r="C434" s="22"/>
      <c r="D434" s="22"/>
      <c r="E434" s="22"/>
      <c r="F434" s="67">
        <f t="shared" si="12"/>
        <v>0</v>
      </c>
      <c r="G434" s="81"/>
      <c r="H434" s="69">
        <f t="shared" si="13"/>
        <v>0</v>
      </c>
    </row>
    <row r="435" spans="1:8" ht="15.6" customHeight="1" x14ac:dyDescent="0.3">
      <c r="A435" s="32"/>
      <c r="B435" s="33"/>
      <c r="C435" s="22"/>
      <c r="D435" s="22"/>
      <c r="E435" s="22"/>
      <c r="F435" s="67">
        <f t="shared" si="12"/>
        <v>0</v>
      </c>
      <c r="G435" s="81"/>
      <c r="H435" s="69">
        <f t="shared" si="13"/>
        <v>0</v>
      </c>
    </row>
    <row r="436" spans="1:8" ht="15.6" customHeight="1" x14ac:dyDescent="0.3">
      <c r="A436" s="32"/>
      <c r="B436" s="33"/>
      <c r="C436" s="22"/>
      <c r="D436" s="22"/>
      <c r="E436" s="22"/>
      <c r="F436" s="67">
        <f t="shared" si="12"/>
        <v>0</v>
      </c>
      <c r="G436" s="81"/>
      <c r="H436" s="69">
        <f t="shared" si="13"/>
        <v>0</v>
      </c>
    </row>
    <row r="437" spans="1:8" ht="15.6" customHeight="1" x14ac:dyDescent="0.3">
      <c r="A437" s="32"/>
      <c r="B437" s="33"/>
      <c r="C437" s="22"/>
      <c r="D437" s="22"/>
      <c r="E437" s="22"/>
      <c r="F437" s="67">
        <f t="shared" si="12"/>
        <v>0</v>
      </c>
      <c r="G437" s="81"/>
      <c r="H437" s="69">
        <f t="shared" si="13"/>
        <v>0</v>
      </c>
    </row>
    <row r="438" spans="1:8" ht="15.6" customHeight="1" x14ac:dyDescent="0.3">
      <c r="A438" s="32"/>
      <c r="B438" s="33"/>
      <c r="C438" s="22"/>
      <c r="D438" s="22"/>
      <c r="E438" s="22"/>
      <c r="F438" s="67">
        <f t="shared" si="12"/>
        <v>0</v>
      </c>
      <c r="G438" s="81"/>
      <c r="H438" s="69">
        <f t="shared" si="13"/>
        <v>0</v>
      </c>
    </row>
    <row r="439" spans="1:8" ht="15.6" customHeight="1" x14ac:dyDescent="0.3">
      <c r="A439" s="32"/>
      <c r="B439" s="33"/>
      <c r="C439" s="22"/>
      <c r="D439" s="22"/>
      <c r="E439" s="22"/>
      <c r="F439" s="67">
        <f t="shared" si="12"/>
        <v>0</v>
      </c>
      <c r="G439" s="81"/>
      <c r="H439" s="69">
        <f t="shared" si="13"/>
        <v>0</v>
      </c>
    </row>
    <row r="440" spans="1:8" ht="15.6" customHeight="1" x14ac:dyDescent="0.3">
      <c r="A440" s="32"/>
      <c r="B440" s="33"/>
      <c r="C440" s="22"/>
      <c r="D440" s="22"/>
      <c r="E440" s="22"/>
      <c r="F440" s="67">
        <f t="shared" si="12"/>
        <v>0</v>
      </c>
      <c r="G440" s="81"/>
      <c r="H440" s="69">
        <f t="shared" si="13"/>
        <v>0</v>
      </c>
    </row>
    <row r="441" spans="1:8" ht="15.6" customHeight="1" x14ac:dyDescent="0.3">
      <c r="A441" s="32"/>
      <c r="B441" s="33"/>
      <c r="C441" s="22"/>
      <c r="D441" s="22"/>
      <c r="E441" s="22"/>
      <c r="F441" s="67">
        <f t="shared" si="12"/>
        <v>0</v>
      </c>
      <c r="G441" s="81"/>
      <c r="H441" s="69">
        <f t="shared" si="13"/>
        <v>0</v>
      </c>
    </row>
    <row r="442" spans="1:8" ht="15.6" customHeight="1" x14ac:dyDescent="0.3">
      <c r="A442" s="32"/>
      <c r="B442" s="33"/>
      <c r="C442" s="22"/>
      <c r="D442" s="22"/>
      <c r="E442" s="22"/>
      <c r="F442" s="67">
        <f t="shared" si="12"/>
        <v>0</v>
      </c>
      <c r="G442" s="81"/>
      <c r="H442" s="69">
        <f t="shared" si="13"/>
        <v>0</v>
      </c>
    </row>
    <row r="443" spans="1:8" ht="15.6" customHeight="1" x14ac:dyDescent="0.3">
      <c r="A443" s="32"/>
      <c r="B443" s="33"/>
      <c r="C443" s="22"/>
      <c r="D443" s="22"/>
      <c r="E443" s="22"/>
      <c r="F443" s="67">
        <f t="shared" si="12"/>
        <v>0</v>
      </c>
      <c r="G443" s="81"/>
      <c r="H443" s="69">
        <f t="shared" si="13"/>
        <v>0</v>
      </c>
    </row>
    <row r="444" spans="1:8" ht="15.6" customHeight="1" x14ac:dyDescent="0.3">
      <c r="A444" s="32"/>
      <c r="B444" s="33"/>
      <c r="C444" s="22"/>
      <c r="D444" s="22"/>
      <c r="E444" s="22"/>
      <c r="F444" s="67">
        <f t="shared" si="12"/>
        <v>0</v>
      </c>
      <c r="G444" s="81"/>
      <c r="H444" s="69">
        <f t="shared" si="13"/>
        <v>0</v>
      </c>
    </row>
    <row r="445" spans="1:8" ht="15.6" customHeight="1" x14ac:dyDescent="0.3">
      <c r="A445" s="32"/>
      <c r="B445" s="33"/>
      <c r="C445" s="22"/>
      <c r="D445" s="22"/>
      <c r="E445" s="22"/>
      <c r="F445" s="67">
        <f t="shared" si="12"/>
        <v>0</v>
      </c>
      <c r="G445" s="81"/>
      <c r="H445" s="69">
        <f t="shared" si="13"/>
        <v>0</v>
      </c>
    </row>
    <row r="446" spans="1:8" ht="15.6" customHeight="1" x14ac:dyDescent="0.3">
      <c r="A446" s="32"/>
      <c r="B446" s="33"/>
      <c r="C446" s="22"/>
      <c r="D446" s="22"/>
      <c r="E446" s="22"/>
      <c r="F446" s="67">
        <f t="shared" si="12"/>
        <v>0</v>
      </c>
      <c r="G446" s="81"/>
      <c r="H446" s="69">
        <f t="shared" si="13"/>
        <v>0</v>
      </c>
    </row>
    <row r="447" spans="1:8" ht="15.6" customHeight="1" x14ac:dyDescent="0.3">
      <c r="A447" s="32"/>
      <c r="B447" s="33"/>
      <c r="C447" s="22"/>
      <c r="D447" s="22"/>
      <c r="E447" s="22"/>
      <c r="F447" s="67">
        <f t="shared" si="12"/>
        <v>0</v>
      </c>
      <c r="G447" s="81"/>
      <c r="H447" s="69">
        <f t="shared" si="13"/>
        <v>0</v>
      </c>
    </row>
    <row r="448" spans="1:8" ht="15.6" customHeight="1" x14ac:dyDescent="0.3">
      <c r="A448" s="32"/>
      <c r="B448" s="33"/>
      <c r="C448" s="22"/>
      <c r="D448" s="22"/>
      <c r="E448" s="22"/>
      <c r="F448" s="67">
        <f t="shared" si="12"/>
        <v>0</v>
      </c>
      <c r="G448" s="81"/>
      <c r="H448" s="69">
        <f t="shared" si="13"/>
        <v>0</v>
      </c>
    </row>
    <row r="449" spans="1:8" ht="15.6" customHeight="1" x14ac:dyDescent="0.3">
      <c r="A449" s="32"/>
      <c r="B449" s="33"/>
      <c r="C449" s="22"/>
      <c r="D449" s="22"/>
      <c r="E449" s="22"/>
      <c r="F449" s="67">
        <f t="shared" si="12"/>
        <v>0</v>
      </c>
      <c r="G449" s="81"/>
      <c r="H449" s="69">
        <f t="shared" si="13"/>
        <v>0</v>
      </c>
    </row>
    <row r="450" spans="1:8" ht="15.6" customHeight="1" x14ac:dyDescent="0.3">
      <c r="A450" s="32"/>
      <c r="B450" s="33"/>
      <c r="C450" s="22"/>
      <c r="D450" s="22"/>
      <c r="E450" s="22"/>
      <c r="F450" s="67">
        <f t="shared" si="12"/>
        <v>0</v>
      </c>
      <c r="G450" s="81"/>
      <c r="H450" s="69">
        <f t="shared" si="13"/>
        <v>0</v>
      </c>
    </row>
    <row r="451" spans="1:8" ht="15.6" customHeight="1" x14ac:dyDescent="0.3">
      <c r="A451" s="32"/>
      <c r="B451" s="33"/>
      <c r="C451" s="22"/>
      <c r="D451" s="22"/>
      <c r="E451" s="22"/>
      <c r="F451" s="67">
        <f t="shared" si="12"/>
        <v>0</v>
      </c>
      <c r="G451" s="81"/>
      <c r="H451" s="69">
        <f t="shared" si="13"/>
        <v>0</v>
      </c>
    </row>
    <row r="452" spans="1:8" ht="15.6" customHeight="1" x14ac:dyDescent="0.3">
      <c r="A452" s="32"/>
      <c r="B452" s="33"/>
      <c r="C452" s="22"/>
      <c r="D452" s="22"/>
      <c r="E452" s="22"/>
      <c r="F452" s="67">
        <f t="shared" si="12"/>
        <v>0</v>
      </c>
      <c r="G452" s="81"/>
      <c r="H452" s="69">
        <f t="shared" si="13"/>
        <v>0</v>
      </c>
    </row>
    <row r="453" spans="1:8" ht="15.6" customHeight="1" x14ac:dyDescent="0.3">
      <c r="A453" s="32"/>
      <c r="B453" s="33"/>
      <c r="C453" s="22"/>
      <c r="D453" s="22"/>
      <c r="E453" s="22"/>
      <c r="F453" s="67">
        <f t="shared" si="12"/>
        <v>0</v>
      </c>
      <c r="G453" s="81"/>
      <c r="H453" s="69">
        <f t="shared" si="13"/>
        <v>0</v>
      </c>
    </row>
    <row r="454" spans="1:8" ht="15.6" customHeight="1" x14ac:dyDescent="0.3">
      <c r="A454" s="32"/>
      <c r="B454" s="33"/>
      <c r="C454" s="22"/>
      <c r="D454" s="22"/>
      <c r="E454" s="22"/>
      <c r="F454" s="67">
        <f t="shared" si="12"/>
        <v>0</v>
      </c>
      <c r="G454" s="81"/>
      <c r="H454" s="69">
        <f t="shared" si="13"/>
        <v>0</v>
      </c>
    </row>
    <row r="455" spans="1:8" ht="15.6" customHeight="1" x14ac:dyDescent="0.3">
      <c r="A455" s="32"/>
      <c r="B455" s="33"/>
      <c r="C455" s="22"/>
      <c r="D455" s="22"/>
      <c r="E455" s="22"/>
      <c r="F455" s="67">
        <f t="shared" ref="F455:F500" si="14">ROUND(D455,0)-ROUND(E455,0)</f>
        <v>0</v>
      </c>
      <c r="G455" s="81"/>
      <c r="H455" s="69">
        <f t="shared" ref="H455:H500" si="15">ROUND(IF(F455&lt;0,0,F455),0)*ROUND(G455,2)</f>
        <v>0</v>
      </c>
    </row>
    <row r="456" spans="1:8" ht="15.6" customHeight="1" x14ac:dyDescent="0.3">
      <c r="A456" s="32"/>
      <c r="B456" s="33"/>
      <c r="C456" s="22"/>
      <c r="D456" s="22"/>
      <c r="E456" s="22"/>
      <c r="F456" s="67">
        <f t="shared" si="14"/>
        <v>0</v>
      </c>
      <c r="G456" s="81"/>
      <c r="H456" s="69">
        <f t="shared" si="15"/>
        <v>0</v>
      </c>
    </row>
    <row r="457" spans="1:8" ht="15.6" customHeight="1" x14ac:dyDescent="0.3">
      <c r="A457" s="32"/>
      <c r="B457" s="33"/>
      <c r="C457" s="22"/>
      <c r="D457" s="22"/>
      <c r="E457" s="22"/>
      <c r="F457" s="67">
        <f t="shared" si="14"/>
        <v>0</v>
      </c>
      <c r="G457" s="81"/>
      <c r="H457" s="69">
        <f t="shared" si="15"/>
        <v>0</v>
      </c>
    </row>
    <row r="458" spans="1:8" ht="15.6" customHeight="1" x14ac:dyDescent="0.3">
      <c r="A458" s="32"/>
      <c r="B458" s="33"/>
      <c r="C458" s="22"/>
      <c r="D458" s="22"/>
      <c r="E458" s="22"/>
      <c r="F458" s="67">
        <f t="shared" si="14"/>
        <v>0</v>
      </c>
      <c r="G458" s="81"/>
      <c r="H458" s="69">
        <f t="shared" si="15"/>
        <v>0</v>
      </c>
    </row>
    <row r="459" spans="1:8" ht="15.6" customHeight="1" x14ac:dyDescent="0.3">
      <c r="A459" s="32"/>
      <c r="B459" s="33"/>
      <c r="C459" s="22"/>
      <c r="D459" s="22"/>
      <c r="E459" s="22"/>
      <c r="F459" s="67">
        <f t="shared" si="14"/>
        <v>0</v>
      </c>
      <c r="G459" s="81"/>
      <c r="H459" s="69">
        <f t="shared" si="15"/>
        <v>0</v>
      </c>
    </row>
    <row r="460" spans="1:8" ht="15.6" customHeight="1" x14ac:dyDescent="0.3">
      <c r="A460" s="32"/>
      <c r="B460" s="33"/>
      <c r="C460" s="22"/>
      <c r="D460" s="22"/>
      <c r="E460" s="22"/>
      <c r="F460" s="67">
        <f t="shared" si="14"/>
        <v>0</v>
      </c>
      <c r="G460" s="81"/>
      <c r="H460" s="69">
        <f t="shared" si="15"/>
        <v>0</v>
      </c>
    </row>
    <row r="461" spans="1:8" ht="15.6" customHeight="1" x14ac:dyDescent="0.3">
      <c r="A461" s="32"/>
      <c r="B461" s="33"/>
      <c r="C461" s="22"/>
      <c r="D461" s="22"/>
      <c r="E461" s="22"/>
      <c r="F461" s="67">
        <f t="shared" si="14"/>
        <v>0</v>
      </c>
      <c r="G461" s="81"/>
      <c r="H461" s="69">
        <f t="shared" si="15"/>
        <v>0</v>
      </c>
    </row>
    <row r="462" spans="1:8" ht="15.6" customHeight="1" x14ac:dyDescent="0.3">
      <c r="A462" s="32"/>
      <c r="B462" s="33"/>
      <c r="C462" s="22"/>
      <c r="D462" s="22"/>
      <c r="E462" s="22"/>
      <c r="F462" s="67">
        <f t="shared" si="14"/>
        <v>0</v>
      </c>
      <c r="G462" s="81"/>
      <c r="H462" s="69">
        <f t="shared" si="15"/>
        <v>0</v>
      </c>
    </row>
    <row r="463" spans="1:8" ht="15.6" customHeight="1" x14ac:dyDescent="0.3">
      <c r="A463" s="32"/>
      <c r="B463" s="33"/>
      <c r="C463" s="22"/>
      <c r="D463" s="22"/>
      <c r="E463" s="22"/>
      <c r="F463" s="67">
        <f t="shared" si="14"/>
        <v>0</v>
      </c>
      <c r="G463" s="81"/>
      <c r="H463" s="69">
        <f t="shared" si="15"/>
        <v>0</v>
      </c>
    </row>
    <row r="464" spans="1:8" ht="15.6" customHeight="1" x14ac:dyDescent="0.3">
      <c r="A464" s="32"/>
      <c r="B464" s="33"/>
      <c r="C464" s="22"/>
      <c r="D464" s="22"/>
      <c r="E464" s="22"/>
      <c r="F464" s="67">
        <f t="shared" si="14"/>
        <v>0</v>
      </c>
      <c r="G464" s="81"/>
      <c r="H464" s="69">
        <f t="shared" si="15"/>
        <v>0</v>
      </c>
    </row>
    <row r="465" spans="1:8" ht="15.6" customHeight="1" x14ac:dyDescent="0.3">
      <c r="A465" s="32"/>
      <c r="B465" s="33"/>
      <c r="C465" s="22"/>
      <c r="D465" s="22"/>
      <c r="E465" s="22"/>
      <c r="F465" s="67">
        <f t="shared" si="14"/>
        <v>0</v>
      </c>
      <c r="G465" s="81"/>
      <c r="H465" s="69">
        <f t="shared" si="15"/>
        <v>0</v>
      </c>
    </row>
    <row r="466" spans="1:8" ht="15.6" customHeight="1" x14ac:dyDescent="0.3">
      <c r="A466" s="32"/>
      <c r="B466" s="33"/>
      <c r="C466" s="22"/>
      <c r="D466" s="22"/>
      <c r="E466" s="22"/>
      <c r="F466" s="67">
        <f t="shared" si="14"/>
        <v>0</v>
      </c>
      <c r="G466" s="81"/>
      <c r="H466" s="69">
        <f t="shared" si="15"/>
        <v>0</v>
      </c>
    </row>
    <row r="467" spans="1:8" ht="15.6" customHeight="1" x14ac:dyDescent="0.3">
      <c r="A467" s="32"/>
      <c r="B467" s="33"/>
      <c r="C467" s="22"/>
      <c r="D467" s="22"/>
      <c r="E467" s="22"/>
      <c r="F467" s="67">
        <f t="shared" si="14"/>
        <v>0</v>
      </c>
      <c r="G467" s="81"/>
      <c r="H467" s="69">
        <f t="shared" si="15"/>
        <v>0</v>
      </c>
    </row>
    <row r="468" spans="1:8" ht="15.6" customHeight="1" x14ac:dyDescent="0.3">
      <c r="A468" s="32"/>
      <c r="B468" s="33"/>
      <c r="C468" s="22"/>
      <c r="D468" s="22"/>
      <c r="E468" s="22"/>
      <c r="F468" s="67">
        <f t="shared" si="14"/>
        <v>0</v>
      </c>
      <c r="G468" s="81"/>
      <c r="H468" s="69">
        <f t="shared" si="15"/>
        <v>0</v>
      </c>
    </row>
    <row r="469" spans="1:8" ht="15.6" customHeight="1" x14ac:dyDescent="0.3">
      <c r="A469" s="32"/>
      <c r="B469" s="33"/>
      <c r="C469" s="22"/>
      <c r="D469" s="22"/>
      <c r="E469" s="22"/>
      <c r="F469" s="67">
        <f t="shared" si="14"/>
        <v>0</v>
      </c>
      <c r="G469" s="81"/>
      <c r="H469" s="69">
        <f t="shared" si="15"/>
        <v>0</v>
      </c>
    </row>
    <row r="470" spans="1:8" ht="15.6" customHeight="1" x14ac:dyDescent="0.3">
      <c r="A470" s="32"/>
      <c r="B470" s="33"/>
      <c r="C470" s="22"/>
      <c r="D470" s="22"/>
      <c r="E470" s="22"/>
      <c r="F470" s="67">
        <f t="shared" si="14"/>
        <v>0</v>
      </c>
      <c r="G470" s="81"/>
      <c r="H470" s="69">
        <f t="shared" si="15"/>
        <v>0</v>
      </c>
    </row>
    <row r="471" spans="1:8" ht="15.6" customHeight="1" x14ac:dyDescent="0.3">
      <c r="A471" s="32"/>
      <c r="B471" s="33"/>
      <c r="C471" s="22"/>
      <c r="D471" s="22"/>
      <c r="E471" s="22"/>
      <c r="F471" s="67">
        <f t="shared" si="14"/>
        <v>0</v>
      </c>
      <c r="G471" s="81"/>
      <c r="H471" s="69">
        <f t="shared" si="15"/>
        <v>0</v>
      </c>
    </row>
    <row r="472" spans="1:8" ht="15.6" customHeight="1" x14ac:dyDescent="0.3">
      <c r="A472" s="32"/>
      <c r="B472" s="33"/>
      <c r="C472" s="22"/>
      <c r="D472" s="22"/>
      <c r="E472" s="22"/>
      <c r="F472" s="67">
        <f t="shared" si="14"/>
        <v>0</v>
      </c>
      <c r="G472" s="81"/>
      <c r="H472" s="69">
        <f t="shared" si="15"/>
        <v>0</v>
      </c>
    </row>
    <row r="473" spans="1:8" ht="15.6" customHeight="1" x14ac:dyDescent="0.3">
      <c r="A473" s="32"/>
      <c r="B473" s="33"/>
      <c r="C473" s="22"/>
      <c r="D473" s="22"/>
      <c r="E473" s="22"/>
      <c r="F473" s="67">
        <f t="shared" si="14"/>
        <v>0</v>
      </c>
      <c r="G473" s="81"/>
      <c r="H473" s="69">
        <f t="shared" si="15"/>
        <v>0</v>
      </c>
    </row>
    <row r="474" spans="1:8" ht="15.6" customHeight="1" x14ac:dyDescent="0.3">
      <c r="A474" s="32"/>
      <c r="B474" s="33"/>
      <c r="C474" s="22"/>
      <c r="D474" s="22"/>
      <c r="E474" s="22"/>
      <c r="F474" s="67">
        <f t="shared" si="14"/>
        <v>0</v>
      </c>
      <c r="G474" s="81"/>
      <c r="H474" s="69">
        <f t="shared" si="15"/>
        <v>0</v>
      </c>
    </row>
    <row r="475" spans="1:8" ht="15.6" customHeight="1" x14ac:dyDescent="0.3">
      <c r="A475" s="32"/>
      <c r="B475" s="33"/>
      <c r="C475" s="22"/>
      <c r="D475" s="22"/>
      <c r="E475" s="22"/>
      <c r="F475" s="67">
        <f t="shared" si="14"/>
        <v>0</v>
      </c>
      <c r="G475" s="81"/>
      <c r="H475" s="69">
        <f t="shared" si="15"/>
        <v>0</v>
      </c>
    </row>
    <row r="476" spans="1:8" ht="15.6" customHeight="1" x14ac:dyDescent="0.3">
      <c r="A476" s="32"/>
      <c r="B476" s="33"/>
      <c r="C476" s="22"/>
      <c r="D476" s="22"/>
      <c r="E476" s="22"/>
      <c r="F476" s="67">
        <f t="shared" si="14"/>
        <v>0</v>
      </c>
      <c r="G476" s="81"/>
      <c r="H476" s="69">
        <f t="shared" si="15"/>
        <v>0</v>
      </c>
    </row>
    <row r="477" spans="1:8" ht="15.6" customHeight="1" x14ac:dyDescent="0.3">
      <c r="A477" s="32"/>
      <c r="B477" s="33"/>
      <c r="C477" s="22"/>
      <c r="D477" s="22"/>
      <c r="E477" s="22"/>
      <c r="F477" s="67">
        <f t="shared" si="14"/>
        <v>0</v>
      </c>
      <c r="G477" s="81"/>
      <c r="H477" s="69">
        <f t="shared" si="15"/>
        <v>0</v>
      </c>
    </row>
    <row r="478" spans="1:8" ht="15.6" customHeight="1" x14ac:dyDescent="0.3">
      <c r="A478" s="32"/>
      <c r="B478" s="33"/>
      <c r="C478" s="22"/>
      <c r="D478" s="22"/>
      <c r="E478" s="22"/>
      <c r="F478" s="67">
        <f t="shared" si="14"/>
        <v>0</v>
      </c>
      <c r="G478" s="81"/>
      <c r="H478" s="69">
        <f t="shared" si="15"/>
        <v>0</v>
      </c>
    </row>
    <row r="479" spans="1:8" ht="15.6" customHeight="1" x14ac:dyDescent="0.3">
      <c r="A479" s="32"/>
      <c r="B479" s="33"/>
      <c r="C479" s="22"/>
      <c r="D479" s="22"/>
      <c r="E479" s="22"/>
      <c r="F479" s="67">
        <f t="shared" si="14"/>
        <v>0</v>
      </c>
      <c r="G479" s="81"/>
      <c r="H479" s="69">
        <f t="shared" si="15"/>
        <v>0</v>
      </c>
    </row>
    <row r="480" spans="1:8" ht="15.6" customHeight="1" x14ac:dyDescent="0.3">
      <c r="A480" s="32"/>
      <c r="B480" s="33"/>
      <c r="C480" s="22"/>
      <c r="D480" s="22"/>
      <c r="E480" s="22"/>
      <c r="F480" s="67">
        <f t="shared" si="14"/>
        <v>0</v>
      </c>
      <c r="G480" s="81"/>
      <c r="H480" s="69">
        <f t="shared" si="15"/>
        <v>0</v>
      </c>
    </row>
    <row r="481" spans="1:10" ht="15.6" customHeight="1" x14ac:dyDescent="0.3">
      <c r="A481" s="32"/>
      <c r="B481" s="33"/>
      <c r="C481" s="22"/>
      <c r="D481" s="22"/>
      <c r="E481" s="22"/>
      <c r="F481" s="67">
        <f t="shared" si="14"/>
        <v>0</v>
      </c>
      <c r="G481" s="81"/>
      <c r="H481" s="69">
        <f t="shared" si="15"/>
        <v>0</v>
      </c>
    </row>
    <row r="482" spans="1:10" ht="15.6" customHeight="1" x14ac:dyDescent="0.3">
      <c r="A482" s="32"/>
      <c r="B482" s="33"/>
      <c r="C482" s="22"/>
      <c r="D482" s="22"/>
      <c r="E482" s="22"/>
      <c r="F482" s="67">
        <f t="shared" si="14"/>
        <v>0</v>
      </c>
      <c r="G482" s="81"/>
      <c r="H482" s="69">
        <f t="shared" si="15"/>
        <v>0</v>
      </c>
    </row>
    <row r="483" spans="1:10" ht="15.6" customHeight="1" x14ac:dyDescent="0.3">
      <c r="A483" s="32"/>
      <c r="B483" s="33"/>
      <c r="C483" s="22"/>
      <c r="D483" s="22"/>
      <c r="E483" s="22"/>
      <c r="F483" s="67">
        <f t="shared" si="14"/>
        <v>0</v>
      </c>
      <c r="G483" s="81"/>
      <c r="H483" s="69">
        <f t="shared" si="15"/>
        <v>0</v>
      </c>
    </row>
    <row r="484" spans="1:10" ht="15.6" customHeight="1" x14ac:dyDescent="0.3">
      <c r="A484" s="32"/>
      <c r="B484" s="33"/>
      <c r="C484" s="22"/>
      <c r="D484" s="22"/>
      <c r="E484" s="22"/>
      <c r="F484" s="67">
        <f t="shared" si="14"/>
        <v>0</v>
      </c>
      <c r="G484" s="81"/>
      <c r="H484" s="69">
        <f t="shared" si="15"/>
        <v>0</v>
      </c>
    </row>
    <row r="485" spans="1:10" ht="15.6" customHeight="1" x14ac:dyDescent="0.3">
      <c r="A485" s="32"/>
      <c r="B485" s="33"/>
      <c r="C485" s="22"/>
      <c r="D485" s="22"/>
      <c r="E485" s="22"/>
      <c r="F485" s="67">
        <f t="shared" si="14"/>
        <v>0</v>
      </c>
      <c r="G485" s="81"/>
      <c r="H485" s="69">
        <f t="shared" si="15"/>
        <v>0</v>
      </c>
    </row>
    <row r="486" spans="1:10" ht="15.6" customHeight="1" x14ac:dyDescent="0.3">
      <c r="A486" s="32"/>
      <c r="B486" s="33"/>
      <c r="C486" s="22"/>
      <c r="D486" s="22"/>
      <c r="E486" s="22"/>
      <c r="F486" s="67">
        <f t="shared" si="14"/>
        <v>0</v>
      </c>
      <c r="G486" s="81"/>
      <c r="H486" s="69">
        <f t="shared" si="15"/>
        <v>0</v>
      </c>
    </row>
    <row r="487" spans="1:10" ht="15.6" customHeight="1" x14ac:dyDescent="0.3">
      <c r="A487" s="32"/>
      <c r="B487" s="33"/>
      <c r="C487" s="22"/>
      <c r="D487" s="22"/>
      <c r="E487" s="22"/>
      <c r="F487" s="67">
        <f t="shared" si="14"/>
        <v>0</v>
      </c>
      <c r="G487" s="81"/>
      <c r="H487" s="69">
        <f t="shared" si="15"/>
        <v>0</v>
      </c>
      <c r="J487" s="83"/>
    </row>
    <row r="488" spans="1:10" ht="15.6" customHeight="1" x14ac:dyDescent="0.3">
      <c r="A488" s="32"/>
      <c r="B488" s="33"/>
      <c r="C488" s="22"/>
      <c r="D488" s="22"/>
      <c r="E488" s="22"/>
      <c r="F488" s="67">
        <f t="shared" si="14"/>
        <v>0</v>
      </c>
      <c r="G488" s="81"/>
      <c r="H488" s="69">
        <f t="shared" si="15"/>
        <v>0</v>
      </c>
    </row>
    <row r="489" spans="1:10" ht="15.6" customHeight="1" x14ac:dyDescent="0.3">
      <c r="A489" s="32"/>
      <c r="B489" s="33"/>
      <c r="C489" s="22"/>
      <c r="D489" s="22"/>
      <c r="E489" s="22"/>
      <c r="F489" s="67">
        <f t="shared" si="14"/>
        <v>0</v>
      </c>
      <c r="G489" s="81"/>
      <c r="H489" s="69">
        <f t="shared" si="15"/>
        <v>0</v>
      </c>
    </row>
    <row r="490" spans="1:10" ht="15.6" customHeight="1" x14ac:dyDescent="0.3">
      <c r="A490" s="32"/>
      <c r="B490" s="33"/>
      <c r="C490" s="22"/>
      <c r="D490" s="22"/>
      <c r="E490" s="22"/>
      <c r="F490" s="67">
        <f t="shared" si="14"/>
        <v>0</v>
      </c>
      <c r="G490" s="81"/>
      <c r="H490" s="69">
        <f t="shared" si="15"/>
        <v>0</v>
      </c>
    </row>
    <row r="491" spans="1:10" ht="15.6" customHeight="1" x14ac:dyDescent="0.3">
      <c r="A491" s="32"/>
      <c r="B491" s="33"/>
      <c r="C491" s="22"/>
      <c r="D491" s="22"/>
      <c r="E491" s="22"/>
      <c r="F491" s="67">
        <f t="shared" si="14"/>
        <v>0</v>
      </c>
      <c r="G491" s="81"/>
      <c r="H491" s="69">
        <f t="shared" si="15"/>
        <v>0</v>
      </c>
    </row>
    <row r="492" spans="1:10" ht="15.6" customHeight="1" x14ac:dyDescent="0.3">
      <c r="A492" s="32"/>
      <c r="B492" s="33"/>
      <c r="C492" s="22"/>
      <c r="D492" s="22"/>
      <c r="E492" s="22"/>
      <c r="F492" s="67">
        <f t="shared" si="14"/>
        <v>0</v>
      </c>
      <c r="G492" s="81"/>
      <c r="H492" s="69">
        <f t="shared" si="15"/>
        <v>0</v>
      </c>
    </row>
    <row r="493" spans="1:10" ht="15.6" customHeight="1" x14ac:dyDescent="0.3">
      <c r="A493" s="32"/>
      <c r="B493" s="33"/>
      <c r="C493" s="22"/>
      <c r="D493" s="22"/>
      <c r="E493" s="22"/>
      <c r="F493" s="67">
        <f t="shared" si="14"/>
        <v>0</v>
      </c>
      <c r="G493" s="81"/>
      <c r="H493" s="69">
        <f t="shared" si="15"/>
        <v>0</v>
      </c>
    </row>
    <row r="494" spans="1:10" ht="15.6" customHeight="1" x14ac:dyDescent="0.3">
      <c r="A494" s="32"/>
      <c r="B494" s="33"/>
      <c r="C494" s="22"/>
      <c r="D494" s="22"/>
      <c r="E494" s="22"/>
      <c r="F494" s="67">
        <f t="shared" si="14"/>
        <v>0</v>
      </c>
      <c r="G494" s="81"/>
      <c r="H494" s="69">
        <f t="shared" si="15"/>
        <v>0</v>
      </c>
    </row>
    <row r="495" spans="1:10" ht="15.6" customHeight="1" x14ac:dyDescent="0.3">
      <c r="A495" s="32"/>
      <c r="B495" s="33"/>
      <c r="C495" s="22"/>
      <c r="D495" s="22"/>
      <c r="E495" s="22"/>
      <c r="F495" s="67">
        <f t="shared" si="14"/>
        <v>0</v>
      </c>
      <c r="G495" s="81"/>
      <c r="H495" s="69">
        <f t="shared" si="15"/>
        <v>0</v>
      </c>
    </row>
    <row r="496" spans="1:10" ht="15.6" customHeight="1" x14ac:dyDescent="0.3">
      <c r="A496" s="32"/>
      <c r="B496" s="33"/>
      <c r="C496" s="22"/>
      <c r="D496" s="22"/>
      <c r="E496" s="22"/>
      <c r="F496" s="67">
        <f t="shared" si="14"/>
        <v>0</v>
      </c>
      <c r="G496" s="81"/>
      <c r="H496" s="69">
        <f t="shared" si="15"/>
        <v>0</v>
      </c>
    </row>
    <row r="497" spans="1:8" ht="15.6" customHeight="1" x14ac:dyDescent="0.3">
      <c r="A497" s="32"/>
      <c r="B497" s="33"/>
      <c r="C497" s="22"/>
      <c r="D497" s="22"/>
      <c r="E497" s="22"/>
      <c r="F497" s="67">
        <f t="shared" si="14"/>
        <v>0</v>
      </c>
      <c r="G497" s="81"/>
      <c r="H497" s="69">
        <f t="shared" si="15"/>
        <v>0</v>
      </c>
    </row>
    <row r="498" spans="1:8" ht="15.6" customHeight="1" x14ac:dyDescent="0.3">
      <c r="A498" s="32"/>
      <c r="B498" s="33"/>
      <c r="C498" s="22"/>
      <c r="D498" s="22"/>
      <c r="E498" s="22"/>
      <c r="F498" s="67">
        <f t="shared" si="14"/>
        <v>0</v>
      </c>
      <c r="G498" s="81"/>
      <c r="H498" s="69">
        <f t="shared" si="15"/>
        <v>0</v>
      </c>
    </row>
    <row r="499" spans="1:8" ht="15.6" customHeight="1" x14ac:dyDescent="0.3">
      <c r="A499" s="32"/>
      <c r="B499" s="33"/>
      <c r="C499" s="22"/>
      <c r="D499" s="22"/>
      <c r="E499" s="22"/>
      <c r="F499" s="67">
        <f t="shared" si="14"/>
        <v>0</v>
      </c>
      <c r="G499" s="81"/>
      <c r="H499" s="69">
        <f t="shared" si="15"/>
        <v>0</v>
      </c>
    </row>
    <row r="500" spans="1:8" ht="15.6" customHeight="1" thickBot="1" x14ac:dyDescent="0.35">
      <c r="A500" s="62"/>
      <c r="B500" s="63"/>
      <c r="C500" s="25"/>
      <c r="D500" s="25"/>
      <c r="E500" s="25"/>
      <c r="F500" s="67">
        <f t="shared" si="14"/>
        <v>0</v>
      </c>
      <c r="G500" s="82"/>
      <c r="H500" s="69">
        <f t="shared" si="15"/>
        <v>0</v>
      </c>
    </row>
    <row r="501" spans="1:8" ht="15.6" customHeight="1" thickBot="1" x14ac:dyDescent="0.35">
      <c r="A501" s="34" t="s">
        <v>9</v>
      </c>
      <c r="B501" s="29" t="s">
        <v>10</v>
      </c>
      <c r="C501" s="84">
        <f>SUM(C4:C500)</f>
        <v>184000</v>
      </c>
      <c r="D501" s="84">
        <f t="shared" ref="D501:E501" si="16">SUM(D4:D500)</f>
        <v>111000</v>
      </c>
      <c r="E501" s="84">
        <f t="shared" si="16"/>
        <v>74000</v>
      </c>
      <c r="F501" s="84">
        <f>SUMIF(F4:F500,"&gt;0")</f>
        <v>45000</v>
      </c>
      <c r="G501" s="36" t="s">
        <v>10</v>
      </c>
      <c r="H501" s="85">
        <f>SUM(H4:H500)</f>
        <v>274500</v>
      </c>
    </row>
    <row r="502" spans="1:8" ht="30" customHeight="1" thickBot="1" x14ac:dyDescent="0.35">
      <c r="A502" s="34" t="s">
        <v>11</v>
      </c>
      <c r="B502" s="29" t="s">
        <v>10</v>
      </c>
      <c r="C502" s="35">
        <v>184000</v>
      </c>
      <c r="D502" s="35">
        <v>111000</v>
      </c>
      <c r="E502" s="35">
        <v>74000</v>
      </c>
      <c r="F502" s="65">
        <v>45000</v>
      </c>
      <c r="G502" s="41" t="s">
        <v>10</v>
      </c>
      <c r="H502" s="24">
        <v>274500</v>
      </c>
    </row>
    <row r="503" spans="1:8" ht="31.2" customHeight="1" thickBot="1" x14ac:dyDescent="0.35">
      <c r="A503" s="37" t="s">
        <v>12</v>
      </c>
      <c r="B503" s="38" t="s">
        <v>10</v>
      </c>
      <c r="C503" s="39"/>
      <c r="D503" s="39"/>
      <c r="E503" s="39"/>
      <c r="F503" s="39"/>
      <c r="G503" s="40" t="s">
        <v>10</v>
      </c>
      <c r="H503" s="23">
        <v>0</v>
      </c>
    </row>
    <row r="504" spans="1:8" x14ac:dyDescent="0.3">
      <c r="A504" s="166" t="s">
        <v>83</v>
      </c>
      <c r="B504" s="166"/>
      <c r="C504" s="166"/>
      <c r="D504" s="15"/>
      <c r="E504" s="15"/>
      <c r="F504" s="15"/>
      <c r="G504" s="16"/>
      <c r="H504" s="17"/>
    </row>
    <row r="505" spans="1:8" ht="13.95" customHeight="1" x14ac:dyDescent="0.3">
      <c r="A505" s="53" t="s">
        <v>98</v>
      </c>
      <c r="B505" s="54"/>
      <c r="C505" s="54"/>
      <c r="D505" s="15"/>
      <c r="E505" s="15"/>
      <c r="F505" s="15"/>
      <c r="G505" s="16"/>
      <c r="H505" s="17"/>
    </row>
    <row r="506" spans="1:8" x14ac:dyDescent="0.3">
      <c r="A506" s="157" t="s">
        <v>99</v>
      </c>
      <c r="B506" s="157"/>
      <c r="C506" s="157"/>
      <c r="D506" s="15"/>
      <c r="E506" s="15"/>
      <c r="F506" s="15"/>
      <c r="G506" s="16"/>
      <c r="H506" s="17"/>
    </row>
    <row r="507" spans="1:8" ht="15.6" customHeight="1" thickBot="1" x14ac:dyDescent="0.35">
      <c r="A507" s="175" t="s">
        <v>103</v>
      </c>
      <c r="B507" s="175"/>
      <c r="C507" s="175"/>
      <c r="D507" s="175"/>
      <c r="E507" s="15"/>
      <c r="F507" s="15"/>
      <c r="G507" s="16"/>
      <c r="H507" s="17"/>
    </row>
    <row r="508" spans="1:8" ht="19.95" customHeight="1" thickBot="1" x14ac:dyDescent="0.35">
      <c r="A508" s="172" t="s">
        <v>100</v>
      </c>
      <c r="B508" s="173"/>
      <c r="C508" s="173"/>
      <c r="D508" s="173"/>
      <c r="E508" s="173"/>
      <c r="F508" s="173"/>
      <c r="G508" s="174"/>
      <c r="H508" s="17"/>
    </row>
  </sheetData>
  <mergeCells count="6">
    <mergeCell ref="A1:H1"/>
    <mergeCell ref="C4:C6"/>
    <mergeCell ref="A504:C504"/>
    <mergeCell ref="A506:C506"/>
    <mergeCell ref="A508:G508"/>
    <mergeCell ref="A507:D507"/>
  </mergeCells>
  <pageMargins left="0.70866141732283472" right="0.70866141732283472" top="0.78740157480314965" bottom="0.78740157480314965" header="0.31496062992125984" footer="0.31496062992125984"/>
  <pageSetup paperSize="9" scale="9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>
      <selection activeCell="B8" sqref="B8:C8"/>
    </sheetView>
  </sheetViews>
  <sheetFormatPr defaultRowHeight="14.4" x14ac:dyDescent="0.3"/>
  <cols>
    <col min="1" max="1" width="21.88671875" customWidth="1"/>
    <col min="2" max="2" width="14.5546875" customWidth="1"/>
    <col min="3" max="3" width="15.5546875" customWidth="1"/>
    <col min="4" max="4" width="15.109375" customWidth="1"/>
    <col min="5" max="5" width="16.109375" customWidth="1"/>
    <col min="6" max="6" width="16.44140625" customWidth="1"/>
    <col min="7" max="7" width="18.88671875" customWidth="1"/>
  </cols>
  <sheetData>
    <row r="1" spans="1:7" ht="15" thickBot="1" x14ac:dyDescent="0.35">
      <c r="A1" s="176" t="s">
        <v>13</v>
      </c>
      <c r="B1" s="168"/>
      <c r="C1" s="168"/>
      <c r="D1" s="168"/>
      <c r="E1" s="168"/>
      <c r="F1" s="168"/>
      <c r="G1" s="169"/>
    </row>
    <row r="2" spans="1:7" ht="91.2" customHeight="1" x14ac:dyDescent="0.3">
      <c r="A2" s="177"/>
      <c r="B2" s="238" t="s">
        <v>18</v>
      </c>
      <c r="C2" s="239" t="s">
        <v>93</v>
      </c>
      <c r="D2" s="239" t="s">
        <v>30</v>
      </c>
      <c r="E2" s="239" t="s">
        <v>31</v>
      </c>
      <c r="F2" s="239" t="s">
        <v>32</v>
      </c>
      <c r="G2" s="240" t="s">
        <v>14</v>
      </c>
    </row>
    <row r="3" spans="1:7" ht="15" thickBot="1" x14ac:dyDescent="0.35">
      <c r="A3" s="162"/>
      <c r="B3" s="241">
        <v>1</v>
      </c>
      <c r="C3" s="242">
        <v>2</v>
      </c>
      <c r="D3" s="242">
        <v>3</v>
      </c>
      <c r="E3" s="242">
        <v>4</v>
      </c>
      <c r="F3" s="242">
        <v>5</v>
      </c>
      <c r="G3" s="243">
        <v>6</v>
      </c>
    </row>
    <row r="4" spans="1:7" ht="25.2" customHeight="1" x14ac:dyDescent="0.3">
      <c r="A4" s="26" t="s">
        <v>1</v>
      </c>
      <c r="B4" s="109"/>
      <c r="C4" s="110"/>
      <c r="D4" s="67">
        <f t="shared" ref="D4:D11" si="0">ROUND(B4,0)+ROUND(C4,0)</f>
        <v>0</v>
      </c>
      <c r="E4" s="118"/>
      <c r="F4" s="87">
        <f>D4*ROUND(E4,2)</f>
        <v>0</v>
      </c>
      <c r="G4" s="163">
        <f>F4+F5+F6+F7</f>
        <v>3964730</v>
      </c>
    </row>
    <row r="5" spans="1:7" ht="25.2" customHeight="1" x14ac:dyDescent="0.3">
      <c r="A5" s="27" t="s">
        <v>2</v>
      </c>
      <c r="B5" s="111"/>
      <c r="C5" s="101"/>
      <c r="D5" s="67">
        <f t="shared" si="0"/>
        <v>0</v>
      </c>
      <c r="E5" s="106"/>
      <c r="F5" s="88">
        <f t="shared" ref="F5:F11" si="1">D5*ROUND(E5,2)</f>
        <v>0</v>
      </c>
      <c r="G5" s="164"/>
    </row>
    <row r="6" spans="1:7" ht="25.2" customHeight="1" x14ac:dyDescent="0.3">
      <c r="A6" s="27" t="s">
        <v>15</v>
      </c>
      <c r="B6" s="102">
        <v>218000</v>
      </c>
      <c r="C6" s="123">
        <v>0</v>
      </c>
      <c r="D6" s="67">
        <f t="shared" si="0"/>
        <v>218000</v>
      </c>
      <c r="E6" s="107">
        <v>5.0999999999999996</v>
      </c>
      <c r="F6" s="88">
        <f t="shared" si="1"/>
        <v>1111800</v>
      </c>
      <c r="G6" s="164"/>
    </row>
    <row r="7" spans="1:7" ht="25.2" customHeight="1" thickBot="1" x14ac:dyDescent="0.35">
      <c r="A7" s="28" t="s">
        <v>16</v>
      </c>
      <c r="B7" s="112">
        <v>363250</v>
      </c>
      <c r="C7" s="113">
        <v>96900</v>
      </c>
      <c r="D7" s="86">
        <f t="shared" si="0"/>
        <v>460150</v>
      </c>
      <c r="E7" s="119">
        <v>6.2</v>
      </c>
      <c r="F7" s="89">
        <f t="shared" si="1"/>
        <v>2852930</v>
      </c>
      <c r="G7" s="165"/>
    </row>
    <row r="8" spans="1:7" ht="25.2" customHeight="1" x14ac:dyDescent="0.3">
      <c r="A8" s="26" t="s">
        <v>3</v>
      </c>
      <c r="B8" s="109"/>
      <c r="C8" s="114"/>
      <c r="D8" s="90">
        <f t="shared" si="0"/>
        <v>0</v>
      </c>
      <c r="E8" s="120"/>
      <c r="F8" s="87">
        <f t="shared" si="1"/>
        <v>0</v>
      </c>
      <c r="G8" s="163">
        <f>F8+F9+F10+F11</f>
        <v>0</v>
      </c>
    </row>
    <row r="9" spans="1:7" ht="25.2" customHeight="1" x14ac:dyDescent="0.3">
      <c r="A9" s="27" t="s">
        <v>4</v>
      </c>
      <c r="B9" s="111"/>
      <c r="C9" s="115"/>
      <c r="D9" s="67">
        <f t="shared" si="0"/>
        <v>0</v>
      </c>
      <c r="E9" s="121"/>
      <c r="F9" s="88">
        <f t="shared" si="1"/>
        <v>0</v>
      </c>
      <c r="G9" s="164"/>
    </row>
    <row r="10" spans="1:7" ht="25.2" customHeight="1" x14ac:dyDescent="0.3">
      <c r="A10" s="27" t="s">
        <v>17</v>
      </c>
      <c r="B10" s="111"/>
      <c r="C10" s="115"/>
      <c r="D10" s="67">
        <f t="shared" si="0"/>
        <v>0</v>
      </c>
      <c r="E10" s="121"/>
      <c r="F10" s="88">
        <f t="shared" si="1"/>
        <v>0</v>
      </c>
      <c r="G10" s="164"/>
    </row>
    <row r="11" spans="1:7" ht="25.2" customHeight="1" thickBot="1" x14ac:dyDescent="0.35">
      <c r="A11" s="28" t="s">
        <v>5</v>
      </c>
      <c r="B11" s="116"/>
      <c r="C11" s="117"/>
      <c r="D11" s="86">
        <f t="shared" si="0"/>
        <v>0</v>
      </c>
      <c r="E11" s="122"/>
      <c r="F11" s="89">
        <f t="shared" si="1"/>
        <v>0</v>
      </c>
      <c r="G11" s="165"/>
    </row>
    <row r="12" spans="1:7" ht="10.199999999999999" customHeight="1" x14ac:dyDescent="0.3">
      <c r="A12" s="55" t="s">
        <v>83</v>
      </c>
      <c r="B12" s="56"/>
      <c r="C12" s="57"/>
      <c r="D12" s="21"/>
      <c r="E12" s="14"/>
      <c r="F12" s="21"/>
      <c r="G12" s="21"/>
    </row>
    <row r="13" spans="1:7" ht="10.199999999999999" customHeight="1" x14ac:dyDescent="0.3">
      <c r="A13" s="178" t="s">
        <v>94</v>
      </c>
      <c r="B13" s="178"/>
      <c r="C13" s="178"/>
      <c r="D13" s="21"/>
      <c r="E13" s="14"/>
      <c r="F13" s="21"/>
      <c r="G13" s="21"/>
    </row>
  </sheetData>
  <sheetProtection sheet="1" objects="1" scenarios="1"/>
  <mergeCells count="5">
    <mergeCell ref="A1:G1"/>
    <mergeCell ref="A2:A3"/>
    <mergeCell ref="G4:G7"/>
    <mergeCell ref="G8:G11"/>
    <mergeCell ref="A13:C13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modelový příklad 1</vt:lpstr>
      <vt:lpstr>tabulka 1</vt:lpstr>
      <vt:lpstr>Tab. 2 (zničený SADM) </vt:lpstr>
      <vt:lpstr>Tab. 3 (snížený přírůst)</vt:lpstr>
      <vt:lpstr>Tab. 4 (hodnota produkce 2014)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Martinec</dc:creator>
  <cp:lastModifiedBy>Kratochvílová Lenka</cp:lastModifiedBy>
  <cp:lastPrinted>2016-06-01T13:15:19Z</cp:lastPrinted>
  <dcterms:created xsi:type="dcterms:W3CDTF">2016-04-07T10:44:14Z</dcterms:created>
  <dcterms:modified xsi:type="dcterms:W3CDTF">2016-06-01T13:19:17Z</dcterms:modified>
</cp:coreProperties>
</file>