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0640" windowHeight="11700" activeTab="1"/>
  </bookViews>
  <sheets>
    <sheet name="modelový příklad 2" sheetId="3" r:id="rId1"/>
    <sheet name="Tabulka 1" sheetId="2" r:id="rId2"/>
    <sheet name="Tab. 2 (zničený SADM)" sheetId="4" r:id="rId3"/>
    <sheet name="Tab. 3 (snížený přírůst)" sheetId="5" r:id="rId4"/>
    <sheet name="Tab. 4 (hodnota produkce 2014)" sheetId="6" r:id="rId5"/>
  </sheets>
  <calcPr calcId="145621"/>
</workbook>
</file>

<file path=xl/calcChain.xml><?xml version="1.0" encoding="utf-8"?>
<calcChain xmlns="http://schemas.openxmlformats.org/spreadsheetml/2006/main">
  <c r="D29" i="2" l="1"/>
  <c r="F6" i="2"/>
  <c r="F5" i="4"/>
  <c r="D5" i="6"/>
  <c r="H500" i="5"/>
  <c r="D28" i="2"/>
  <c r="F4" i="4" l="1"/>
  <c r="G21" i="2" l="1"/>
  <c r="E21" i="2"/>
  <c r="F11" i="6" l="1"/>
  <c r="F10" i="6"/>
  <c r="F8" i="6"/>
  <c r="F9" i="6"/>
  <c r="F7" i="6"/>
  <c r="F6" i="6"/>
  <c r="F5" i="6"/>
  <c r="F4" i="6"/>
  <c r="D11" i="6" l="1"/>
  <c r="D10" i="6"/>
  <c r="D9" i="6"/>
  <c r="D8" i="6"/>
  <c r="G8" i="6" s="1"/>
  <c r="D7" i="6"/>
  <c r="D6" i="6"/>
  <c r="D4" i="6"/>
  <c r="E501" i="5"/>
  <c r="D501" i="5"/>
  <c r="C501" i="5"/>
  <c r="F500" i="5"/>
  <c r="F13" i="5"/>
  <c r="H13" i="5" s="1"/>
  <c r="F14" i="5"/>
  <c r="H14" i="5" s="1"/>
  <c r="F15" i="5"/>
  <c r="H15" i="5" s="1"/>
  <c r="F16" i="5"/>
  <c r="H16" i="5" s="1"/>
  <c r="F17" i="5"/>
  <c r="H17" i="5" s="1"/>
  <c r="F18" i="5"/>
  <c r="H18" i="5" s="1"/>
  <c r="F19" i="5"/>
  <c r="H19" i="5" s="1"/>
  <c r="F20" i="5"/>
  <c r="H20" i="5" s="1"/>
  <c r="F21" i="5"/>
  <c r="H21" i="5" s="1"/>
  <c r="F22" i="5"/>
  <c r="H22" i="5" s="1"/>
  <c r="F23" i="5"/>
  <c r="H23" i="5" s="1"/>
  <c r="F24" i="5"/>
  <c r="H24" i="5" s="1"/>
  <c r="F25" i="5"/>
  <c r="H25" i="5" s="1"/>
  <c r="F26" i="5"/>
  <c r="H26" i="5" s="1"/>
  <c r="F27" i="5"/>
  <c r="H27" i="5" s="1"/>
  <c r="F28" i="5"/>
  <c r="H28" i="5" s="1"/>
  <c r="F29" i="5"/>
  <c r="H29" i="5" s="1"/>
  <c r="F30" i="5"/>
  <c r="H30" i="5" s="1"/>
  <c r="F31" i="5"/>
  <c r="H31" i="5" s="1"/>
  <c r="F32" i="5"/>
  <c r="H32" i="5" s="1"/>
  <c r="F33" i="5"/>
  <c r="H33" i="5" s="1"/>
  <c r="F34" i="5"/>
  <c r="H34" i="5" s="1"/>
  <c r="F35" i="5"/>
  <c r="H35" i="5" s="1"/>
  <c r="F36" i="5"/>
  <c r="H36" i="5" s="1"/>
  <c r="F37" i="5"/>
  <c r="H37" i="5" s="1"/>
  <c r="F38" i="5"/>
  <c r="H38" i="5" s="1"/>
  <c r="F39" i="5"/>
  <c r="H39" i="5" s="1"/>
  <c r="F40" i="5"/>
  <c r="H40" i="5" s="1"/>
  <c r="F41" i="5"/>
  <c r="H41" i="5" s="1"/>
  <c r="F42" i="5"/>
  <c r="H42" i="5" s="1"/>
  <c r="F43" i="5"/>
  <c r="H43" i="5" s="1"/>
  <c r="F44" i="5"/>
  <c r="H44" i="5" s="1"/>
  <c r="F45" i="5"/>
  <c r="H45" i="5" s="1"/>
  <c r="F46" i="5"/>
  <c r="H46" i="5" s="1"/>
  <c r="F47" i="5"/>
  <c r="H47" i="5" s="1"/>
  <c r="F48" i="5"/>
  <c r="H48" i="5" s="1"/>
  <c r="F49" i="5"/>
  <c r="H49" i="5" s="1"/>
  <c r="F50" i="5"/>
  <c r="H50" i="5" s="1"/>
  <c r="F51" i="5"/>
  <c r="H51" i="5" s="1"/>
  <c r="F52" i="5"/>
  <c r="H52" i="5" s="1"/>
  <c r="F53" i="5"/>
  <c r="H53" i="5" s="1"/>
  <c r="F54" i="5"/>
  <c r="H54" i="5" s="1"/>
  <c r="F55" i="5"/>
  <c r="H55" i="5" s="1"/>
  <c r="F56" i="5"/>
  <c r="H56" i="5" s="1"/>
  <c r="F57" i="5"/>
  <c r="H57" i="5" s="1"/>
  <c r="F58" i="5"/>
  <c r="H58" i="5" s="1"/>
  <c r="F59" i="5"/>
  <c r="H59" i="5" s="1"/>
  <c r="F60" i="5"/>
  <c r="H60" i="5" s="1"/>
  <c r="F61" i="5"/>
  <c r="H61" i="5" s="1"/>
  <c r="F62" i="5"/>
  <c r="H62" i="5" s="1"/>
  <c r="F63" i="5"/>
  <c r="H63" i="5" s="1"/>
  <c r="F64" i="5"/>
  <c r="H64" i="5" s="1"/>
  <c r="F65" i="5"/>
  <c r="H65" i="5" s="1"/>
  <c r="F66" i="5"/>
  <c r="H66" i="5" s="1"/>
  <c r="F67" i="5"/>
  <c r="H67" i="5" s="1"/>
  <c r="F68" i="5"/>
  <c r="H68" i="5" s="1"/>
  <c r="F69" i="5"/>
  <c r="H69" i="5" s="1"/>
  <c r="F70" i="5"/>
  <c r="H70" i="5" s="1"/>
  <c r="F71" i="5"/>
  <c r="H71" i="5" s="1"/>
  <c r="F72" i="5"/>
  <c r="H72" i="5" s="1"/>
  <c r="F73" i="5"/>
  <c r="H73" i="5" s="1"/>
  <c r="F74" i="5"/>
  <c r="H74" i="5" s="1"/>
  <c r="F75" i="5"/>
  <c r="H75" i="5" s="1"/>
  <c r="F76" i="5"/>
  <c r="H76" i="5" s="1"/>
  <c r="F77" i="5"/>
  <c r="H77" i="5" s="1"/>
  <c r="F78" i="5"/>
  <c r="H78" i="5" s="1"/>
  <c r="F79" i="5"/>
  <c r="H79" i="5" s="1"/>
  <c r="F80" i="5"/>
  <c r="H80" i="5" s="1"/>
  <c r="F81" i="5"/>
  <c r="H81" i="5" s="1"/>
  <c r="F82" i="5"/>
  <c r="H82" i="5" s="1"/>
  <c r="F83" i="5"/>
  <c r="H83" i="5" s="1"/>
  <c r="F84" i="5"/>
  <c r="H84" i="5" s="1"/>
  <c r="F85" i="5"/>
  <c r="H85" i="5" s="1"/>
  <c r="F86" i="5"/>
  <c r="H86" i="5" s="1"/>
  <c r="F87" i="5"/>
  <c r="H87" i="5" s="1"/>
  <c r="F88" i="5"/>
  <c r="H88" i="5" s="1"/>
  <c r="F89" i="5"/>
  <c r="H89" i="5" s="1"/>
  <c r="F90" i="5"/>
  <c r="H90" i="5" s="1"/>
  <c r="F91" i="5"/>
  <c r="H91" i="5" s="1"/>
  <c r="F92" i="5"/>
  <c r="H92" i="5" s="1"/>
  <c r="F93" i="5"/>
  <c r="H93" i="5" s="1"/>
  <c r="F94" i="5"/>
  <c r="H94" i="5" s="1"/>
  <c r="F95" i="5"/>
  <c r="H95" i="5" s="1"/>
  <c r="F96" i="5"/>
  <c r="H96" i="5" s="1"/>
  <c r="F97" i="5"/>
  <c r="H97" i="5" s="1"/>
  <c r="F98" i="5"/>
  <c r="H98" i="5" s="1"/>
  <c r="F99" i="5"/>
  <c r="H99" i="5" s="1"/>
  <c r="F100" i="5"/>
  <c r="H100" i="5" s="1"/>
  <c r="F101" i="5"/>
  <c r="H101" i="5" s="1"/>
  <c r="F102" i="5"/>
  <c r="H102" i="5" s="1"/>
  <c r="F103" i="5"/>
  <c r="H103" i="5" s="1"/>
  <c r="F104" i="5"/>
  <c r="H104" i="5" s="1"/>
  <c r="F105" i="5"/>
  <c r="H105" i="5" s="1"/>
  <c r="F106" i="5"/>
  <c r="H106" i="5" s="1"/>
  <c r="F107" i="5"/>
  <c r="H107" i="5" s="1"/>
  <c r="F108" i="5"/>
  <c r="H108" i="5" s="1"/>
  <c r="F109" i="5"/>
  <c r="H109" i="5" s="1"/>
  <c r="F110" i="5"/>
  <c r="H110" i="5" s="1"/>
  <c r="F111" i="5"/>
  <c r="H111" i="5" s="1"/>
  <c r="F112" i="5"/>
  <c r="H112" i="5" s="1"/>
  <c r="F113" i="5"/>
  <c r="H113" i="5" s="1"/>
  <c r="F114" i="5"/>
  <c r="H114" i="5" s="1"/>
  <c r="F115" i="5"/>
  <c r="H115" i="5" s="1"/>
  <c r="F116" i="5"/>
  <c r="H116" i="5" s="1"/>
  <c r="F117" i="5"/>
  <c r="H117" i="5" s="1"/>
  <c r="F118" i="5"/>
  <c r="H118" i="5" s="1"/>
  <c r="F119" i="5"/>
  <c r="H119" i="5" s="1"/>
  <c r="F120" i="5"/>
  <c r="H120" i="5" s="1"/>
  <c r="F121" i="5"/>
  <c r="H121" i="5" s="1"/>
  <c r="F122" i="5"/>
  <c r="H122" i="5" s="1"/>
  <c r="F123" i="5"/>
  <c r="H123" i="5" s="1"/>
  <c r="F124" i="5"/>
  <c r="H124" i="5" s="1"/>
  <c r="F125" i="5"/>
  <c r="H125" i="5" s="1"/>
  <c r="F126" i="5"/>
  <c r="H126" i="5" s="1"/>
  <c r="F127" i="5"/>
  <c r="H127" i="5" s="1"/>
  <c r="F128" i="5"/>
  <c r="H128" i="5" s="1"/>
  <c r="F129" i="5"/>
  <c r="H129" i="5" s="1"/>
  <c r="F130" i="5"/>
  <c r="H130" i="5" s="1"/>
  <c r="F131" i="5"/>
  <c r="H131" i="5" s="1"/>
  <c r="F132" i="5"/>
  <c r="H132" i="5" s="1"/>
  <c r="F133" i="5"/>
  <c r="H133" i="5" s="1"/>
  <c r="F134" i="5"/>
  <c r="H134" i="5" s="1"/>
  <c r="F135" i="5"/>
  <c r="H135" i="5" s="1"/>
  <c r="F136" i="5"/>
  <c r="H136" i="5" s="1"/>
  <c r="F137" i="5"/>
  <c r="H137" i="5" s="1"/>
  <c r="F138" i="5"/>
  <c r="H138" i="5" s="1"/>
  <c r="F139" i="5"/>
  <c r="H139" i="5" s="1"/>
  <c r="F140" i="5"/>
  <c r="H140" i="5" s="1"/>
  <c r="F141" i="5"/>
  <c r="H141" i="5" s="1"/>
  <c r="F142" i="5"/>
  <c r="H142" i="5" s="1"/>
  <c r="F143" i="5"/>
  <c r="H143" i="5" s="1"/>
  <c r="F144" i="5"/>
  <c r="H144" i="5" s="1"/>
  <c r="F145" i="5"/>
  <c r="H145" i="5" s="1"/>
  <c r="F146" i="5"/>
  <c r="H146" i="5" s="1"/>
  <c r="F147" i="5"/>
  <c r="H147" i="5" s="1"/>
  <c r="F148" i="5"/>
  <c r="H148" i="5" s="1"/>
  <c r="F149" i="5"/>
  <c r="H149" i="5" s="1"/>
  <c r="F150" i="5"/>
  <c r="H150" i="5" s="1"/>
  <c r="F151" i="5"/>
  <c r="H151" i="5" s="1"/>
  <c r="F152" i="5"/>
  <c r="H152" i="5" s="1"/>
  <c r="F153" i="5"/>
  <c r="H153" i="5" s="1"/>
  <c r="F154" i="5"/>
  <c r="H154" i="5" s="1"/>
  <c r="F155" i="5"/>
  <c r="H155" i="5" s="1"/>
  <c r="F156" i="5"/>
  <c r="H156" i="5" s="1"/>
  <c r="F157" i="5"/>
  <c r="H157" i="5" s="1"/>
  <c r="F158" i="5"/>
  <c r="H158" i="5" s="1"/>
  <c r="F159" i="5"/>
  <c r="H159" i="5" s="1"/>
  <c r="F160" i="5"/>
  <c r="H160" i="5" s="1"/>
  <c r="F161" i="5"/>
  <c r="H161" i="5" s="1"/>
  <c r="F162" i="5"/>
  <c r="H162" i="5" s="1"/>
  <c r="F163" i="5"/>
  <c r="H163" i="5" s="1"/>
  <c r="F164" i="5"/>
  <c r="H164" i="5" s="1"/>
  <c r="F165" i="5"/>
  <c r="H165" i="5" s="1"/>
  <c r="F166" i="5"/>
  <c r="H166" i="5" s="1"/>
  <c r="F167" i="5"/>
  <c r="H167" i="5" s="1"/>
  <c r="F168" i="5"/>
  <c r="H168" i="5" s="1"/>
  <c r="F169" i="5"/>
  <c r="H169" i="5" s="1"/>
  <c r="F170" i="5"/>
  <c r="H170" i="5" s="1"/>
  <c r="F171" i="5"/>
  <c r="H171" i="5" s="1"/>
  <c r="F172" i="5"/>
  <c r="H172" i="5" s="1"/>
  <c r="F173" i="5"/>
  <c r="H173" i="5" s="1"/>
  <c r="F174" i="5"/>
  <c r="H174" i="5" s="1"/>
  <c r="F175" i="5"/>
  <c r="H175" i="5" s="1"/>
  <c r="F176" i="5"/>
  <c r="H176" i="5" s="1"/>
  <c r="F177" i="5"/>
  <c r="H177" i="5" s="1"/>
  <c r="F178" i="5"/>
  <c r="H178" i="5" s="1"/>
  <c r="F179" i="5"/>
  <c r="H179" i="5" s="1"/>
  <c r="F180" i="5"/>
  <c r="H180" i="5" s="1"/>
  <c r="F181" i="5"/>
  <c r="H181" i="5" s="1"/>
  <c r="F182" i="5"/>
  <c r="H182" i="5" s="1"/>
  <c r="F183" i="5"/>
  <c r="H183" i="5" s="1"/>
  <c r="F184" i="5"/>
  <c r="H184" i="5" s="1"/>
  <c r="F185" i="5"/>
  <c r="H185" i="5" s="1"/>
  <c r="F186" i="5"/>
  <c r="H186" i="5" s="1"/>
  <c r="F187" i="5"/>
  <c r="H187" i="5" s="1"/>
  <c r="F188" i="5"/>
  <c r="H188" i="5" s="1"/>
  <c r="F189" i="5"/>
  <c r="H189" i="5" s="1"/>
  <c r="F190" i="5"/>
  <c r="H190" i="5" s="1"/>
  <c r="F191" i="5"/>
  <c r="H191" i="5" s="1"/>
  <c r="F192" i="5"/>
  <c r="H192" i="5" s="1"/>
  <c r="F193" i="5"/>
  <c r="H193" i="5" s="1"/>
  <c r="F194" i="5"/>
  <c r="H194" i="5" s="1"/>
  <c r="F195" i="5"/>
  <c r="H195" i="5" s="1"/>
  <c r="F196" i="5"/>
  <c r="H196" i="5" s="1"/>
  <c r="F197" i="5"/>
  <c r="H197" i="5" s="1"/>
  <c r="F198" i="5"/>
  <c r="H198" i="5" s="1"/>
  <c r="F199" i="5"/>
  <c r="H199" i="5" s="1"/>
  <c r="F200" i="5"/>
  <c r="H200" i="5" s="1"/>
  <c r="F201" i="5"/>
  <c r="H201" i="5" s="1"/>
  <c r="F202" i="5"/>
  <c r="H202" i="5" s="1"/>
  <c r="F203" i="5"/>
  <c r="H203" i="5" s="1"/>
  <c r="F204" i="5"/>
  <c r="H204" i="5" s="1"/>
  <c r="F205" i="5"/>
  <c r="H205" i="5" s="1"/>
  <c r="F206" i="5"/>
  <c r="H206" i="5" s="1"/>
  <c r="F207" i="5"/>
  <c r="H207" i="5" s="1"/>
  <c r="F208" i="5"/>
  <c r="H208" i="5" s="1"/>
  <c r="F209" i="5"/>
  <c r="H209" i="5" s="1"/>
  <c r="F210" i="5"/>
  <c r="H210" i="5" s="1"/>
  <c r="F211" i="5"/>
  <c r="H211" i="5" s="1"/>
  <c r="F212" i="5"/>
  <c r="H212" i="5" s="1"/>
  <c r="F213" i="5"/>
  <c r="H213" i="5" s="1"/>
  <c r="F214" i="5"/>
  <c r="H214" i="5" s="1"/>
  <c r="F215" i="5"/>
  <c r="H215" i="5" s="1"/>
  <c r="F216" i="5"/>
  <c r="H216" i="5" s="1"/>
  <c r="F217" i="5"/>
  <c r="H217" i="5" s="1"/>
  <c r="F218" i="5"/>
  <c r="H218" i="5" s="1"/>
  <c r="F219" i="5"/>
  <c r="H219" i="5" s="1"/>
  <c r="F220" i="5"/>
  <c r="H220" i="5" s="1"/>
  <c r="F221" i="5"/>
  <c r="H221" i="5" s="1"/>
  <c r="F222" i="5"/>
  <c r="H222" i="5" s="1"/>
  <c r="F223" i="5"/>
  <c r="H223" i="5" s="1"/>
  <c r="F224" i="5"/>
  <c r="H224" i="5" s="1"/>
  <c r="F225" i="5"/>
  <c r="H225" i="5" s="1"/>
  <c r="F226" i="5"/>
  <c r="H226" i="5" s="1"/>
  <c r="F227" i="5"/>
  <c r="H227" i="5" s="1"/>
  <c r="F228" i="5"/>
  <c r="H228" i="5" s="1"/>
  <c r="F229" i="5"/>
  <c r="H229" i="5" s="1"/>
  <c r="F230" i="5"/>
  <c r="H230" i="5" s="1"/>
  <c r="F231" i="5"/>
  <c r="H231" i="5" s="1"/>
  <c r="F232" i="5"/>
  <c r="H232" i="5" s="1"/>
  <c r="F233" i="5"/>
  <c r="H233" i="5" s="1"/>
  <c r="F234" i="5"/>
  <c r="H234" i="5" s="1"/>
  <c r="F235" i="5"/>
  <c r="H235" i="5" s="1"/>
  <c r="F236" i="5"/>
  <c r="H236" i="5" s="1"/>
  <c r="F237" i="5"/>
  <c r="H237" i="5" s="1"/>
  <c r="F238" i="5"/>
  <c r="H238" i="5" s="1"/>
  <c r="F239" i="5"/>
  <c r="H239" i="5" s="1"/>
  <c r="F240" i="5"/>
  <c r="H240" i="5" s="1"/>
  <c r="F241" i="5"/>
  <c r="H241" i="5" s="1"/>
  <c r="F242" i="5"/>
  <c r="H242" i="5" s="1"/>
  <c r="F243" i="5"/>
  <c r="H243" i="5" s="1"/>
  <c r="F244" i="5"/>
  <c r="H244" i="5" s="1"/>
  <c r="F245" i="5"/>
  <c r="H245" i="5" s="1"/>
  <c r="F246" i="5"/>
  <c r="H246" i="5" s="1"/>
  <c r="F247" i="5"/>
  <c r="H247" i="5" s="1"/>
  <c r="F248" i="5"/>
  <c r="H248" i="5" s="1"/>
  <c r="F249" i="5"/>
  <c r="H249" i="5" s="1"/>
  <c r="F250" i="5"/>
  <c r="H250" i="5" s="1"/>
  <c r="F251" i="5"/>
  <c r="H251" i="5" s="1"/>
  <c r="F252" i="5"/>
  <c r="H252" i="5" s="1"/>
  <c r="F253" i="5"/>
  <c r="H253" i="5" s="1"/>
  <c r="F254" i="5"/>
  <c r="H254" i="5" s="1"/>
  <c r="F255" i="5"/>
  <c r="H255" i="5" s="1"/>
  <c r="F256" i="5"/>
  <c r="H256" i="5" s="1"/>
  <c r="F257" i="5"/>
  <c r="H257" i="5" s="1"/>
  <c r="F258" i="5"/>
  <c r="H258" i="5" s="1"/>
  <c r="F259" i="5"/>
  <c r="H259" i="5" s="1"/>
  <c r="F260" i="5"/>
  <c r="H260" i="5" s="1"/>
  <c r="F261" i="5"/>
  <c r="H261" i="5" s="1"/>
  <c r="F262" i="5"/>
  <c r="H262" i="5" s="1"/>
  <c r="F263" i="5"/>
  <c r="H263" i="5" s="1"/>
  <c r="F264" i="5"/>
  <c r="H264" i="5" s="1"/>
  <c r="F265" i="5"/>
  <c r="H265" i="5" s="1"/>
  <c r="F266" i="5"/>
  <c r="H266" i="5" s="1"/>
  <c r="F267" i="5"/>
  <c r="H267" i="5" s="1"/>
  <c r="F268" i="5"/>
  <c r="H268" i="5" s="1"/>
  <c r="F269" i="5"/>
  <c r="H269" i="5" s="1"/>
  <c r="F270" i="5"/>
  <c r="H270" i="5" s="1"/>
  <c r="F271" i="5"/>
  <c r="H271" i="5" s="1"/>
  <c r="F272" i="5"/>
  <c r="H272" i="5" s="1"/>
  <c r="F273" i="5"/>
  <c r="H273" i="5" s="1"/>
  <c r="F274" i="5"/>
  <c r="H274" i="5" s="1"/>
  <c r="F275" i="5"/>
  <c r="H275" i="5" s="1"/>
  <c r="F276" i="5"/>
  <c r="H276" i="5" s="1"/>
  <c r="F277" i="5"/>
  <c r="H277" i="5" s="1"/>
  <c r="F278" i="5"/>
  <c r="H278" i="5" s="1"/>
  <c r="F279" i="5"/>
  <c r="H279" i="5" s="1"/>
  <c r="F280" i="5"/>
  <c r="H280" i="5" s="1"/>
  <c r="F281" i="5"/>
  <c r="H281" i="5" s="1"/>
  <c r="F282" i="5"/>
  <c r="H282" i="5" s="1"/>
  <c r="F283" i="5"/>
  <c r="H283" i="5" s="1"/>
  <c r="F284" i="5"/>
  <c r="H284" i="5" s="1"/>
  <c r="F285" i="5"/>
  <c r="H285" i="5" s="1"/>
  <c r="F286" i="5"/>
  <c r="H286" i="5" s="1"/>
  <c r="F287" i="5"/>
  <c r="H287" i="5" s="1"/>
  <c r="F288" i="5"/>
  <c r="H288" i="5" s="1"/>
  <c r="F289" i="5"/>
  <c r="H289" i="5" s="1"/>
  <c r="F290" i="5"/>
  <c r="H290" i="5" s="1"/>
  <c r="F291" i="5"/>
  <c r="H291" i="5" s="1"/>
  <c r="F292" i="5"/>
  <c r="H292" i="5" s="1"/>
  <c r="F293" i="5"/>
  <c r="H293" i="5" s="1"/>
  <c r="F294" i="5"/>
  <c r="H294" i="5" s="1"/>
  <c r="F295" i="5"/>
  <c r="H295" i="5" s="1"/>
  <c r="F296" i="5"/>
  <c r="H296" i="5" s="1"/>
  <c r="F297" i="5"/>
  <c r="H297" i="5" s="1"/>
  <c r="F298" i="5"/>
  <c r="H298" i="5" s="1"/>
  <c r="F299" i="5"/>
  <c r="H299" i="5" s="1"/>
  <c r="F300" i="5"/>
  <c r="H300" i="5" s="1"/>
  <c r="F301" i="5"/>
  <c r="H301" i="5" s="1"/>
  <c r="F302" i="5"/>
  <c r="H302" i="5" s="1"/>
  <c r="F303" i="5"/>
  <c r="H303" i="5" s="1"/>
  <c r="F304" i="5"/>
  <c r="H304" i="5" s="1"/>
  <c r="F305" i="5"/>
  <c r="H305" i="5" s="1"/>
  <c r="F306" i="5"/>
  <c r="H306" i="5" s="1"/>
  <c r="F307" i="5"/>
  <c r="H307" i="5" s="1"/>
  <c r="F308" i="5"/>
  <c r="H308" i="5" s="1"/>
  <c r="F309" i="5"/>
  <c r="H309" i="5" s="1"/>
  <c r="F310" i="5"/>
  <c r="H310" i="5" s="1"/>
  <c r="F311" i="5"/>
  <c r="H311" i="5" s="1"/>
  <c r="F312" i="5"/>
  <c r="H312" i="5" s="1"/>
  <c r="F313" i="5"/>
  <c r="H313" i="5" s="1"/>
  <c r="F314" i="5"/>
  <c r="H314" i="5" s="1"/>
  <c r="F315" i="5"/>
  <c r="H315" i="5" s="1"/>
  <c r="F316" i="5"/>
  <c r="H316" i="5" s="1"/>
  <c r="F317" i="5"/>
  <c r="H317" i="5" s="1"/>
  <c r="F318" i="5"/>
  <c r="H318" i="5" s="1"/>
  <c r="F319" i="5"/>
  <c r="H319" i="5" s="1"/>
  <c r="F320" i="5"/>
  <c r="H320" i="5" s="1"/>
  <c r="F321" i="5"/>
  <c r="H321" i="5" s="1"/>
  <c r="F322" i="5"/>
  <c r="H322" i="5" s="1"/>
  <c r="F323" i="5"/>
  <c r="H323" i="5" s="1"/>
  <c r="F324" i="5"/>
  <c r="H324" i="5" s="1"/>
  <c r="F325" i="5"/>
  <c r="H325" i="5" s="1"/>
  <c r="F326" i="5"/>
  <c r="H326" i="5" s="1"/>
  <c r="F327" i="5"/>
  <c r="H327" i="5" s="1"/>
  <c r="F328" i="5"/>
  <c r="H328" i="5" s="1"/>
  <c r="F329" i="5"/>
  <c r="H329" i="5" s="1"/>
  <c r="F330" i="5"/>
  <c r="H330" i="5" s="1"/>
  <c r="F331" i="5"/>
  <c r="H331" i="5" s="1"/>
  <c r="F332" i="5"/>
  <c r="H332" i="5" s="1"/>
  <c r="F333" i="5"/>
  <c r="H333" i="5" s="1"/>
  <c r="F334" i="5"/>
  <c r="H334" i="5" s="1"/>
  <c r="F335" i="5"/>
  <c r="H335" i="5" s="1"/>
  <c r="F336" i="5"/>
  <c r="H336" i="5" s="1"/>
  <c r="F337" i="5"/>
  <c r="H337" i="5" s="1"/>
  <c r="F338" i="5"/>
  <c r="H338" i="5" s="1"/>
  <c r="F339" i="5"/>
  <c r="H339" i="5" s="1"/>
  <c r="F340" i="5"/>
  <c r="H340" i="5" s="1"/>
  <c r="F341" i="5"/>
  <c r="H341" i="5" s="1"/>
  <c r="F342" i="5"/>
  <c r="H342" i="5" s="1"/>
  <c r="F343" i="5"/>
  <c r="H343" i="5" s="1"/>
  <c r="F344" i="5"/>
  <c r="H344" i="5" s="1"/>
  <c r="F345" i="5"/>
  <c r="H345" i="5" s="1"/>
  <c r="F346" i="5"/>
  <c r="H346" i="5" s="1"/>
  <c r="F347" i="5"/>
  <c r="H347" i="5" s="1"/>
  <c r="F348" i="5"/>
  <c r="H348" i="5" s="1"/>
  <c r="F349" i="5"/>
  <c r="H349" i="5" s="1"/>
  <c r="F350" i="5"/>
  <c r="H350" i="5" s="1"/>
  <c r="F351" i="5"/>
  <c r="H351" i="5" s="1"/>
  <c r="F352" i="5"/>
  <c r="H352" i="5" s="1"/>
  <c r="F353" i="5"/>
  <c r="H353" i="5" s="1"/>
  <c r="F354" i="5"/>
  <c r="H354" i="5" s="1"/>
  <c r="F355" i="5"/>
  <c r="H355" i="5" s="1"/>
  <c r="F356" i="5"/>
  <c r="H356" i="5" s="1"/>
  <c r="F357" i="5"/>
  <c r="H357" i="5" s="1"/>
  <c r="F358" i="5"/>
  <c r="H358" i="5" s="1"/>
  <c r="F359" i="5"/>
  <c r="H359" i="5" s="1"/>
  <c r="F360" i="5"/>
  <c r="H360" i="5" s="1"/>
  <c r="F361" i="5"/>
  <c r="H361" i="5" s="1"/>
  <c r="F362" i="5"/>
  <c r="H362" i="5" s="1"/>
  <c r="F363" i="5"/>
  <c r="H363" i="5" s="1"/>
  <c r="F364" i="5"/>
  <c r="H364" i="5" s="1"/>
  <c r="F365" i="5"/>
  <c r="H365" i="5" s="1"/>
  <c r="F366" i="5"/>
  <c r="H366" i="5" s="1"/>
  <c r="F367" i="5"/>
  <c r="H367" i="5" s="1"/>
  <c r="F368" i="5"/>
  <c r="H368" i="5" s="1"/>
  <c r="F369" i="5"/>
  <c r="H369" i="5" s="1"/>
  <c r="F370" i="5"/>
  <c r="H370" i="5" s="1"/>
  <c r="F371" i="5"/>
  <c r="H371" i="5" s="1"/>
  <c r="F372" i="5"/>
  <c r="H372" i="5" s="1"/>
  <c r="F373" i="5"/>
  <c r="H373" i="5" s="1"/>
  <c r="F374" i="5"/>
  <c r="H374" i="5" s="1"/>
  <c r="F375" i="5"/>
  <c r="H375" i="5" s="1"/>
  <c r="F376" i="5"/>
  <c r="H376" i="5" s="1"/>
  <c r="F377" i="5"/>
  <c r="H377" i="5" s="1"/>
  <c r="F378" i="5"/>
  <c r="H378" i="5" s="1"/>
  <c r="F379" i="5"/>
  <c r="H379" i="5" s="1"/>
  <c r="F380" i="5"/>
  <c r="H380" i="5" s="1"/>
  <c r="F381" i="5"/>
  <c r="H381" i="5" s="1"/>
  <c r="F382" i="5"/>
  <c r="H382" i="5" s="1"/>
  <c r="F383" i="5"/>
  <c r="H383" i="5" s="1"/>
  <c r="F384" i="5"/>
  <c r="H384" i="5" s="1"/>
  <c r="F385" i="5"/>
  <c r="H385" i="5" s="1"/>
  <c r="F386" i="5"/>
  <c r="H386" i="5" s="1"/>
  <c r="F387" i="5"/>
  <c r="H387" i="5" s="1"/>
  <c r="F388" i="5"/>
  <c r="H388" i="5" s="1"/>
  <c r="F389" i="5"/>
  <c r="H389" i="5" s="1"/>
  <c r="F390" i="5"/>
  <c r="H390" i="5" s="1"/>
  <c r="F391" i="5"/>
  <c r="H391" i="5" s="1"/>
  <c r="F392" i="5"/>
  <c r="H392" i="5" s="1"/>
  <c r="F393" i="5"/>
  <c r="H393" i="5" s="1"/>
  <c r="F394" i="5"/>
  <c r="H394" i="5" s="1"/>
  <c r="F395" i="5"/>
  <c r="H395" i="5" s="1"/>
  <c r="F396" i="5"/>
  <c r="H396" i="5" s="1"/>
  <c r="F397" i="5"/>
  <c r="H397" i="5" s="1"/>
  <c r="F398" i="5"/>
  <c r="H398" i="5" s="1"/>
  <c r="F399" i="5"/>
  <c r="H399" i="5" s="1"/>
  <c r="F400" i="5"/>
  <c r="H400" i="5" s="1"/>
  <c r="F401" i="5"/>
  <c r="H401" i="5" s="1"/>
  <c r="F402" i="5"/>
  <c r="H402" i="5" s="1"/>
  <c r="F403" i="5"/>
  <c r="H403" i="5" s="1"/>
  <c r="F404" i="5"/>
  <c r="H404" i="5" s="1"/>
  <c r="F405" i="5"/>
  <c r="H405" i="5" s="1"/>
  <c r="F406" i="5"/>
  <c r="H406" i="5" s="1"/>
  <c r="F407" i="5"/>
  <c r="H407" i="5" s="1"/>
  <c r="F408" i="5"/>
  <c r="H408" i="5" s="1"/>
  <c r="F409" i="5"/>
  <c r="H409" i="5" s="1"/>
  <c r="F410" i="5"/>
  <c r="H410" i="5" s="1"/>
  <c r="F411" i="5"/>
  <c r="H411" i="5" s="1"/>
  <c r="F412" i="5"/>
  <c r="H412" i="5" s="1"/>
  <c r="F413" i="5"/>
  <c r="H413" i="5" s="1"/>
  <c r="F414" i="5"/>
  <c r="H414" i="5" s="1"/>
  <c r="F415" i="5"/>
  <c r="H415" i="5" s="1"/>
  <c r="F416" i="5"/>
  <c r="H416" i="5" s="1"/>
  <c r="F417" i="5"/>
  <c r="H417" i="5" s="1"/>
  <c r="F418" i="5"/>
  <c r="H418" i="5" s="1"/>
  <c r="F419" i="5"/>
  <c r="H419" i="5" s="1"/>
  <c r="F420" i="5"/>
  <c r="H420" i="5" s="1"/>
  <c r="F421" i="5"/>
  <c r="H421" i="5" s="1"/>
  <c r="F422" i="5"/>
  <c r="H422" i="5" s="1"/>
  <c r="F423" i="5"/>
  <c r="H423" i="5" s="1"/>
  <c r="F424" i="5"/>
  <c r="H424" i="5" s="1"/>
  <c r="F425" i="5"/>
  <c r="H425" i="5" s="1"/>
  <c r="F426" i="5"/>
  <c r="H426" i="5" s="1"/>
  <c r="F427" i="5"/>
  <c r="H427" i="5" s="1"/>
  <c r="F428" i="5"/>
  <c r="H428" i="5" s="1"/>
  <c r="F429" i="5"/>
  <c r="H429" i="5" s="1"/>
  <c r="F430" i="5"/>
  <c r="H430" i="5" s="1"/>
  <c r="F431" i="5"/>
  <c r="H431" i="5" s="1"/>
  <c r="F432" i="5"/>
  <c r="H432" i="5" s="1"/>
  <c r="F433" i="5"/>
  <c r="H433" i="5" s="1"/>
  <c r="F434" i="5"/>
  <c r="H434" i="5" s="1"/>
  <c r="F435" i="5"/>
  <c r="H435" i="5" s="1"/>
  <c r="F436" i="5"/>
  <c r="H436" i="5" s="1"/>
  <c r="F437" i="5"/>
  <c r="H437" i="5" s="1"/>
  <c r="F438" i="5"/>
  <c r="H438" i="5" s="1"/>
  <c r="F439" i="5"/>
  <c r="H439" i="5" s="1"/>
  <c r="F440" i="5"/>
  <c r="H440" i="5" s="1"/>
  <c r="F441" i="5"/>
  <c r="H441" i="5" s="1"/>
  <c r="F442" i="5"/>
  <c r="H442" i="5" s="1"/>
  <c r="F443" i="5"/>
  <c r="H443" i="5" s="1"/>
  <c r="F444" i="5"/>
  <c r="H444" i="5" s="1"/>
  <c r="F445" i="5"/>
  <c r="H445" i="5" s="1"/>
  <c r="F446" i="5"/>
  <c r="H446" i="5" s="1"/>
  <c r="F447" i="5"/>
  <c r="H447" i="5" s="1"/>
  <c r="F448" i="5"/>
  <c r="H448" i="5" s="1"/>
  <c r="F449" i="5"/>
  <c r="H449" i="5" s="1"/>
  <c r="F450" i="5"/>
  <c r="H450" i="5" s="1"/>
  <c r="F451" i="5"/>
  <c r="H451" i="5" s="1"/>
  <c r="F452" i="5"/>
  <c r="H452" i="5" s="1"/>
  <c r="F453" i="5"/>
  <c r="H453" i="5" s="1"/>
  <c r="F454" i="5"/>
  <c r="H454" i="5" s="1"/>
  <c r="F455" i="5"/>
  <c r="H455" i="5" s="1"/>
  <c r="F456" i="5"/>
  <c r="H456" i="5" s="1"/>
  <c r="F457" i="5"/>
  <c r="H457" i="5" s="1"/>
  <c r="F458" i="5"/>
  <c r="H458" i="5" s="1"/>
  <c r="F459" i="5"/>
  <c r="H459" i="5" s="1"/>
  <c r="F460" i="5"/>
  <c r="H460" i="5" s="1"/>
  <c r="F461" i="5"/>
  <c r="H461" i="5" s="1"/>
  <c r="F462" i="5"/>
  <c r="H462" i="5" s="1"/>
  <c r="F463" i="5"/>
  <c r="H463" i="5" s="1"/>
  <c r="F464" i="5"/>
  <c r="H464" i="5" s="1"/>
  <c r="F465" i="5"/>
  <c r="H465" i="5" s="1"/>
  <c r="F466" i="5"/>
  <c r="H466" i="5" s="1"/>
  <c r="F467" i="5"/>
  <c r="H467" i="5" s="1"/>
  <c r="F468" i="5"/>
  <c r="H468" i="5" s="1"/>
  <c r="F469" i="5"/>
  <c r="H469" i="5" s="1"/>
  <c r="F470" i="5"/>
  <c r="H470" i="5" s="1"/>
  <c r="F471" i="5"/>
  <c r="H471" i="5" s="1"/>
  <c r="F472" i="5"/>
  <c r="H472" i="5" s="1"/>
  <c r="F473" i="5"/>
  <c r="H473" i="5" s="1"/>
  <c r="F474" i="5"/>
  <c r="H474" i="5" s="1"/>
  <c r="F475" i="5"/>
  <c r="H475" i="5" s="1"/>
  <c r="F476" i="5"/>
  <c r="H476" i="5" s="1"/>
  <c r="F477" i="5"/>
  <c r="H477" i="5" s="1"/>
  <c r="F478" i="5"/>
  <c r="H478" i="5" s="1"/>
  <c r="F479" i="5"/>
  <c r="H479" i="5" s="1"/>
  <c r="F480" i="5"/>
  <c r="H480" i="5" s="1"/>
  <c r="F481" i="5"/>
  <c r="H481" i="5" s="1"/>
  <c r="F482" i="5"/>
  <c r="H482" i="5" s="1"/>
  <c r="F483" i="5"/>
  <c r="H483" i="5" s="1"/>
  <c r="F484" i="5"/>
  <c r="H484" i="5" s="1"/>
  <c r="F485" i="5"/>
  <c r="H485" i="5" s="1"/>
  <c r="F486" i="5"/>
  <c r="H486" i="5" s="1"/>
  <c r="F487" i="5"/>
  <c r="H487" i="5" s="1"/>
  <c r="F488" i="5"/>
  <c r="H488" i="5" s="1"/>
  <c r="F489" i="5"/>
  <c r="H489" i="5" s="1"/>
  <c r="F490" i="5"/>
  <c r="H490" i="5" s="1"/>
  <c r="F491" i="5"/>
  <c r="H491" i="5" s="1"/>
  <c r="F492" i="5"/>
  <c r="H492" i="5" s="1"/>
  <c r="F493" i="5"/>
  <c r="H493" i="5" s="1"/>
  <c r="F494" i="5"/>
  <c r="F495" i="5"/>
  <c r="H495" i="5" s="1"/>
  <c r="F496" i="5"/>
  <c r="H496" i="5" s="1"/>
  <c r="F497" i="5"/>
  <c r="H497" i="5" s="1"/>
  <c r="F498" i="5"/>
  <c r="H498" i="5" s="1"/>
  <c r="F499" i="5"/>
  <c r="H499" i="5" s="1"/>
  <c r="F12" i="5"/>
  <c r="H12" i="5" s="1"/>
  <c r="F11" i="5"/>
  <c r="H11" i="5" s="1"/>
  <c r="F10" i="5"/>
  <c r="H10" i="5" s="1"/>
  <c r="F9" i="5"/>
  <c r="H9" i="5" s="1"/>
  <c r="F8" i="5"/>
  <c r="H8" i="5" s="1"/>
  <c r="F7" i="5"/>
  <c r="H7" i="5" s="1"/>
  <c r="F6" i="5"/>
  <c r="H6" i="5" s="1"/>
  <c r="F5" i="5"/>
  <c r="H5" i="5" s="1"/>
  <c r="F4" i="5"/>
  <c r="H4" i="5" s="1"/>
  <c r="F11" i="4"/>
  <c r="H11" i="4" s="1"/>
  <c r="F10" i="4"/>
  <c r="H10" i="4" s="1"/>
  <c r="F9" i="4"/>
  <c r="H9" i="4" s="1"/>
  <c r="H8" i="4"/>
  <c r="F8" i="4"/>
  <c r="F7" i="4"/>
  <c r="H7" i="4" s="1"/>
  <c r="H6" i="4"/>
  <c r="F6" i="4"/>
  <c r="H5" i="4"/>
  <c r="H4" i="4"/>
  <c r="I4" i="4" s="1"/>
  <c r="F10" i="2"/>
  <c r="D10" i="2"/>
  <c r="H494" i="5" l="1"/>
  <c r="F501" i="5"/>
  <c r="G4" i="6"/>
  <c r="I8" i="4"/>
  <c r="D22" i="2" l="1"/>
  <c r="D6" i="2"/>
  <c r="D24" i="2" l="1"/>
</calcChain>
</file>

<file path=xl/sharedStrings.xml><?xml version="1.0" encoding="utf-8"?>
<sst xmlns="http://schemas.openxmlformats.org/spreadsheetml/2006/main" count="149" uniqueCount="105">
  <si>
    <t>Tabulka č. 2 (pro vyčíslení škod na zničeném sadebním materiálu)</t>
  </si>
  <si>
    <t>jehličnatý prostokořenný sad. materiál do 1 roku věku</t>
  </si>
  <si>
    <t>jehličnatý prostokořenný sad. materiál víceletý</t>
  </si>
  <si>
    <t>jehličnatý krytokořenný sad. materiál do 1 roku věku</t>
  </si>
  <si>
    <t>jehličnatý krytokořenný sad. materiál víceletý</t>
  </si>
  <si>
    <t>listnatý krytokořenný sad. materiál víceletý</t>
  </si>
  <si>
    <t>Tabulka č. 3  (pro vyčíslení škod vzniklých snížením přírůstu sadebního materiálu)</t>
  </si>
  <si>
    <t>Parametry výpěstků lesních dřevin podle skutečného stavu v Hlášení (např. dřevina/skupina dřevin, pěstební vzorec, technologie pěstování -prostokořenný, krytokořenný, apod.)</t>
  </si>
  <si>
    <t>Rozpětí výšky nadzemní části</t>
  </si>
  <si>
    <t>součet za sloupec</t>
  </si>
  <si>
    <t>x</t>
  </si>
  <si>
    <t>součet za všechny listy tabulky č. 3 – prostokořenný sadební materiál</t>
  </si>
  <si>
    <t>součet za všechny listy tabulky č. 3 – krytokořenný sadební materiál</t>
  </si>
  <si>
    <t>Tabulka č. 4 (pro určení hodnoty produkce v roce 2014)</t>
  </si>
  <si>
    <t>Hodnota produkce za skupinu prostokořenného či krytokořenného sadebního materiálu (v Kč)</t>
  </si>
  <si>
    <t xml:space="preserve">listnatý prostokořenný sad.  materiál do 1 roku věku </t>
  </si>
  <si>
    <t xml:space="preserve">listnatý prostokořenný sad. materiál víceletý </t>
  </si>
  <si>
    <t>listnatý krytokořenný sad. materiál do 1 roku věku</t>
  </si>
  <si>
    <t>Počet rozpěstovaného sadebního materiálu k 31. 12. 2014 (v ks, podle Hlášení pověřené osobě za rok 2014)</t>
  </si>
  <si>
    <t>Počet rozpěstovaného sadebního materiálu k 31. 12. 2015 (v ks, podle Hlášení pověřené osobě za rok 2015)</t>
  </si>
  <si>
    <t>Snížení množství sadebního materiálu nezpůsobené suchem (expedice, vyzvedávání apod.) v roce 2015 (v ks)</t>
  </si>
  <si>
    <t>Navýšení množství sadebního materiálu v roce 2015 (síje, školkování apod.) (v ks, u síjí přepočet z kg podle tabulek výpěstnosti)</t>
  </si>
  <si>
    <t>Počet suchem zničeného sadebního materiálu [(sl.1 - sl. 3)+sl. 4]-sl. 2</t>
  </si>
  <si>
    <t>Cena (v Kč) za 1 ks (podle přílohy č. 2 v části E Zásad pro rok 2015 nebo cena podle vlastních dokladů viz tabulková část – soupis účetních dokladů)</t>
  </si>
  <si>
    <t>Škoda na zničeném sadebním materiálu (sl. 5 * sl. 6)</t>
  </si>
  <si>
    <t>Součet škody za skupinu prostokořenného či kratokořenného sadebního materiálu (v Kč)</t>
  </si>
  <si>
    <t xml:space="preserve">Počet rozpěstovaného sadebního materiálu k 31. 12. 2014 (v ks, podle Hlášení pověřené osobě za rok 2014), navýšený o počet jedinců ze síje/školkování apod. v roce 2015 </t>
  </si>
  <si>
    <t>Předpokládaný počet (ks) sadebního materiálu rozpěstovaného nebo vyexpedovaného k 31. 12. 2015</t>
  </si>
  <si>
    <t>Skutečný počet (ks) sadebního materiálu rozpěstovaného nebo vyexpedovaného k 31. 12. 2015 (podle Hlášení pověřené osobě za rok 2015)</t>
  </si>
  <si>
    <t>Cena v Kč za 1 ks (podle přílohy č. 2 v části E Zásad pro rok 2015 nebo cena podle vlastních dokladů viz tabulková část – soupis účetních dokladů)</t>
  </si>
  <si>
    <t>Objem produkce v roce 2014 (sl. 1 + sl. 2)</t>
  </si>
  <si>
    <t>Cena v Kč za 1 ks (podle přílohy č. 2 v části E Zásad pro rok 2014 nebo podle vlastních dokladů viz tabulková část – soupis účetních dokladů)</t>
  </si>
  <si>
    <t>Hodnota produkce v roce 2014 (v Kč) (sl. 3 * sl. 4)</t>
  </si>
  <si>
    <t>Tabulka č. 1 - vyplňuje žadatel, který uplatňuje škodu na produkci v lesních školkách</t>
  </si>
  <si>
    <t>1a) Hodnota objemu produkce v roce 2014 a vypočítaná výše škody v roce 2015</t>
  </si>
  <si>
    <t>Prostokořenný sad. mat.</t>
  </si>
  <si>
    <t>Krytokořenný sad. mat.</t>
  </si>
  <si>
    <t>1b) Výpočet požadavku dotace</t>
  </si>
  <si>
    <t>Krytokořenný sad.  mat.</t>
  </si>
  <si>
    <t>Plocha poškozeného sadebního materiálu lesních dřevin v roce 2015 v ha:</t>
  </si>
  <si>
    <t>Celkový požadavek na dotaci v Kč (před případným odečtem):</t>
  </si>
  <si>
    <t>1c) Výměra podniku</t>
  </si>
  <si>
    <t>Celková produkční plocha žadatele v ha (dle Hlášení pověřené osobě za rok 2015)</t>
  </si>
  <si>
    <t>·         prostokořenný sadební materiál do 1 roku věku</t>
  </si>
  <si>
    <t>·         prostokořenný sadební materiál víceletý</t>
  </si>
  <si>
    <t>·         krytokořenný sadební materiál do 1 roku věku</t>
  </si>
  <si>
    <t>·         krytokořenný sadební materiál víceletý</t>
  </si>
  <si>
    <t>DB 1-1</t>
  </si>
  <si>
    <t>26-35 cm</t>
  </si>
  <si>
    <t>36-50 cm</t>
  </si>
  <si>
    <t>51-70 cm</t>
  </si>
  <si>
    <t>SM 2+1</t>
  </si>
  <si>
    <t>SM 2+2</t>
  </si>
  <si>
    <t>*** V případě, že součet požadavku na dotaci a výše pojistného plnění přesahují výši 80 % z celkové vyčíslené škody, bude požadavek na dotaci snížen o takovou částku, aby v součtu s pojistným plněním nepřesahoval 80 % výše škody.</t>
  </si>
  <si>
    <t>Modelový příklad výpočtu požadavku dotace je založen na maximálních stanovených sazbách dotace dle přílohy č. 1 části E Zásad. Upozorňujeme žadatele, že konečná výše dotace a sazby dotace budou po kontrole všech podaných žádostí upraveny tak, aby objem finančních prostředků k proplacení zohledňoval celkový objem vyčleněných finančních prostředků.</t>
  </si>
  <si>
    <t xml:space="preserve">TABULKY 1 - 4 PRO VÝPOČET POŽADAVKU NA DOTACI JSOU UVEDENY NA JEDNOTLIVÝCH LISTECH SOUBORU  </t>
  </si>
  <si>
    <t>Číselné údaje doplněné do příslušných tabulek musí respektovat následující způsob zaokrouhlování:</t>
  </si>
  <si>
    <r>
      <t xml:space="preserve">Výše dotace </t>
    </r>
    <r>
      <rPr>
        <b/>
        <sz val="10"/>
        <color theme="1"/>
        <rFont val="Arial"/>
        <family val="2"/>
        <charset val="238"/>
      </rPr>
      <t xml:space="preserve">dle přílohy č. 1 </t>
    </r>
    <r>
      <rPr>
        <sz val="10"/>
        <color theme="1"/>
        <rFont val="Arial"/>
        <family val="2"/>
        <charset val="238"/>
      </rPr>
      <t>v části E Zásad (v Kč/ha):</t>
    </r>
  </si>
  <si>
    <t>B2:</t>
  </si>
  <si>
    <t>B3:</t>
  </si>
  <si>
    <t>B4:</t>
  </si>
  <si>
    <t>B5:</t>
  </si>
  <si>
    <t>B6:</t>
  </si>
  <si>
    <t>B7:</t>
  </si>
  <si>
    <t>B8:</t>
  </si>
  <si>
    <t>B9:</t>
  </si>
  <si>
    <t>B10=(B2*B6)+(B3*B7)</t>
  </si>
  <si>
    <t>B11=(B4*B8)+(B5*B9)</t>
  </si>
  <si>
    <r>
      <t xml:space="preserve">Celkový požadavek na dotaci v Kč </t>
    </r>
    <r>
      <rPr>
        <sz val="10"/>
        <color rgb="FF00B050"/>
        <rFont val="Arial"/>
        <family val="2"/>
        <charset val="238"/>
      </rPr>
      <t>(B12=B10+B11)</t>
    </r>
  </si>
  <si>
    <r>
      <t>80 % z výše škody v roce 2015 v Kč (tj. z hodnoty v řádku č. 2):</t>
    </r>
    <r>
      <rPr>
        <sz val="10"/>
        <color rgb="FF00B050"/>
        <rFont val="Arial"/>
        <family val="2"/>
        <charset val="238"/>
      </rPr>
      <t xml:space="preserve"> B1 = A2*0,8</t>
    </r>
  </si>
  <si>
    <r>
      <t xml:space="preserve">Požadavek na dotaci po zhodnocení úrovně pojistné ochrany v Kč ** </t>
    </r>
    <r>
      <rPr>
        <sz val="10"/>
        <color rgb="FF00B050"/>
        <rFont val="Arial"/>
        <family val="2"/>
        <charset val="238"/>
      </rPr>
      <t>B13 = B12*0,5 nebo B12</t>
    </r>
  </si>
  <si>
    <r>
      <t xml:space="preserve">Výše obdrženého pojistného plnění nebo jiné platby vztahující se na produkci školkařských výpěstků lesních dřevin v Kč </t>
    </r>
    <r>
      <rPr>
        <sz val="10"/>
        <color rgb="FF00B050"/>
        <rFont val="Arial"/>
        <family val="2"/>
        <charset val="238"/>
      </rPr>
      <t>B14:</t>
    </r>
  </si>
  <si>
    <r>
      <t xml:space="preserve">Výše pojistného plnění + požadavek na dotaci po zhodnocení úrovně pojistné ochrany v Kč *** </t>
    </r>
    <r>
      <rPr>
        <sz val="10"/>
        <color rgb="FF00B050"/>
        <rFont val="Arial"/>
        <family val="2"/>
        <charset val="238"/>
      </rPr>
      <t>B15 = B13 + B14</t>
    </r>
  </si>
  <si>
    <t>Je-li B15&gt;B1 (součet obou polí), vezme se hodnota B1-B14</t>
  </si>
  <si>
    <t>Je-li B15≤B1, opsat B13</t>
  </si>
  <si>
    <t>Požadavek na dotaci v Kč***</t>
  </si>
  <si>
    <t>ano</t>
  </si>
  <si>
    <t>ne</t>
  </si>
  <si>
    <r>
      <t>Počet sadebního materiálu uvedeného do oběhu v roce 2014 (v ks, podle Hlášení pověřené osobě za rok 2014)</t>
    </r>
    <r>
      <rPr>
        <vertAlign val="superscript"/>
        <sz val="8"/>
        <color theme="1"/>
        <rFont val="Arial"/>
        <family val="2"/>
        <charset val="238"/>
      </rPr>
      <t>⃰</t>
    </r>
  </si>
  <si>
    <r>
      <t xml:space="preserve">Rozdíl mezi předpokládaným a skutečným počtem sadebního materiálu k 31. 12. 2015 (sl. 4 – sl. 5)  </t>
    </r>
    <r>
      <rPr>
        <b/>
        <sz val="8"/>
        <color rgb="FF00B050"/>
        <rFont val="Arial"/>
        <family val="2"/>
        <charset val="238"/>
      </rPr>
      <t>Je-li rozdíl záporné číslo, nebere se hodnota v dalším výpočtu v úvahu.</t>
    </r>
  </si>
  <si>
    <r>
      <t xml:space="preserve">1.   Hodnota produkce v roce 2014 v Kč (doplní se výsledek z tabulky č. 4 v části D Zásad) </t>
    </r>
    <r>
      <rPr>
        <sz val="10"/>
        <color rgb="FF00B050"/>
        <rFont val="Arial"/>
        <family val="2"/>
        <charset val="238"/>
      </rPr>
      <t>A1:</t>
    </r>
  </si>
  <si>
    <t>Škoda ze snížení přírůstu sadebního materiálu v Kč (sl. 6 * sl. 7)</t>
  </si>
  <si>
    <r>
      <t xml:space="preserve">2.   Vypočítaná výše škody v roce 2015 v Kč (doplní se součet výsledků z tabulek č. 2 a 3 v části D Zásad) </t>
    </r>
    <r>
      <rPr>
        <sz val="10"/>
        <color rgb="FF00B050"/>
        <rFont val="Arial"/>
        <family val="2"/>
        <charset val="238"/>
      </rPr>
      <t>A2:</t>
    </r>
  </si>
  <si>
    <t>** V případě, že je předložen doklad o pojištění s pojistnou ochranou vztahující se alespoň na 50 % výměry produkčních ploch v roce 2015 nebo je předložen doklad o nepojistitelnosti produkce školkařských výpěstků lesních dřevin, zůstane částka stejná (do pole "ano" se doplní číslo 1). Pokud doklad není doložen, sníží se částka o 50 % (pole "ano" zůstává prázdné nebo se doplní číslo 0).</t>
  </si>
  <si>
    <t>Poznámky k jednotlivým polím uvedeného příkladu výpočtu:</t>
  </si>
  <si>
    <t>*) Sloupec 2: pouze materiál uvedený do oběhu z vlastní produkce.</t>
  </si>
  <si>
    <t>Příklad: V lesní školce o výměře 19,35 ha, ve které se pěstují jehličnaté i listnaté prostokořenné sazenice a dále krytokořenné listnaté sazenice (buk), došlo díky suchu ke škodám na různě starém jehličnatém i listnatém prostokořenném sadebním materiálu a krytokořenném materiálu. U sadebního materiálu došlo k totálnímu uschnutí a také ke ztrátě snížením přírůstu. Školka nemá žádné pojištění.</t>
  </si>
  <si>
    <t>Pole C3: stav před suchem</t>
  </si>
  <si>
    <t>Pole E3: posun výškových kategorií do nižších tříd, či do výmětu</t>
  </si>
  <si>
    <t xml:space="preserve">Požadavek na dotaci (zvlášť pro prostokořenný a krytokořenný SADMAT a celkový) bude zaokrouhlen na celé Kč dolů, ostatní částky v Kč na 2 desetinná místa. </t>
  </si>
  <si>
    <t>Počty sadebního materiálu v ks se uvádí v celých číslech.</t>
  </si>
  <si>
    <r>
      <t xml:space="preserve">Údaje o plochách se zaokrouhlují na 4 desetinná místa </t>
    </r>
    <r>
      <rPr>
        <sz val="11"/>
        <color theme="1"/>
        <rFont val="Symbol"/>
        <family val="1"/>
        <charset val="2"/>
      </rPr>
      <t>[</t>
    </r>
    <r>
      <rPr>
        <sz val="11"/>
        <color theme="1"/>
        <rFont val="Calibri"/>
        <family val="2"/>
        <charset val="238"/>
        <scheme val="minor"/>
      </rPr>
      <t>s výjimkou celkové výměry podniku v tabulce č. 1, části 1c), která se zaokrouhluje na 2 desetinná místa</t>
    </r>
    <r>
      <rPr>
        <sz val="11"/>
        <color theme="1"/>
        <rFont val="Symbol"/>
        <family val="1"/>
        <charset val="2"/>
      </rPr>
      <t>]</t>
    </r>
    <r>
      <rPr>
        <sz val="11"/>
        <color theme="1"/>
        <rFont val="Calibri"/>
        <family val="2"/>
        <charset val="238"/>
        <scheme val="minor"/>
      </rPr>
      <t>.</t>
    </r>
  </si>
  <si>
    <r>
      <t xml:space="preserve">Doklad o pojištění s pojistnou ochranou vztahující se alespoň na 50 % celkové výměry produkčních ploch nebo doklad o nepojistitelnosti produkce školkařských výpěstků lesních dřevin </t>
    </r>
    <r>
      <rPr>
        <b/>
        <sz val="10"/>
        <color theme="1"/>
        <rFont val="Arial"/>
        <family val="2"/>
        <charset val="238"/>
      </rPr>
      <t>ano - ne**</t>
    </r>
  </si>
  <si>
    <r>
      <t xml:space="preserve">Doklad o obdrženém pojistném plnění nebo jiné platby (pokud ne, dále nevyplňovat) </t>
    </r>
    <r>
      <rPr>
        <b/>
        <sz val="10"/>
        <color theme="1"/>
        <rFont val="Arial"/>
        <family val="2"/>
        <charset val="238"/>
      </rPr>
      <t>ano - ne**</t>
    </r>
  </si>
  <si>
    <t>Sloupec F (sloupec 6): v součtových řídcích se sčísají pouze kladné hodnoty, záporné se neberou v úvahu.</t>
  </si>
  <si>
    <t>Pro využití ke konkrétnímu výpočtu je nutné do tabulky č. 3 vkládat dle potřeby další řádky pro jednotlivé parametry výpěstků; při vložení nového řádku je v polích se vzorci třeba zkopírovat i vzorce z řádku nad ním; nepotřebné řádky lze odstranit. POLE SE VZORCI (PODBARVENA) NEPŘEPISOVAT!</t>
  </si>
  <si>
    <r>
      <rPr>
        <b/>
        <sz val="11"/>
        <color theme="1"/>
        <rFont val="Calibri"/>
        <family val="2"/>
        <charset val="238"/>
        <scheme val="minor"/>
      </rPr>
      <t>Tabulky výpěstnosti</t>
    </r>
    <r>
      <rPr>
        <sz val="11"/>
        <color theme="1"/>
        <rFont val="Calibri"/>
        <family val="2"/>
        <charset val="238"/>
        <scheme val="minor"/>
      </rPr>
      <t xml:space="preserve"> - použijí se tabulky výpěstnosti uveřejněné na http://www.vulhmuh.cz/index.php?x=410.</t>
    </r>
  </si>
  <si>
    <t>Číslo listu</t>
  </si>
  <si>
    <t>Počet listů</t>
  </si>
  <si>
    <t>V</t>
  </si>
  <si>
    <t>Dne</t>
  </si>
  <si>
    <t>Podpis žadatele (FO) nebo statutárního orgánu (PO)</t>
  </si>
  <si>
    <t>Otisk razítka žadatele</t>
  </si>
  <si>
    <t>Ověřil a převzal</t>
  </si>
  <si>
    <r>
      <t xml:space="preserve">3.   Podíl výše škody na hodnotě produkce (uvede se podíl hodnoty z řádku č. 2 na hodnotě z řádku č. 1)        </t>
    </r>
    <r>
      <rPr>
        <sz val="10"/>
        <color rgb="FF00B050"/>
        <rFont val="Arial"/>
        <family val="2"/>
        <charset val="238"/>
      </rPr>
      <t>A3 = A2/A1*100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</si>
</sst>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Kč&quot;"/>
    <numFmt numFmtId="165" formatCode="0.0000"/>
    <numFmt numFmtId="166" formatCode="#,##0.00_ ;[Red]\-#,##0.00\ "/>
  </numFmts>
  <fonts count="2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00B050"/>
      <name val="Arial"/>
      <family val="2"/>
      <charset val="238"/>
    </font>
    <font>
      <sz val="8"/>
      <color rgb="FF00B050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Symbol"/>
      <family val="1"/>
      <charset val="2"/>
    </font>
    <font>
      <sz val="9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b/>
      <sz val="8"/>
      <color rgb="FF00B05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i/>
      <u/>
      <sz val="7"/>
      <color theme="1"/>
      <name val="Arial"/>
      <family val="2"/>
      <charset val="238"/>
    </font>
    <font>
      <i/>
      <sz val="7"/>
      <color rgb="FFFF0000"/>
      <name val="Arial"/>
      <family val="2"/>
      <charset val="238"/>
    </font>
    <font>
      <i/>
      <sz val="7"/>
      <color theme="1"/>
      <name val="Arial"/>
      <family val="2"/>
      <charset val="238"/>
    </font>
    <font>
      <i/>
      <sz val="7"/>
      <color rgb="FF00B0F0"/>
      <name val="Arial"/>
      <family val="2"/>
      <charset val="238"/>
    </font>
    <font>
      <i/>
      <sz val="8"/>
      <color theme="1"/>
      <name val="Arial"/>
      <family val="2"/>
      <charset val="238"/>
    </font>
    <font>
      <i/>
      <u/>
      <sz val="8"/>
      <color theme="1"/>
      <name val="Arial"/>
      <family val="2"/>
      <charset val="238"/>
    </font>
    <font>
      <sz val="11"/>
      <color theme="1"/>
      <name val="Symbol"/>
      <family val="1"/>
      <charset val="2"/>
    </font>
    <font>
      <b/>
      <i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81">
    <xf numFmtId="0" fontId="0" fillId="0" borderId="0" xfId="0"/>
    <xf numFmtId="0" fontId="0" fillId="0" borderId="0" xfId="0" applyFont="1"/>
    <xf numFmtId="0" fontId="5" fillId="0" borderId="0" xfId="0" applyFont="1" applyAlignment="1">
      <alignment wrapText="1"/>
    </xf>
    <xf numFmtId="0" fontId="5" fillId="0" borderId="0" xfId="0" applyFont="1" applyBorder="1" applyAlignment="1">
      <alignment wrapText="1"/>
    </xf>
    <xf numFmtId="0" fontId="8" fillId="0" borderId="0" xfId="0" applyFont="1" applyAlignment="1">
      <alignment wrapText="1"/>
    </xf>
    <xf numFmtId="2" fontId="9" fillId="0" borderId="0" xfId="0" applyNumberFormat="1" applyFont="1" applyBorder="1" applyAlignment="1">
      <alignment horizont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0" fillId="0" borderId="9" xfId="0" applyFont="1" applyBorder="1" applyAlignment="1">
      <alignment wrapText="1"/>
    </xf>
    <xf numFmtId="0" fontId="5" fillId="0" borderId="35" xfId="0" applyFont="1" applyBorder="1" applyAlignment="1">
      <alignment vertical="center" wrapText="1"/>
    </xf>
    <xf numFmtId="0" fontId="5" fillId="0" borderId="38" xfId="0" applyFont="1" applyBorder="1" applyAlignment="1">
      <alignment vertical="center" wrapText="1"/>
    </xf>
    <xf numFmtId="0" fontId="5" fillId="0" borderId="36" xfId="0" applyFont="1" applyBorder="1" applyAlignment="1">
      <alignment vertical="center" wrapText="1"/>
    </xf>
    <xf numFmtId="3" fontId="7" fillId="0" borderId="21" xfId="0" applyNumberFormat="1" applyFont="1" applyBorder="1" applyAlignment="1">
      <alignment horizontal="center" vertical="center" wrapText="1"/>
    </xf>
    <xf numFmtId="0" fontId="7" fillId="0" borderId="27" xfId="0" applyFont="1" applyBorder="1" applyAlignment="1">
      <alignment vertical="center" wrapText="1"/>
    </xf>
    <xf numFmtId="0" fontId="4" fillId="0" borderId="55" xfId="0" applyFont="1" applyBorder="1" applyAlignment="1">
      <alignment vertical="center" wrapText="1"/>
    </xf>
    <xf numFmtId="0" fontId="5" fillId="0" borderId="56" xfId="0" applyFont="1" applyBorder="1" applyAlignment="1">
      <alignment horizontal="center" vertical="center" wrapText="1"/>
    </xf>
    <xf numFmtId="3" fontId="5" fillId="0" borderId="56" xfId="0" applyNumberFormat="1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5" fillId="0" borderId="24" xfId="0" applyFont="1" applyBorder="1" applyAlignment="1">
      <alignment horizontal="center" vertical="center" wrapText="1"/>
    </xf>
    <xf numFmtId="3" fontId="7" fillId="0" borderId="24" xfId="0" applyNumberFormat="1" applyFont="1" applyBorder="1" applyAlignment="1">
      <alignment horizontal="center" vertical="center" wrapText="1"/>
    </xf>
    <xf numFmtId="164" fontId="5" fillId="0" borderId="24" xfId="0" applyNumberFormat="1" applyFont="1" applyFill="1" applyBorder="1" applyAlignment="1">
      <alignment horizontal="center" vertical="center" wrapText="1"/>
    </xf>
    <xf numFmtId="0" fontId="7" fillId="0" borderId="54" xfId="0" applyFont="1" applyBorder="1" applyAlignment="1">
      <alignment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164" fontId="5" fillId="0" borderId="59" xfId="0" applyNumberFormat="1" applyFont="1" applyFill="1" applyBorder="1" applyAlignment="1">
      <alignment horizontal="center" vertical="center" wrapText="1"/>
    </xf>
    <xf numFmtId="4" fontId="6" fillId="5" borderId="9" xfId="0" applyNumberFormat="1" applyFont="1" applyFill="1" applyBorder="1" applyAlignment="1">
      <alignment horizontal="center" vertical="center" wrapText="1"/>
    </xf>
    <xf numFmtId="164" fontId="5" fillId="0" borderId="60" xfId="0" applyNumberFormat="1" applyFont="1" applyFill="1" applyBorder="1" applyAlignment="1">
      <alignment horizontal="center" vertical="center" wrapText="1"/>
    </xf>
    <xf numFmtId="4" fontId="4" fillId="5" borderId="9" xfId="0" applyNumberFormat="1" applyFont="1" applyFill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3" fontId="21" fillId="0" borderId="0" xfId="0" applyNumberFormat="1" applyFont="1" applyBorder="1" applyAlignment="1">
      <alignment vertical="center" wrapText="1"/>
    </xf>
    <xf numFmtId="3" fontId="21" fillId="0" borderId="0" xfId="0" applyNumberFormat="1" applyFont="1" applyBorder="1" applyAlignment="1">
      <alignment horizontal="center" vertical="center" wrapText="1"/>
    </xf>
    <xf numFmtId="164" fontId="21" fillId="0" borderId="0" xfId="0" applyNumberFormat="1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3" fontId="23" fillId="0" borderId="0" xfId="0" applyNumberFormat="1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  <xf numFmtId="3" fontId="5" fillId="0" borderId="0" xfId="0" applyNumberFormat="1" applyFont="1" applyBorder="1" applyAlignment="1">
      <alignment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 wrapText="1"/>
    </xf>
    <xf numFmtId="0" fontId="5" fillId="0" borderId="42" xfId="0" applyFont="1" applyBorder="1" applyAlignment="1">
      <alignment wrapText="1"/>
    </xf>
    <xf numFmtId="0" fontId="25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justify" vertical="center"/>
    </xf>
    <xf numFmtId="164" fontId="7" fillId="0" borderId="18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0" fontId="5" fillId="0" borderId="61" xfId="0" applyFont="1" applyBorder="1" applyAlignment="1">
      <alignment vertical="center" wrapText="1"/>
    </xf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 applyFill="1" applyBorder="1" applyAlignment="1">
      <alignment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3" fontId="7" fillId="0" borderId="3" xfId="0" applyNumberFormat="1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/>
    </xf>
    <xf numFmtId="0" fontId="26" fillId="0" borderId="0" xfId="0" applyFont="1"/>
    <xf numFmtId="0" fontId="14" fillId="0" borderId="3" xfId="0" applyFont="1" applyBorder="1" applyAlignment="1">
      <alignment horizontal="center" vertical="center" wrapText="1"/>
    </xf>
    <xf numFmtId="0" fontId="0" fillId="0" borderId="0" xfId="0"/>
    <xf numFmtId="0" fontId="1" fillId="0" borderId="0" xfId="0" applyFont="1"/>
    <xf numFmtId="0" fontId="2" fillId="4" borderId="10" xfId="0" applyFont="1" applyFill="1" applyBorder="1"/>
    <xf numFmtId="0" fontId="0" fillId="4" borderId="1" xfId="0" applyFill="1" applyBorder="1"/>
    <xf numFmtId="3" fontId="5" fillId="0" borderId="0" xfId="0" applyNumberFormat="1" applyFont="1" applyBorder="1" applyAlignment="1">
      <alignment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0" fillId="4" borderId="9" xfId="0" applyFill="1" applyBorder="1"/>
    <xf numFmtId="0" fontId="19" fillId="4" borderId="9" xfId="0" applyFont="1" applyFill="1" applyBorder="1" applyAlignment="1">
      <alignment vertical="center" wrapText="1"/>
    </xf>
    <xf numFmtId="0" fontId="0" fillId="0" borderId="0" xfId="0" applyFill="1" applyBorder="1"/>
    <xf numFmtId="0" fontId="0" fillId="4" borderId="11" xfId="0" applyFill="1" applyBorder="1" applyAlignment="1">
      <alignment wrapText="1"/>
    </xf>
    <xf numFmtId="3" fontId="7" fillId="0" borderId="24" xfId="0" applyNumberFormat="1" applyFont="1" applyFill="1" applyBorder="1" applyAlignment="1">
      <alignment horizontal="center" vertical="center" wrapText="1"/>
    </xf>
    <xf numFmtId="3" fontId="7" fillId="6" borderId="18" xfId="0" applyNumberFormat="1" applyFont="1" applyFill="1" applyBorder="1" applyAlignment="1">
      <alignment horizontal="center" vertical="center" wrapText="1"/>
    </xf>
    <xf numFmtId="3" fontId="7" fillId="6" borderId="2" xfId="0" applyNumberFormat="1" applyFont="1" applyFill="1" applyBorder="1" applyAlignment="1">
      <alignment horizontal="center" vertical="center" wrapText="1"/>
    </xf>
    <xf numFmtId="4" fontId="7" fillId="6" borderId="19" xfId="0" applyNumberFormat="1" applyFont="1" applyFill="1" applyBorder="1" applyAlignment="1">
      <alignment horizontal="center" vertical="center"/>
    </xf>
    <xf numFmtId="4" fontId="7" fillId="6" borderId="51" xfId="0" applyNumberFormat="1" applyFont="1" applyFill="1" applyBorder="1" applyAlignment="1">
      <alignment horizontal="center" vertical="center"/>
    </xf>
    <xf numFmtId="0" fontId="26" fillId="0" borderId="0" xfId="0" applyFont="1"/>
    <xf numFmtId="3" fontId="7" fillId="6" borderId="21" xfId="0" applyNumberFormat="1" applyFont="1" applyFill="1" applyBorder="1" applyAlignment="1">
      <alignment horizontal="center" vertical="center" wrapText="1"/>
    </xf>
    <xf numFmtId="3" fontId="7" fillId="6" borderId="4" xfId="0" applyNumberFormat="1" applyFont="1" applyFill="1" applyBorder="1" applyAlignment="1">
      <alignment horizontal="center" vertical="center" wrapText="1"/>
    </xf>
    <xf numFmtId="3" fontId="7" fillId="6" borderId="56" xfId="0" applyNumberFormat="1" applyFont="1" applyFill="1" applyBorder="1" applyAlignment="1">
      <alignment horizontal="center" vertical="center" wrapText="1"/>
    </xf>
    <xf numFmtId="4" fontId="7" fillId="6" borderId="19" xfId="0" applyNumberFormat="1" applyFont="1" applyFill="1" applyBorder="1" applyAlignment="1">
      <alignment horizontal="center" vertical="center" wrapText="1"/>
    </xf>
    <xf numFmtId="4" fontId="7" fillId="6" borderId="51" xfId="0" applyNumberFormat="1" applyFont="1" applyFill="1" applyBorder="1" applyAlignment="1">
      <alignment horizontal="center" vertical="center" wrapText="1"/>
    </xf>
    <xf numFmtId="4" fontId="7" fillId="6" borderId="22" xfId="0" applyNumberFormat="1" applyFont="1" applyFill="1" applyBorder="1" applyAlignment="1">
      <alignment horizontal="center" vertical="center" wrapText="1"/>
    </xf>
    <xf numFmtId="4" fontId="7" fillId="6" borderId="52" xfId="0" applyNumberFormat="1" applyFont="1" applyFill="1" applyBorder="1" applyAlignment="1">
      <alignment horizontal="center" vertical="center"/>
    </xf>
    <xf numFmtId="4" fontId="7" fillId="6" borderId="25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wrapText="1"/>
    </xf>
    <xf numFmtId="2" fontId="9" fillId="0" borderId="0" xfId="0" applyNumberFormat="1" applyFont="1" applyFill="1" applyBorder="1" applyAlignment="1">
      <alignment horizontal="center" wrapText="1"/>
    </xf>
    <xf numFmtId="0" fontId="13" fillId="0" borderId="6" xfId="0" applyFont="1" applyBorder="1" applyAlignment="1">
      <alignment horizontal="left" wrapText="1"/>
    </xf>
    <xf numFmtId="3" fontId="13" fillId="0" borderId="6" xfId="0" applyNumberFormat="1" applyFont="1" applyBorder="1" applyAlignment="1">
      <alignment horizont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165" fontId="9" fillId="5" borderId="4" xfId="0" applyNumberFormat="1" applyFont="1" applyFill="1" applyBorder="1" applyAlignment="1" applyProtection="1">
      <alignment horizontal="center" wrapText="1"/>
      <protection locked="0"/>
    </xf>
    <xf numFmtId="165" fontId="9" fillId="5" borderId="2" xfId="0" applyNumberFormat="1" applyFont="1" applyFill="1" applyBorder="1" applyAlignment="1" applyProtection="1">
      <alignment horizontal="center" wrapText="1"/>
      <protection locked="0"/>
    </xf>
    <xf numFmtId="3" fontId="9" fillId="5" borderId="2" xfId="0" applyNumberFormat="1" applyFont="1" applyFill="1" applyBorder="1" applyAlignment="1" applyProtection="1">
      <alignment horizontal="center" wrapText="1"/>
      <protection locked="0"/>
    </xf>
    <xf numFmtId="3" fontId="9" fillId="5" borderId="3" xfId="0" applyNumberFormat="1" applyFont="1" applyFill="1" applyBorder="1" applyAlignment="1" applyProtection="1">
      <alignment horizontal="center" wrapText="1"/>
      <protection locked="0"/>
    </xf>
    <xf numFmtId="0" fontId="4" fillId="0" borderId="0" xfId="0" applyFont="1" applyAlignment="1">
      <alignment wrapText="1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vertical="center" wrapText="1"/>
      <protection locked="0"/>
    </xf>
    <xf numFmtId="0" fontId="8" fillId="0" borderId="15" xfId="0" applyFont="1" applyBorder="1" applyAlignment="1" applyProtection="1">
      <alignment vertical="center" wrapText="1"/>
      <protection locked="0"/>
    </xf>
    <xf numFmtId="0" fontId="8" fillId="0" borderId="0" xfId="0" applyFont="1" applyBorder="1" applyAlignment="1" applyProtection="1">
      <alignment vertical="top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14" xfId="0" applyFont="1" applyBorder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8" fillId="0" borderId="58" xfId="0" applyFont="1" applyBorder="1" applyAlignment="1" applyProtection="1">
      <alignment horizontal="left" vertical="center" wrapText="1"/>
      <protection locked="0"/>
    </xf>
    <xf numFmtId="0" fontId="8" fillId="3" borderId="2" xfId="0" applyFont="1" applyFill="1" applyBorder="1" applyAlignment="1" applyProtection="1">
      <alignment vertical="center" wrapText="1"/>
      <protection locked="0"/>
    </xf>
    <xf numFmtId="0" fontId="8" fillId="3" borderId="66" xfId="0" applyFont="1" applyFill="1" applyBorder="1" applyAlignment="1" applyProtection="1">
      <alignment vertical="center" wrapText="1"/>
      <protection locked="0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3" fontId="7" fillId="0" borderId="17" xfId="0" applyNumberFormat="1" applyFont="1" applyBorder="1" applyAlignment="1" applyProtection="1">
      <alignment horizontal="center" vertical="center" wrapText="1"/>
      <protection locked="0"/>
    </xf>
    <xf numFmtId="3" fontId="7" fillId="0" borderId="18" xfId="0" applyNumberFormat="1" applyFont="1" applyBorder="1" applyAlignment="1" applyProtection="1">
      <alignment horizontal="center" vertical="center" wrapText="1"/>
      <protection locked="0"/>
    </xf>
    <xf numFmtId="3" fontId="7" fillId="0" borderId="27" xfId="0" applyNumberFormat="1" applyFont="1" applyBorder="1" applyAlignment="1" applyProtection="1">
      <alignment horizontal="center" vertical="center" wrapText="1"/>
      <protection locked="0"/>
    </xf>
    <xf numFmtId="3" fontId="7" fillId="0" borderId="2" xfId="0" applyNumberFormat="1" applyFont="1" applyBorder="1" applyAlignment="1" applyProtection="1">
      <alignment horizontal="center" vertical="center" wrapText="1"/>
      <protection locked="0"/>
    </xf>
    <xf numFmtId="3" fontId="7" fillId="0" borderId="20" xfId="0" applyNumberFormat="1" applyFont="1" applyBorder="1" applyAlignment="1" applyProtection="1">
      <alignment horizontal="center" vertical="center" wrapText="1"/>
      <protection locked="0"/>
    </xf>
    <xf numFmtId="3" fontId="7" fillId="0" borderId="21" xfId="0" applyNumberFormat="1" applyFont="1" applyBorder="1" applyAlignment="1" applyProtection="1">
      <alignment horizontal="center" vertical="center" wrapText="1"/>
      <protection locked="0"/>
    </xf>
    <xf numFmtId="3" fontId="7" fillId="0" borderId="16" xfId="0" applyNumberFormat="1" applyFont="1" applyBorder="1" applyAlignment="1" applyProtection="1">
      <alignment horizontal="center" vertical="center" wrapText="1"/>
      <protection locked="0"/>
    </xf>
    <xf numFmtId="3" fontId="7" fillId="0" borderId="4" xfId="0" applyNumberFormat="1" applyFont="1" applyBorder="1" applyAlignment="1" applyProtection="1">
      <alignment horizontal="center" vertical="center" wrapText="1"/>
      <protection locked="0"/>
    </xf>
    <xf numFmtId="3" fontId="7" fillId="0" borderId="7" xfId="0" applyNumberFormat="1" applyFont="1" applyBorder="1" applyAlignment="1" applyProtection="1">
      <alignment horizontal="center" vertical="center" wrapText="1"/>
      <protection locked="0"/>
    </xf>
    <xf numFmtId="3" fontId="7" fillId="0" borderId="30" xfId="0" applyNumberFormat="1" applyFont="1" applyBorder="1" applyAlignment="1" applyProtection="1">
      <alignment horizontal="center" vertical="center" wrapText="1"/>
      <protection locked="0"/>
    </xf>
    <xf numFmtId="164" fontId="7" fillId="0" borderId="18" xfId="0" applyNumberFormat="1" applyFont="1" applyBorder="1" applyAlignment="1" applyProtection="1">
      <alignment horizontal="center" vertical="center" wrapText="1"/>
      <protection locked="0"/>
    </xf>
    <xf numFmtId="164" fontId="7" fillId="0" borderId="2" xfId="0" applyNumberFormat="1" applyFont="1" applyBorder="1" applyAlignment="1" applyProtection="1">
      <alignment horizontal="center" vertical="center" wrapText="1"/>
      <protection locked="0"/>
    </xf>
    <xf numFmtId="164" fontId="7" fillId="0" borderId="21" xfId="0" applyNumberFormat="1" applyFont="1" applyBorder="1" applyAlignment="1" applyProtection="1">
      <alignment horizontal="center" vertical="center" wrapText="1"/>
      <protection locked="0"/>
    </xf>
    <xf numFmtId="164" fontId="7" fillId="0" borderId="4" xfId="0" applyNumberFormat="1" applyFont="1" applyBorder="1" applyAlignment="1" applyProtection="1">
      <alignment horizontal="center" vertical="center" wrapText="1"/>
      <protection locked="0"/>
    </xf>
    <xf numFmtId="3" fontId="7" fillId="0" borderId="62" xfId="0" applyNumberFormat="1" applyFont="1" applyBorder="1" applyAlignment="1" applyProtection="1">
      <alignment horizontal="center" vertical="center" wrapText="1"/>
      <protection locked="0"/>
    </xf>
    <xf numFmtId="0" fontId="10" fillId="0" borderId="45" xfId="0" applyFont="1" applyBorder="1" applyAlignment="1">
      <alignment horizontal="left" vertical="top" wrapText="1"/>
    </xf>
    <xf numFmtId="0" fontId="10" fillId="0" borderId="42" xfId="0" applyFont="1" applyBorder="1" applyAlignment="1">
      <alignment horizontal="left" vertical="top" wrapText="1"/>
    </xf>
    <xf numFmtId="0" fontId="10" fillId="0" borderId="46" xfId="0" applyFont="1" applyBorder="1" applyAlignment="1">
      <alignment horizontal="left" vertical="top" wrapText="1"/>
    </xf>
    <xf numFmtId="0" fontId="12" fillId="0" borderId="43" xfId="0" applyFont="1" applyBorder="1" applyAlignment="1">
      <alignment horizontal="left" wrapText="1"/>
    </xf>
    <xf numFmtId="0" fontId="12" fillId="0" borderId="0" xfId="0" applyFont="1" applyBorder="1" applyAlignment="1">
      <alignment horizontal="left" wrapText="1"/>
    </xf>
    <xf numFmtId="0" fontId="12" fillId="0" borderId="47" xfId="0" applyFont="1" applyBorder="1" applyAlignment="1">
      <alignment horizontal="left" wrapText="1"/>
    </xf>
    <xf numFmtId="0" fontId="12" fillId="0" borderId="44" xfId="0" applyFont="1" applyBorder="1" applyAlignment="1">
      <alignment horizontal="left" wrapText="1"/>
    </xf>
    <xf numFmtId="0" fontId="12" fillId="0" borderId="13" xfId="0" applyFont="1" applyBorder="1" applyAlignment="1">
      <alignment horizontal="left" wrapText="1"/>
    </xf>
    <xf numFmtId="0" fontId="12" fillId="0" borderId="48" xfId="0" applyFont="1" applyBorder="1" applyAlignment="1">
      <alignment horizontal="left" wrapText="1"/>
    </xf>
    <xf numFmtId="0" fontId="8" fillId="3" borderId="2" xfId="0" applyFont="1" applyFill="1" applyBorder="1" applyAlignment="1" applyProtection="1">
      <alignment horizontal="left" vertical="center" wrapText="1"/>
      <protection locked="0"/>
    </xf>
    <xf numFmtId="0" fontId="8" fillId="0" borderId="14" xfId="0" applyFont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8" fillId="0" borderId="34" xfId="0" applyFont="1" applyBorder="1" applyAlignment="1">
      <alignment horizontal="left" wrapText="1"/>
    </xf>
    <xf numFmtId="0" fontId="8" fillId="0" borderId="16" xfId="0" applyFont="1" applyBorder="1" applyAlignment="1">
      <alignment horizontal="left" wrapText="1"/>
    </xf>
    <xf numFmtId="0" fontId="8" fillId="0" borderId="41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8" fillId="0" borderId="28" xfId="0" applyFont="1" applyBorder="1" applyAlignment="1">
      <alignment horizontal="left" wrapText="1"/>
    </xf>
    <xf numFmtId="0" fontId="8" fillId="0" borderId="40" xfId="0" applyFont="1" applyBorder="1" applyAlignment="1">
      <alignment horizontal="left" wrapText="1"/>
    </xf>
    <xf numFmtId="0" fontId="8" fillId="0" borderId="39" xfId="0" applyFont="1" applyBorder="1" applyAlignment="1">
      <alignment horizontal="left" wrapText="1"/>
    </xf>
    <xf numFmtId="0" fontId="8" fillId="0" borderId="31" xfId="0" applyFont="1" applyBorder="1" applyAlignment="1">
      <alignment horizontal="left" wrapText="1"/>
    </xf>
    <xf numFmtId="0" fontId="8" fillId="3" borderId="45" xfId="0" applyFont="1" applyFill="1" applyBorder="1" applyAlignment="1">
      <alignment horizontal="center" wrapText="1"/>
    </xf>
    <xf numFmtId="0" fontId="8" fillId="3" borderId="42" xfId="0" applyFont="1" applyFill="1" applyBorder="1" applyAlignment="1">
      <alignment horizontal="center" wrapText="1"/>
    </xf>
    <xf numFmtId="0" fontId="8" fillId="3" borderId="46" xfId="0" applyFont="1" applyFill="1" applyBorder="1" applyAlignment="1">
      <alignment horizontal="center" wrapText="1"/>
    </xf>
    <xf numFmtId="0" fontId="8" fillId="3" borderId="49" xfId="0" applyFont="1" applyFill="1" applyBorder="1" applyAlignment="1">
      <alignment horizontal="left" wrapText="1"/>
    </xf>
    <xf numFmtId="0" fontId="8" fillId="3" borderId="65" xfId="0" applyFont="1" applyFill="1" applyBorder="1" applyAlignment="1">
      <alignment horizontal="left" wrapText="1"/>
    </xf>
    <xf numFmtId="0" fontId="8" fillId="3" borderId="64" xfId="0" applyFont="1" applyFill="1" applyBorder="1" applyAlignment="1">
      <alignment horizontal="left" wrapText="1"/>
    </xf>
    <xf numFmtId="0" fontId="8" fillId="3" borderId="41" xfId="0" applyFont="1" applyFill="1" applyBorder="1" applyAlignment="1">
      <alignment horizontal="left" wrapText="1"/>
    </xf>
    <xf numFmtId="0" fontId="8" fillId="3" borderId="6" xfId="0" applyFont="1" applyFill="1" applyBorder="1" applyAlignment="1">
      <alignment horizontal="left" wrapText="1"/>
    </xf>
    <xf numFmtId="0" fontId="8" fillId="3" borderId="28" xfId="0" applyFont="1" applyFill="1" applyBorder="1" applyAlignment="1">
      <alignment horizontal="left" wrapText="1"/>
    </xf>
    <xf numFmtId="0" fontId="8" fillId="3" borderId="40" xfId="0" applyFont="1" applyFill="1" applyBorder="1" applyAlignment="1">
      <alignment horizontal="left" wrapText="1"/>
    </xf>
    <xf numFmtId="0" fontId="8" fillId="3" borderId="39" xfId="0" applyFont="1" applyFill="1" applyBorder="1" applyAlignment="1">
      <alignment horizontal="left" wrapText="1"/>
    </xf>
    <xf numFmtId="0" fontId="8" fillId="3" borderId="31" xfId="0" applyFont="1" applyFill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8" fillId="0" borderId="49" xfId="0" applyFont="1" applyBorder="1" applyAlignment="1">
      <alignment horizontal="left" wrapText="1"/>
    </xf>
    <xf numFmtId="0" fontId="8" fillId="0" borderId="65" xfId="0" applyFont="1" applyBorder="1" applyAlignment="1">
      <alignment horizontal="left" wrapText="1"/>
    </xf>
    <xf numFmtId="0" fontId="8" fillId="0" borderId="64" xfId="0" applyFont="1" applyBorder="1" applyAlignment="1">
      <alignment horizontal="left" wrapText="1"/>
    </xf>
    <xf numFmtId="0" fontId="8" fillId="0" borderId="0" xfId="0" applyFont="1" applyBorder="1" applyAlignment="1">
      <alignment horizontal="left" vertical="center" wrapText="1"/>
    </xf>
    <xf numFmtId="0" fontId="8" fillId="0" borderId="2" xfId="0" applyFont="1" applyBorder="1" applyAlignment="1" applyProtection="1">
      <alignment horizontal="left" vertical="top" wrapText="1"/>
      <protection locked="0"/>
    </xf>
    <xf numFmtId="0" fontId="28" fillId="0" borderId="0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center" wrapText="1"/>
    </xf>
    <xf numFmtId="0" fontId="9" fillId="0" borderId="58" xfId="0" applyFont="1" applyBorder="1" applyAlignment="1">
      <alignment horizontal="center" wrapText="1"/>
    </xf>
    <xf numFmtId="0" fontId="16" fillId="0" borderId="0" xfId="0" applyFont="1" applyAlignment="1">
      <alignment horizontal="justify" vertical="center"/>
    </xf>
    <xf numFmtId="0" fontId="3" fillId="2" borderId="17" xfId="0" applyFont="1" applyFill="1" applyBorder="1" applyAlignment="1">
      <alignment horizontal="center" wrapText="1"/>
    </xf>
    <xf numFmtId="0" fontId="3" fillId="2" borderId="62" xfId="0" applyFont="1" applyFill="1" applyBorder="1" applyAlignment="1">
      <alignment horizontal="center" wrapText="1"/>
    </xf>
    <xf numFmtId="0" fontId="3" fillId="2" borderId="18" xfId="0" applyFont="1" applyFill="1" applyBorder="1" applyAlignment="1">
      <alignment horizontal="center" wrapText="1"/>
    </xf>
    <xf numFmtId="0" fontId="3" fillId="2" borderId="19" xfId="0" applyFont="1" applyFill="1" applyBorder="1" applyAlignment="1">
      <alignment horizontal="center" wrapText="1"/>
    </xf>
    <xf numFmtId="0" fontId="10" fillId="2" borderId="20" xfId="0" applyFont="1" applyFill="1" applyBorder="1" applyAlignment="1">
      <alignment horizontal="center" wrapText="1"/>
    </xf>
    <xf numFmtId="0" fontId="10" fillId="2" borderId="30" xfId="0" applyFont="1" applyFill="1" applyBorder="1" applyAlignment="1">
      <alignment horizontal="center" wrapText="1"/>
    </xf>
    <xf numFmtId="0" fontId="10" fillId="2" borderId="21" xfId="0" applyFont="1" applyFill="1" applyBorder="1" applyAlignment="1">
      <alignment horizontal="center" wrapText="1"/>
    </xf>
    <xf numFmtId="0" fontId="10" fillId="2" borderId="22" xfId="0" applyFont="1" applyFill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3" fontId="11" fillId="5" borderId="12" xfId="0" applyNumberFormat="1" applyFont="1" applyFill="1" applyBorder="1" applyAlignment="1">
      <alignment horizontal="center" wrapText="1"/>
    </xf>
    <xf numFmtId="3" fontId="11" fillId="5" borderId="33" xfId="0" applyNumberFormat="1" applyFont="1" applyFill="1" applyBorder="1" applyAlignment="1">
      <alignment horizontal="center" wrapText="1"/>
    </xf>
    <xf numFmtId="0" fontId="10" fillId="2" borderId="5" xfId="0" applyFont="1" applyFill="1" applyBorder="1" applyAlignment="1">
      <alignment horizontal="center" wrapText="1"/>
    </xf>
    <xf numFmtId="0" fontId="10" fillId="2" borderId="12" xfId="0" applyFont="1" applyFill="1" applyBorder="1" applyAlignment="1">
      <alignment horizontal="center" wrapText="1"/>
    </xf>
    <xf numFmtId="0" fontId="10" fillId="2" borderId="23" xfId="0" applyFont="1" applyFill="1" applyBorder="1" applyAlignment="1">
      <alignment horizontal="center" wrapText="1"/>
    </xf>
    <xf numFmtId="0" fontId="10" fillId="2" borderId="63" xfId="0" applyFont="1" applyFill="1" applyBorder="1" applyAlignment="1">
      <alignment horizontal="center" wrapText="1"/>
    </xf>
    <xf numFmtId="0" fontId="10" fillId="2" borderId="24" xfId="0" applyFont="1" applyFill="1" applyBorder="1" applyAlignment="1">
      <alignment horizontal="center" wrapText="1"/>
    </xf>
    <xf numFmtId="0" fontId="10" fillId="2" borderId="25" xfId="0" applyFont="1" applyFill="1" applyBorder="1" applyAlignment="1">
      <alignment horizontal="center" wrapText="1"/>
    </xf>
    <xf numFmtId="16" fontId="8" fillId="0" borderId="0" xfId="0" applyNumberFormat="1" applyFont="1" applyBorder="1" applyAlignment="1">
      <alignment horizontal="center" vertical="top"/>
    </xf>
    <xf numFmtId="16" fontId="8" fillId="0" borderId="34" xfId="0" applyNumberFormat="1" applyFont="1" applyBorder="1" applyAlignment="1">
      <alignment horizontal="center" vertical="top"/>
    </xf>
    <xf numFmtId="16" fontId="8" fillId="0" borderId="16" xfId="0" applyNumberFormat="1" applyFont="1" applyBorder="1" applyAlignment="1">
      <alignment horizontal="center" vertical="top"/>
    </xf>
    <xf numFmtId="0" fontId="8" fillId="3" borderId="5" xfId="0" applyFont="1" applyFill="1" applyBorder="1" applyAlignment="1">
      <alignment horizontal="center" wrapText="1"/>
    </xf>
    <xf numFmtId="0" fontId="8" fillId="3" borderId="33" xfId="0" applyFont="1" applyFill="1" applyBorder="1" applyAlignment="1">
      <alignment horizontal="center" wrapText="1"/>
    </xf>
    <xf numFmtId="0" fontId="8" fillId="3" borderId="12" xfId="0" applyFont="1" applyFill="1" applyBorder="1" applyAlignment="1">
      <alignment horizontal="center" wrapText="1"/>
    </xf>
    <xf numFmtId="166" fontId="9" fillId="5" borderId="34" xfId="0" applyNumberFormat="1" applyFont="1" applyFill="1" applyBorder="1" applyAlignment="1" applyProtection="1">
      <alignment horizontal="center" vertical="center" wrapText="1"/>
      <protection locked="0"/>
    </xf>
    <xf numFmtId="166" fontId="9" fillId="5" borderId="16" xfId="0" applyNumberFormat="1" applyFont="1" applyFill="1" applyBorder="1" applyAlignment="1" applyProtection="1">
      <alignment horizontal="center" vertical="center" wrapText="1"/>
      <protection locked="0"/>
    </xf>
    <xf numFmtId="166" fontId="9" fillId="5" borderId="6" xfId="0" applyNumberFormat="1" applyFont="1" applyFill="1" applyBorder="1" applyAlignment="1" applyProtection="1">
      <alignment horizontal="center" vertical="center" wrapText="1"/>
      <protection locked="0"/>
    </xf>
    <xf numFmtId="166" fontId="9" fillId="5" borderId="7" xfId="0" applyNumberFormat="1" applyFont="1" applyFill="1" applyBorder="1" applyAlignment="1" applyProtection="1">
      <alignment horizontal="center" vertical="center" wrapText="1"/>
      <protection locked="0"/>
    </xf>
    <xf numFmtId="10" fontId="11" fillId="5" borderId="39" xfId="0" applyNumberFormat="1" applyFont="1" applyFill="1" applyBorder="1" applyAlignment="1">
      <alignment horizontal="center" vertical="center" wrapText="1"/>
    </xf>
    <xf numFmtId="10" fontId="11" fillId="5" borderId="30" xfId="0" applyNumberFormat="1" applyFont="1" applyFill="1" applyBorder="1" applyAlignment="1">
      <alignment horizontal="center" vertical="center" wrapText="1"/>
    </xf>
    <xf numFmtId="166" fontId="9" fillId="5" borderId="15" xfId="0" applyNumberFormat="1" applyFont="1" applyFill="1" applyBorder="1" applyAlignment="1" applyProtection="1">
      <alignment horizontal="center" vertical="center" wrapText="1"/>
      <protection locked="0"/>
    </xf>
    <xf numFmtId="166" fontId="9" fillId="5" borderId="2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>
      <alignment horizontal="center" wrapText="1"/>
    </xf>
    <xf numFmtId="0" fontId="8" fillId="0" borderId="33" xfId="0" applyFont="1" applyBorder="1" applyAlignment="1">
      <alignment horizontal="center" wrapText="1"/>
    </xf>
    <xf numFmtId="166" fontId="9" fillId="5" borderId="34" xfId="0" applyNumberFormat="1" applyFont="1" applyFill="1" applyBorder="1" applyAlignment="1">
      <alignment horizontal="center" wrapText="1"/>
    </xf>
    <xf numFmtId="166" fontId="9" fillId="5" borderId="16" xfId="0" applyNumberFormat="1" applyFont="1" applyFill="1" applyBorder="1" applyAlignment="1">
      <alignment horizontal="center" wrapText="1"/>
    </xf>
    <xf numFmtId="166" fontId="9" fillId="5" borderId="14" xfId="0" applyNumberFormat="1" applyFont="1" applyFill="1" applyBorder="1" applyAlignment="1" applyProtection="1">
      <alignment horizontal="center" vertical="center" wrapText="1"/>
      <protection locked="0"/>
    </xf>
    <xf numFmtId="166" fontId="9" fillId="5" borderId="28" xfId="0" applyNumberFormat="1" applyFont="1" applyFill="1" applyBorder="1" applyAlignment="1" applyProtection="1">
      <alignment horizontal="center" vertical="center" wrapText="1"/>
      <protection locked="0"/>
    </xf>
    <xf numFmtId="10" fontId="11" fillId="5" borderId="29" xfId="0" applyNumberFormat="1" applyFont="1" applyFill="1" applyBorder="1" applyAlignment="1">
      <alignment horizontal="center" vertical="center" wrapText="1"/>
    </xf>
    <xf numFmtId="10" fontId="11" fillId="5" borderId="31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wrapText="1"/>
    </xf>
    <xf numFmtId="0" fontId="8" fillId="0" borderId="3" xfId="0" applyFont="1" applyBorder="1" applyAlignment="1">
      <alignment horizontal="left" wrapText="1"/>
    </xf>
    <xf numFmtId="3" fontId="11" fillId="5" borderId="42" xfId="0" quotePrefix="1" applyNumberFormat="1" applyFont="1" applyFill="1" applyBorder="1" applyAlignment="1">
      <alignment horizontal="center" vertical="center" wrapText="1"/>
    </xf>
    <xf numFmtId="3" fontId="11" fillId="5" borderId="46" xfId="0" quotePrefix="1" applyNumberFormat="1" applyFont="1" applyFill="1" applyBorder="1" applyAlignment="1">
      <alignment horizontal="center" vertical="center" wrapText="1"/>
    </xf>
    <xf numFmtId="3" fontId="11" fillId="5" borderId="0" xfId="0" quotePrefix="1" applyNumberFormat="1" applyFont="1" applyFill="1" applyBorder="1" applyAlignment="1">
      <alignment horizontal="center" vertical="center" wrapText="1"/>
    </xf>
    <xf numFmtId="3" fontId="11" fillId="5" borderId="47" xfId="0" quotePrefix="1" applyNumberFormat="1" applyFont="1" applyFill="1" applyBorder="1" applyAlignment="1">
      <alignment horizontal="center" vertical="center" wrapText="1"/>
    </xf>
    <xf numFmtId="3" fontId="11" fillId="5" borderId="13" xfId="0" quotePrefix="1" applyNumberFormat="1" applyFont="1" applyFill="1" applyBorder="1" applyAlignment="1">
      <alignment horizontal="center" vertical="center" wrapText="1"/>
    </xf>
    <xf numFmtId="3" fontId="11" fillId="5" borderId="48" xfId="0" quotePrefix="1" applyNumberFormat="1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8" fillId="0" borderId="37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22" fillId="0" borderId="0" xfId="0" applyFont="1" applyBorder="1" applyAlignment="1">
      <alignment horizontal="left"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4" fontId="6" fillId="5" borderId="35" xfId="0" applyNumberFormat="1" applyFont="1" applyFill="1" applyBorder="1" applyAlignment="1">
      <alignment horizontal="center" vertical="center" wrapText="1"/>
    </xf>
    <xf numFmtId="4" fontId="6" fillId="5" borderId="38" xfId="0" applyNumberFormat="1" applyFont="1" applyFill="1" applyBorder="1" applyAlignment="1">
      <alignment horizontal="center" vertical="center" wrapText="1"/>
    </xf>
    <xf numFmtId="4" fontId="6" fillId="5" borderId="36" xfId="0" applyNumberFormat="1" applyFont="1" applyFill="1" applyBorder="1" applyAlignment="1">
      <alignment horizontal="center" vertical="center" wrapText="1"/>
    </xf>
    <xf numFmtId="0" fontId="20" fillId="0" borderId="42" xfId="0" applyFont="1" applyBorder="1" applyAlignment="1">
      <alignment horizontal="left" vertical="center" wrapText="1"/>
    </xf>
    <xf numFmtId="0" fontId="27" fillId="4" borderId="5" xfId="0" applyFont="1" applyFill="1" applyBorder="1" applyAlignment="1">
      <alignment horizontal="left" wrapText="1"/>
    </xf>
    <xf numFmtId="0" fontId="27" fillId="4" borderId="12" xfId="0" applyFont="1" applyFill="1" applyBorder="1" applyAlignment="1">
      <alignment horizontal="left" wrapText="1"/>
    </xf>
    <xf numFmtId="0" fontId="27" fillId="4" borderId="33" xfId="0" applyFont="1" applyFill="1" applyBorder="1" applyAlignment="1">
      <alignment horizontal="left" wrapText="1"/>
    </xf>
    <xf numFmtId="3" fontId="7" fillId="0" borderId="8" xfId="0" applyNumberFormat="1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4" fontId="6" fillId="5" borderId="10" xfId="0" applyNumberFormat="1" applyFont="1" applyFill="1" applyBorder="1" applyAlignment="1">
      <alignment horizontal="center" vertical="center" wrapText="1"/>
    </xf>
    <xf numFmtId="4" fontId="6" fillId="5" borderId="11" xfId="0" applyNumberFormat="1" applyFont="1" applyFill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center" vertical="center" wrapText="1"/>
    </xf>
    <xf numFmtId="4" fontId="6" fillId="5" borderId="6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justify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left" wrapText="1"/>
    </xf>
    <xf numFmtId="0" fontId="10" fillId="0" borderId="24" xfId="0" applyFont="1" applyBorder="1" applyAlignment="1">
      <alignment horizontal="left" wrapText="1"/>
    </xf>
    <xf numFmtId="0" fontId="10" fillId="0" borderId="25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8" fillId="0" borderId="17" xfId="0" applyFont="1" applyBorder="1" applyAlignment="1">
      <alignment horizontal="left" wrapText="1"/>
    </xf>
    <xf numFmtId="0" fontId="8" fillId="0" borderId="18" xfId="0" applyFont="1" applyBorder="1" applyAlignment="1">
      <alignment horizontal="left" wrapText="1"/>
    </xf>
    <xf numFmtId="0" fontId="8" fillId="0" borderId="19" xfId="0" applyFont="1" applyBorder="1" applyAlignment="1">
      <alignment horizontal="left" wrapText="1"/>
    </xf>
    <xf numFmtId="0" fontId="8" fillId="0" borderId="27" xfId="0" applyFont="1" applyBorder="1" applyAlignment="1">
      <alignment horizontal="left" wrapText="1"/>
    </xf>
    <xf numFmtId="0" fontId="8" fillId="0" borderId="51" xfId="0" applyFont="1" applyBorder="1" applyAlignment="1">
      <alignment horizontal="left" wrapText="1"/>
    </xf>
    <xf numFmtId="0" fontId="8" fillId="0" borderId="54" xfId="0" applyFont="1" applyBorder="1" applyAlignment="1">
      <alignment horizontal="left" wrapText="1"/>
    </xf>
    <xf numFmtId="0" fontId="8" fillId="0" borderId="52" xfId="0" applyFont="1" applyBorder="1" applyAlignment="1">
      <alignment horizontal="left" wrapText="1"/>
    </xf>
    <xf numFmtId="0" fontId="5" fillId="0" borderId="66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2" fontId="9" fillId="5" borderId="44" xfId="0" applyNumberFormat="1" applyFont="1" applyFill="1" applyBorder="1" applyAlignment="1" applyProtection="1">
      <alignment horizontal="center" wrapText="1"/>
      <protection locked="0"/>
    </xf>
    <xf numFmtId="2" fontId="9" fillId="5" borderId="13" xfId="0" applyNumberFormat="1" applyFont="1" applyFill="1" applyBorder="1" applyAlignment="1" applyProtection="1">
      <alignment horizontal="center" wrapText="1"/>
      <protection locked="0"/>
    </xf>
    <xf numFmtId="2" fontId="9" fillId="5" borderId="48" xfId="0" applyNumberFormat="1" applyFont="1" applyFill="1" applyBorder="1" applyAlignment="1" applyProtection="1">
      <alignment horizontal="center" wrapText="1"/>
      <protection locked="0"/>
    </xf>
    <xf numFmtId="0" fontId="8" fillId="0" borderId="44" xfId="0" applyFont="1" applyBorder="1" applyAlignment="1">
      <alignment horizontal="left" wrapText="1"/>
    </xf>
    <xf numFmtId="0" fontId="8" fillId="0" borderId="13" xfId="0" applyFont="1" applyBorder="1" applyAlignment="1">
      <alignment horizontal="left" wrapText="1"/>
    </xf>
    <xf numFmtId="0" fontId="8" fillId="0" borderId="48" xfId="0" applyFont="1" applyBorder="1" applyAlignment="1">
      <alignment horizontal="left" wrapText="1"/>
    </xf>
    <xf numFmtId="0" fontId="10" fillId="2" borderId="33" xfId="0" applyFont="1" applyFill="1" applyBorder="1" applyAlignment="1">
      <alignment horizont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right" wrapText="1"/>
    </xf>
    <xf numFmtId="0" fontId="12" fillId="0" borderId="7" xfId="0" applyFont="1" applyBorder="1" applyAlignment="1">
      <alignment horizontal="right" wrapText="1"/>
    </xf>
    <xf numFmtId="0" fontId="12" fillId="0" borderId="2" xfId="0" applyFont="1" applyBorder="1" applyAlignment="1">
      <alignment horizontal="right" wrapText="1"/>
    </xf>
    <xf numFmtId="4" fontId="9" fillId="5" borderId="6" xfId="0" quotePrefix="1" applyNumberFormat="1" applyFont="1" applyFill="1" applyBorder="1" applyAlignment="1" applyProtection="1">
      <alignment horizontal="center" vertical="center" wrapText="1"/>
      <protection locked="0"/>
    </xf>
    <xf numFmtId="4" fontId="9" fillId="5" borderId="7" xfId="0" quotePrefix="1" applyNumberFormat="1" applyFont="1" applyFill="1" applyBorder="1" applyAlignment="1" applyProtection="1">
      <alignment horizontal="center" vertical="center" wrapText="1"/>
      <protection locked="0"/>
    </xf>
    <xf numFmtId="4" fontId="9" fillId="5" borderId="39" xfId="0" quotePrefix="1" applyNumberFormat="1" applyFont="1" applyFill="1" applyBorder="1" applyAlignment="1">
      <alignment horizontal="center" vertical="center" wrapText="1"/>
    </xf>
    <xf numFmtId="4" fontId="9" fillId="5" borderId="30" xfId="0" quotePrefix="1" applyNumberFormat="1" applyFont="1" applyFill="1" applyBorder="1" applyAlignment="1">
      <alignment horizontal="center" vertical="center" wrapText="1"/>
    </xf>
    <xf numFmtId="3" fontId="9" fillId="5" borderId="2" xfId="0" applyNumberFormat="1" applyFont="1" applyFill="1" applyBorder="1" applyAlignment="1">
      <alignment horizontal="center" vertical="center" wrapText="1"/>
    </xf>
    <xf numFmtId="3" fontId="9" fillId="5" borderId="41" xfId="0" applyNumberFormat="1" applyFont="1" applyFill="1" applyBorder="1" applyAlignment="1">
      <alignment horizontal="center" vertical="center" wrapText="1"/>
    </xf>
    <xf numFmtId="3" fontId="9" fillId="5" borderId="6" xfId="0" applyNumberFormat="1" applyFont="1" applyFill="1" applyBorder="1" applyAlignment="1">
      <alignment horizontal="center" vertical="center" wrapText="1"/>
    </xf>
    <xf numFmtId="3" fontId="9" fillId="5" borderId="7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7"/>
  <sheetViews>
    <sheetView showGridLines="0" zoomScaleNormal="100" workbookViewId="0">
      <selection activeCell="A16" sqref="A16"/>
    </sheetView>
  </sheetViews>
  <sheetFormatPr defaultRowHeight="14.4" x14ac:dyDescent="0.3"/>
  <cols>
    <col min="1" max="1" width="149.44140625" customWidth="1"/>
  </cols>
  <sheetData>
    <row r="2" spans="1:1" ht="18" x14ac:dyDescent="0.35">
      <c r="A2" s="64" t="s">
        <v>55</v>
      </c>
    </row>
    <row r="3" spans="1:1" ht="18.600000000000001" thickBot="1" x14ac:dyDescent="0.4">
      <c r="A3" s="64"/>
    </row>
    <row r="4" spans="1:1" x14ac:dyDescent="0.3">
      <c r="A4" s="65" t="s">
        <v>56</v>
      </c>
    </row>
    <row r="5" spans="1:1" x14ac:dyDescent="0.3">
      <c r="A5" s="72" t="s">
        <v>89</v>
      </c>
    </row>
    <row r="6" spans="1:1" ht="18.600000000000001" customHeight="1" x14ac:dyDescent="0.3">
      <c r="A6" s="72" t="s">
        <v>91</v>
      </c>
    </row>
    <row r="7" spans="1:1" ht="15" thickBot="1" x14ac:dyDescent="0.35">
      <c r="A7" s="66" t="s">
        <v>90</v>
      </c>
    </row>
    <row r="8" spans="1:1" ht="15" thickBot="1" x14ac:dyDescent="0.35">
      <c r="A8" s="63"/>
    </row>
    <row r="9" spans="1:1" ht="15" thickBot="1" x14ac:dyDescent="0.35">
      <c r="A9" s="69" t="s">
        <v>96</v>
      </c>
    </row>
    <row r="10" spans="1:1" ht="15" thickBot="1" x14ac:dyDescent="0.35">
      <c r="A10" s="71"/>
    </row>
    <row r="11" spans="1:1" ht="43.8" thickBot="1" x14ac:dyDescent="0.35">
      <c r="A11" s="70" t="s">
        <v>54</v>
      </c>
    </row>
    <row r="12" spans="1:1" ht="15" thickBot="1" x14ac:dyDescent="0.35">
      <c r="A12" s="1"/>
    </row>
    <row r="13" spans="1:1" ht="43.8" thickBot="1" x14ac:dyDescent="0.35">
      <c r="A13" s="8" t="s">
        <v>86</v>
      </c>
    </row>
    <row r="14" spans="1:1" ht="15" x14ac:dyDescent="0.25">
      <c r="A14" s="1"/>
    </row>
    <row r="17" spans="1:1" ht="15" x14ac:dyDescent="0.25">
      <c r="A17" s="56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showGridLines="0" tabSelected="1" topLeftCell="A25" zoomScale="80" zoomScaleNormal="80" workbookViewId="0">
      <selection activeCell="A40" sqref="A40:B40"/>
    </sheetView>
  </sheetViews>
  <sheetFormatPr defaultColWidth="9.109375" defaultRowHeight="10.199999999999999" x14ac:dyDescent="0.2"/>
  <cols>
    <col min="1" max="1" width="48.33203125" style="2" customWidth="1"/>
    <col min="2" max="2" width="34.21875" style="52" customWidth="1"/>
    <col min="3" max="3" width="7.5546875" style="52" customWidth="1"/>
    <col min="4" max="4" width="10.6640625" style="2" customWidth="1"/>
    <col min="5" max="5" width="16.5546875" style="2" customWidth="1"/>
    <col min="6" max="6" width="9.5546875" style="2" customWidth="1"/>
    <col min="7" max="7" width="16.88671875" style="2" customWidth="1"/>
    <col min="8" max="8" width="16.109375" style="2" customWidth="1"/>
    <col min="9" max="16384" width="9.109375" style="2"/>
  </cols>
  <sheetData>
    <row r="1" spans="1:10" ht="18.75" customHeight="1" x14ac:dyDescent="0.3">
      <c r="A1" s="168" t="s">
        <v>33</v>
      </c>
      <c r="B1" s="169"/>
      <c r="C1" s="169"/>
      <c r="D1" s="170"/>
      <c r="E1" s="170"/>
      <c r="F1" s="170"/>
      <c r="G1" s="171"/>
      <c r="I1" s="52"/>
      <c r="J1" s="52"/>
    </row>
    <row r="2" spans="1:10" ht="18.75" customHeight="1" thickBot="1" x14ac:dyDescent="0.3">
      <c r="A2" s="172" t="s">
        <v>34</v>
      </c>
      <c r="B2" s="173"/>
      <c r="C2" s="173"/>
      <c r="D2" s="174"/>
      <c r="E2" s="174"/>
      <c r="F2" s="174"/>
      <c r="G2" s="175"/>
      <c r="I2" s="52"/>
      <c r="J2" s="52"/>
    </row>
    <row r="3" spans="1:10" ht="18.75" customHeight="1" thickBot="1" x14ac:dyDescent="0.3">
      <c r="A3" s="146"/>
      <c r="B3" s="147"/>
      <c r="C3" s="148"/>
      <c r="D3" s="188" t="s">
        <v>35</v>
      </c>
      <c r="E3" s="189"/>
      <c r="F3" s="190" t="s">
        <v>36</v>
      </c>
      <c r="G3" s="189"/>
      <c r="I3" s="52"/>
      <c r="J3" s="98"/>
    </row>
    <row r="4" spans="1:10" ht="19.2" customHeight="1" x14ac:dyDescent="0.25">
      <c r="A4" s="149" t="s">
        <v>80</v>
      </c>
      <c r="B4" s="150"/>
      <c r="C4" s="151"/>
      <c r="D4" s="191">
        <v>45142885</v>
      </c>
      <c r="E4" s="192"/>
      <c r="F4" s="197">
        <v>1704910</v>
      </c>
      <c r="G4" s="198"/>
      <c r="I4" s="52"/>
      <c r="J4" s="52"/>
    </row>
    <row r="5" spans="1:10" ht="19.2" customHeight="1" x14ac:dyDescent="0.25">
      <c r="A5" s="152" t="s">
        <v>82</v>
      </c>
      <c r="B5" s="153"/>
      <c r="C5" s="154"/>
      <c r="D5" s="193">
        <v>16636010</v>
      </c>
      <c r="E5" s="194"/>
      <c r="F5" s="203">
        <v>546390</v>
      </c>
      <c r="G5" s="204"/>
      <c r="I5" s="52"/>
      <c r="J5" s="52"/>
    </row>
    <row r="6" spans="1:10" ht="27.6" customHeight="1" thickBot="1" x14ac:dyDescent="0.3">
      <c r="A6" s="155" t="s">
        <v>104</v>
      </c>
      <c r="B6" s="156"/>
      <c r="C6" s="157"/>
      <c r="D6" s="195">
        <f>D5/D4</f>
        <v>0.36851898145189438</v>
      </c>
      <c r="E6" s="196"/>
      <c r="F6" s="205">
        <f>F5/F4</f>
        <v>0.32048025995507096</v>
      </c>
      <c r="G6" s="206"/>
      <c r="I6" s="52"/>
      <c r="J6" s="52"/>
    </row>
    <row r="7" spans="1:10" ht="18.75" customHeight="1" thickBot="1" x14ac:dyDescent="0.3">
      <c r="A7" s="4"/>
      <c r="B7" s="4"/>
      <c r="C7" s="4"/>
      <c r="D7" s="4"/>
      <c r="E7" s="4"/>
      <c r="F7" s="4"/>
      <c r="G7" s="4"/>
      <c r="I7" s="52"/>
      <c r="J7" s="52"/>
    </row>
    <row r="8" spans="1:10" ht="18.75" customHeight="1" thickBot="1" x14ac:dyDescent="0.3">
      <c r="A8" s="181" t="s">
        <v>37</v>
      </c>
      <c r="B8" s="182"/>
      <c r="C8" s="182"/>
      <c r="D8" s="183"/>
      <c r="E8" s="183"/>
      <c r="F8" s="183"/>
      <c r="G8" s="184"/>
      <c r="I8" s="52"/>
      <c r="J8" s="52"/>
    </row>
    <row r="9" spans="1:10" ht="18.75" customHeight="1" thickBot="1" x14ac:dyDescent="0.3">
      <c r="A9" s="199"/>
      <c r="B9" s="207"/>
      <c r="C9" s="200"/>
      <c r="D9" s="207" t="s">
        <v>35</v>
      </c>
      <c r="E9" s="200"/>
      <c r="F9" s="199" t="s">
        <v>38</v>
      </c>
      <c r="G9" s="200"/>
      <c r="I9" s="52"/>
      <c r="J9" s="52"/>
    </row>
    <row r="10" spans="1:10" ht="18.75" customHeight="1" x14ac:dyDescent="0.25">
      <c r="A10" s="246" t="s">
        <v>69</v>
      </c>
      <c r="B10" s="246"/>
      <c r="C10" s="246"/>
      <c r="D10" s="201">
        <f>ROUND(D5,2)*0.8</f>
        <v>13308808</v>
      </c>
      <c r="E10" s="202"/>
      <c r="F10" s="201">
        <f>ROUND(F5,2)*0.8</f>
        <v>437112</v>
      </c>
      <c r="G10" s="202"/>
    </row>
    <row r="11" spans="1:10" ht="18.75" customHeight="1" thickBot="1" x14ac:dyDescent="0.3">
      <c r="A11" s="208" t="s">
        <v>39</v>
      </c>
      <c r="B11" s="208"/>
      <c r="C11" s="208"/>
      <c r="D11" s="158"/>
      <c r="E11" s="158"/>
      <c r="F11" s="158"/>
      <c r="G11" s="158"/>
    </row>
    <row r="12" spans="1:10" ht="18.75" customHeight="1" x14ac:dyDescent="0.25">
      <c r="A12" s="159" t="s">
        <v>43</v>
      </c>
      <c r="B12" s="160"/>
      <c r="C12" s="161"/>
      <c r="D12" s="270" t="s">
        <v>58</v>
      </c>
      <c r="E12" s="94">
        <v>1.4450000000000001</v>
      </c>
      <c r="F12" s="215" t="s">
        <v>10</v>
      </c>
      <c r="G12" s="216"/>
    </row>
    <row r="13" spans="1:10" ht="18.75" customHeight="1" x14ac:dyDescent="0.25">
      <c r="A13" s="140" t="s">
        <v>44</v>
      </c>
      <c r="B13" s="141"/>
      <c r="C13" s="142"/>
      <c r="D13" s="271" t="s">
        <v>59</v>
      </c>
      <c r="E13" s="95">
        <v>12.81</v>
      </c>
      <c r="F13" s="217" t="s">
        <v>10</v>
      </c>
      <c r="G13" s="176"/>
    </row>
    <row r="14" spans="1:10" ht="18.75" customHeight="1" x14ac:dyDescent="0.25">
      <c r="A14" s="140" t="s">
        <v>45</v>
      </c>
      <c r="B14" s="141"/>
      <c r="C14" s="142"/>
      <c r="D14" s="165" t="s">
        <v>10</v>
      </c>
      <c r="E14" s="176"/>
      <c r="F14" s="272" t="s">
        <v>60</v>
      </c>
      <c r="G14" s="95">
        <v>0.255</v>
      </c>
    </row>
    <row r="15" spans="1:10" ht="18.75" customHeight="1" thickBot="1" x14ac:dyDescent="0.3">
      <c r="A15" s="143" t="s">
        <v>46</v>
      </c>
      <c r="B15" s="144"/>
      <c r="C15" s="145"/>
      <c r="D15" s="165" t="s">
        <v>10</v>
      </c>
      <c r="E15" s="176"/>
      <c r="F15" s="272" t="s">
        <v>61</v>
      </c>
      <c r="G15" s="95">
        <v>0.15</v>
      </c>
    </row>
    <row r="16" spans="1:10" ht="18.75" customHeight="1" thickBot="1" x14ac:dyDescent="0.3">
      <c r="A16" s="218" t="s">
        <v>57</v>
      </c>
      <c r="B16" s="219"/>
      <c r="C16" s="219"/>
      <c r="D16" s="138"/>
      <c r="E16" s="138"/>
      <c r="F16" s="138"/>
      <c r="G16" s="139"/>
    </row>
    <row r="17" spans="1:9" ht="18.75" customHeight="1" x14ac:dyDescent="0.25">
      <c r="A17" s="159" t="s">
        <v>43</v>
      </c>
      <c r="B17" s="160"/>
      <c r="C17" s="161"/>
      <c r="D17" s="271" t="s">
        <v>62</v>
      </c>
      <c r="E17" s="96">
        <v>150000</v>
      </c>
      <c r="F17" s="217" t="s">
        <v>10</v>
      </c>
      <c r="G17" s="176"/>
    </row>
    <row r="18" spans="1:9" ht="18.75" customHeight="1" x14ac:dyDescent="0.25">
      <c r="A18" s="140" t="s">
        <v>44</v>
      </c>
      <c r="B18" s="141"/>
      <c r="C18" s="142"/>
      <c r="D18" s="271" t="s">
        <v>63</v>
      </c>
      <c r="E18" s="96">
        <v>250000</v>
      </c>
      <c r="F18" s="217" t="s">
        <v>10</v>
      </c>
      <c r="G18" s="176"/>
    </row>
    <row r="19" spans="1:9" ht="18.75" customHeight="1" x14ac:dyDescent="0.25">
      <c r="A19" s="140" t="s">
        <v>45</v>
      </c>
      <c r="B19" s="141"/>
      <c r="C19" s="142"/>
      <c r="D19" s="165" t="s">
        <v>10</v>
      </c>
      <c r="E19" s="176"/>
      <c r="F19" s="272" t="s">
        <v>64</v>
      </c>
      <c r="G19" s="96">
        <v>950000</v>
      </c>
    </row>
    <row r="20" spans="1:9" ht="18.75" customHeight="1" thickBot="1" x14ac:dyDescent="0.3">
      <c r="A20" s="143" t="s">
        <v>46</v>
      </c>
      <c r="B20" s="144"/>
      <c r="C20" s="145"/>
      <c r="D20" s="165" t="s">
        <v>10</v>
      </c>
      <c r="E20" s="166"/>
      <c r="F20" s="272" t="s">
        <v>65</v>
      </c>
      <c r="G20" s="97">
        <v>1420000</v>
      </c>
    </row>
    <row r="21" spans="1:9" ht="26.4" customHeight="1" x14ac:dyDescent="0.25">
      <c r="A21" s="247" t="s">
        <v>40</v>
      </c>
      <c r="B21" s="248"/>
      <c r="C21" s="249"/>
      <c r="D21" s="89" t="s">
        <v>66</v>
      </c>
      <c r="E21" s="277">
        <f>FLOOR((ROUND(E12,4)*E17)+(ROUND(E13,4)*E18),1)</f>
        <v>3419250</v>
      </c>
      <c r="F21" s="90" t="s">
        <v>67</v>
      </c>
      <c r="G21" s="277">
        <f>FLOOR((ROUND(G14,4)*G19)+(ROUND(G15,4)*G20),1)</f>
        <v>455250</v>
      </c>
    </row>
    <row r="22" spans="1:9" ht="18.75" customHeight="1" x14ac:dyDescent="0.25">
      <c r="A22" s="250" t="s">
        <v>68</v>
      </c>
      <c r="B22" s="158"/>
      <c r="C22" s="251"/>
      <c r="D22" s="278">
        <f>E21+G21</f>
        <v>3874500</v>
      </c>
      <c r="E22" s="279"/>
      <c r="F22" s="279"/>
      <c r="G22" s="280"/>
      <c r="I22" s="7"/>
    </row>
    <row r="23" spans="1:9" ht="28.2" customHeight="1" thickBot="1" x14ac:dyDescent="0.3">
      <c r="A23" s="252" t="s">
        <v>92</v>
      </c>
      <c r="B23" s="208"/>
      <c r="C23" s="253"/>
      <c r="D23" s="242" t="s">
        <v>76</v>
      </c>
      <c r="E23" s="99">
        <v>0</v>
      </c>
      <c r="F23" s="62" t="s">
        <v>77</v>
      </c>
      <c r="G23" s="99">
        <v>1</v>
      </c>
    </row>
    <row r="24" spans="1:9" ht="18.75" customHeight="1" thickBot="1" x14ac:dyDescent="0.3">
      <c r="A24" s="243" t="s">
        <v>70</v>
      </c>
      <c r="B24" s="244"/>
      <c r="C24" s="245"/>
      <c r="D24" s="177">
        <f>IF(E23,D22,D22*0.5)</f>
        <v>1937250</v>
      </c>
      <c r="E24" s="177"/>
      <c r="F24" s="177"/>
      <c r="G24" s="178"/>
    </row>
    <row r="25" spans="1:9" s="3" customFormat="1" ht="18.75" customHeight="1" thickBot="1" x14ac:dyDescent="0.25">
      <c r="A25" s="185"/>
      <c r="B25" s="185"/>
      <c r="C25" s="185"/>
      <c r="D25" s="186"/>
      <c r="E25" s="186"/>
      <c r="F25" s="186"/>
      <c r="G25" s="187"/>
    </row>
    <row r="26" spans="1:9" ht="23.4" customHeight="1" x14ac:dyDescent="0.25">
      <c r="A26" s="159" t="s">
        <v>93</v>
      </c>
      <c r="B26" s="160"/>
      <c r="C26" s="161"/>
      <c r="D26" s="241" t="s">
        <v>76</v>
      </c>
      <c r="E26" s="100">
        <v>0</v>
      </c>
      <c r="F26" s="6" t="s">
        <v>77</v>
      </c>
      <c r="G26" s="100">
        <v>1</v>
      </c>
    </row>
    <row r="27" spans="1:9" ht="27.6" customHeight="1" x14ac:dyDescent="0.25">
      <c r="A27" s="140" t="s">
        <v>71</v>
      </c>
      <c r="B27" s="141"/>
      <c r="C27" s="142"/>
      <c r="D27" s="273">
        <v>0</v>
      </c>
      <c r="E27" s="273"/>
      <c r="F27" s="273"/>
      <c r="G27" s="274"/>
    </row>
    <row r="28" spans="1:9" ht="28.8" customHeight="1" thickBot="1" x14ac:dyDescent="0.3">
      <c r="A28" s="143" t="s">
        <v>72</v>
      </c>
      <c r="B28" s="144"/>
      <c r="C28" s="145"/>
      <c r="D28" s="275">
        <f>ROUND(D27,2)+D24</f>
        <v>1937250</v>
      </c>
      <c r="E28" s="275"/>
      <c r="F28" s="275"/>
      <c r="G28" s="276"/>
    </row>
    <row r="29" spans="1:9" ht="15.6" customHeight="1" x14ac:dyDescent="0.2">
      <c r="A29" s="126" t="s">
        <v>75</v>
      </c>
      <c r="B29" s="127"/>
      <c r="C29" s="128"/>
      <c r="D29" s="209">
        <f>FLOOR(IF(D28&gt;(D10+F10),(D10+F10)-ROUND(D27,2),D24),1)</f>
        <v>1937250</v>
      </c>
      <c r="E29" s="209"/>
      <c r="F29" s="209"/>
      <c r="G29" s="210"/>
    </row>
    <row r="30" spans="1:9" ht="13.2" customHeight="1" x14ac:dyDescent="0.25">
      <c r="A30" s="129" t="s">
        <v>73</v>
      </c>
      <c r="B30" s="130"/>
      <c r="C30" s="131"/>
      <c r="D30" s="211"/>
      <c r="E30" s="211"/>
      <c r="F30" s="211"/>
      <c r="G30" s="212"/>
    </row>
    <row r="31" spans="1:9" ht="17.399999999999999" customHeight="1" thickBot="1" x14ac:dyDescent="0.3">
      <c r="A31" s="132" t="s">
        <v>74</v>
      </c>
      <c r="B31" s="133"/>
      <c r="C31" s="134"/>
      <c r="D31" s="213"/>
      <c r="E31" s="213"/>
      <c r="F31" s="213"/>
      <c r="G31" s="214"/>
    </row>
    <row r="32" spans="1:9" ht="18.75" customHeight="1" thickBot="1" x14ac:dyDescent="0.3">
      <c r="A32" s="4"/>
      <c r="B32" s="4"/>
      <c r="C32" s="4"/>
      <c r="D32" s="4"/>
      <c r="E32" s="4"/>
      <c r="F32" s="4"/>
      <c r="G32" s="4"/>
    </row>
    <row r="33" spans="1:12" ht="18.75" customHeight="1" thickBot="1" x14ac:dyDescent="0.3">
      <c r="A33" s="179" t="s">
        <v>41</v>
      </c>
      <c r="B33" s="180"/>
      <c r="C33" s="180"/>
      <c r="D33" s="180"/>
      <c r="E33" s="180"/>
      <c r="F33" s="180"/>
      <c r="G33" s="266"/>
    </row>
    <row r="34" spans="1:12" ht="19.2" customHeight="1" thickBot="1" x14ac:dyDescent="0.3">
      <c r="A34" s="263" t="s">
        <v>42</v>
      </c>
      <c r="B34" s="264"/>
      <c r="C34" s="265"/>
      <c r="D34" s="260">
        <v>19.350000000000001</v>
      </c>
      <c r="E34" s="261"/>
      <c r="F34" s="261"/>
      <c r="G34" s="262"/>
    </row>
    <row r="35" spans="1:12" s="52" customFormat="1" ht="18.75" customHeight="1" x14ac:dyDescent="0.25">
      <c r="A35" s="87"/>
      <c r="B35" s="87"/>
      <c r="C35" s="87"/>
      <c r="D35" s="88"/>
      <c r="E35" s="88"/>
      <c r="F35" s="5"/>
      <c r="G35" s="4"/>
    </row>
    <row r="36" spans="1:12" s="52" customFormat="1" ht="18.75" customHeight="1" x14ac:dyDescent="0.2">
      <c r="A36" s="101" t="s">
        <v>97</v>
      </c>
      <c r="B36" s="101" t="s">
        <v>98</v>
      </c>
      <c r="C36" s="102"/>
      <c r="D36" s="103"/>
      <c r="E36" s="103"/>
      <c r="F36" s="103"/>
      <c r="G36" s="103"/>
      <c r="H36" s="93"/>
      <c r="I36" s="93"/>
      <c r="J36" s="93"/>
      <c r="K36" s="164"/>
      <c r="L36" s="164"/>
    </row>
    <row r="37" spans="1:12" s="52" customFormat="1" ht="36" customHeight="1" x14ac:dyDescent="0.2">
      <c r="A37" s="104" t="s">
        <v>99</v>
      </c>
      <c r="B37" s="136" t="s">
        <v>100</v>
      </c>
      <c r="C37" s="137"/>
      <c r="D37" s="163" t="s">
        <v>101</v>
      </c>
      <c r="E37" s="163"/>
      <c r="F37" s="163" t="s">
        <v>102</v>
      </c>
      <c r="G37" s="163"/>
      <c r="H37" s="92"/>
      <c r="I37" s="92"/>
      <c r="J37" s="162"/>
      <c r="K37" s="162"/>
      <c r="L37" s="92"/>
    </row>
    <row r="38" spans="1:12" s="52" customFormat="1" ht="18.75" customHeight="1" x14ac:dyDescent="0.2">
      <c r="A38" s="105"/>
      <c r="B38" s="106"/>
      <c r="C38" s="107"/>
      <c r="D38" s="163"/>
      <c r="E38" s="163"/>
      <c r="F38" s="163"/>
      <c r="G38" s="163"/>
      <c r="H38" s="92"/>
      <c r="I38" s="92"/>
      <c r="J38" s="162"/>
      <c r="K38" s="162"/>
      <c r="L38" s="92"/>
    </row>
    <row r="39" spans="1:12" s="52" customFormat="1" ht="36" customHeight="1" x14ac:dyDescent="0.2">
      <c r="A39" s="108" t="s">
        <v>99</v>
      </c>
      <c r="B39" s="108" t="s">
        <v>100</v>
      </c>
      <c r="C39" s="109"/>
      <c r="D39" s="163"/>
      <c r="E39" s="163"/>
      <c r="F39" s="163"/>
      <c r="G39" s="163"/>
      <c r="H39" s="92"/>
      <c r="I39" s="92"/>
      <c r="J39" s="162"/>
      <c r="K39" s="162"/>
      <c r="L39" s="92"/>
    </row>
    <row r="40" spans="1:12" ht="33.6" customHeight="1" x14ac:dyDescent="0.2">
      <c r="A40" s="135" t="s">
        <v>103</v>
      </c>
      <c r="B40" s="135"/>
      <c r="C40" s="110"/>
      <c r="D40" s="163"/>
      <c r="E40" s="163"/>
      <c r="F40" s="163"/>
      <c r="G40" s="163"/>
      <c r="H40" s="92"/>
      <c r="I40" s="92"/>
      <c r="J40" s="162"/>
      <c r="K40" s="162"/>
      <c r="L40" s="92"/>
    </row>
    <row r="41" spans="1:12" s="52" customFormat="1" ht="13.2" x14ac:dyDescent="0.2">
      <c r="A41" s="91"/>
      <c r="B41" s="91"/>
      <c r="C41" s="91"/>
      <c r="D41" s="91"/>
      <c r="E41" s="91"/>
      <c r="F41" s="91"/>
      <c r="G41" s="91"/>
      <c r="H41" s="92"/>
      <c r="I41" s="92"/>
      <c r="J41" s="92"/>
      <c r="K41" s="92"/>
      <c r="L41" s="92"/>
    </row>
    <row r="42" spans="1:12" ht="23.4" customHeight="1" x14ac:dyDescent="0.2">
      <c r="A42" s="167" t="s">
        <v>83</v>
      </c>
      <c r="B42" s="167"/>
      <c r="C42" s="167"/>
      <c r="D42" s="167"/>
      <c r="E42" s="167"/>
      <c r="F42" s="167"/>
      <c r="G42" s="167"/>
    </row>
    <row r="43" spans="1:12" ht="28.2" customHeight="1" x14ac:dyDescent="0.2">
      <c r="A43" s="167" t="s">
        <v>53</v>
      </c>
      <c r="B43" s="167"/>
      <c r="C43" s="167"/>
      <c r="D43" s="167"/>
      <c r="E43" s="167"/>
      <c r="F43" s="167"/>
      <c r="G43" s="167"/>
    </row>
  </sheetData>
  <sheetProtection sheet="1" objects="1" scenarios="1"/>
  <mergeCells count="69">
    <mergeCell ref="F6:G6"/>
    <mergeCell ref="D9:E9"/>
    <mergeCell ref="D27:G27"/>
    <mergeCell ref="A42:G42"/>
    <mergeCell ref="F10:G10"/>
    <mergeCell ref="A11:G11"/>
    <mergeCell ref="D29:G31"/>
    <mergeCell ref="F12:G12"/>
    <mergeCell ref="F13:G13"/>
    <mergeCell ref="F17:G17"/>
    <mergeCell ref="F18:G18"/>
    <mergeCell ref="D19:E19"/>
    <mergeCell ref="A16:G16"/>
    <mergeCell ref="D14:E14"/>
    <mergeCell ref="A33:G33"/>
    <mergeCell ref="A1:G1"/>
    <mergeCell ref="A2:G2"/>
    <mergeCell ref="D15:E15"/>
    <mergeCell ref="D24:G24"/>
    <mergeCell ref="A8:G8"/>
    <mergeCell ref="A25:G25"/>
    <mergeCell ref="D3:E3"/>
    <mergeCell ref="F3:G3"/>
    <mergeCell ref="D4:E4"/>
    <mergeCell ref="D5:E5"/>
    <mergeCell ref="D6:E6"/>
    <mergeCell ref="F4:G4"/>
    <mergeCell ref="F9:G9"/>
    <mergeCell ref="D10:E10"/>
    <mergeCell ref="F5:G5"/>
    <mergeCell ref="D20:E20"/>
    <mergeCell ref="D22:G22"/>
    <mergeCell ref="D28:G28"/>
    <mergeCell ref="A22:C22"/>
    <mergeCell ref="A43:G43"/>
    <mergeCell ref="D34:G34"/>
    <mergeCell ref="J39:K39"/>
    <mergeCell ref="J40:K40"/>
    <mergeCell ref="D37:E40"/>
    <mergeCell ref="F37:G40"/>
    <mergeCell ref="K36:L36"/>
    <mergeCell ref="J37:K37"/>
    <mergeCell ref="J38:K38"/>
    <mergeCell ref="A17:C17"/>
    <mergeCell ref="A18:C18"/>
    <mergeCell ref="A19:C19"/>
    <mergeCell ref="A20:C20"/>
    <mergeCell ref="A21:C21"/>
    <mergeCell ref="A10:C10"/>
    <mergeCell ref="A12:C12"/>
    <mergeCell ref="A13:C13"/>
    <mergeCell ref="A14:C14"/>
    <mergeCell ref="A15:C15"/>
    <mergeCell ref="A3:C3"/>
    <mergeCell ref="A4:C4"/>
    <mergeCell ref="A5:C5"/>
    <mergeCell ref="A6:C6"/>
    <mergeCell ref="A9:C9"/>
    <mergeCell ref="A23:C23"/>
    <mergeCell ref="A24:C24"/>
    <mergeCell ref="A26:C26"/>
    <mergeCell ref="A27:C27"/>
    <mergeCell ref="A28:C28"/>
    <mergeCell ref="A29:C29"/>
    <mergeCell ref="A30:C30"/>
    <mergeCell ref="A31:C31"/>
    <mergeCell ref="A34:C34"/>
    <mergeCell ref="A40:B40"/>
    <mergeCell ref="B37:C37"/>
  </mergeCells>
  <pageMargins left="0.11811023622047245" right="0.11811023622047245" top="0.39370078740157483" bottom="0.39370078740157483" header="0" footer="0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showGridLines="0" workbookViewId="0">
      <selection activeCell="G2" sqref="G2"/>
    </sheetView>
  </sheetViews>
  <sheetFormatPr defaultRowHeight="14.4" x14ac:dyDescent="0.3"/>
  <cols>
    <col min="1" max="1" width="20.44140625" customWidth="1"/>
    <col min="2" max="3" width="15.33203125" customWidth="1"/>
    <col min="4" max="4" width="15.88671875" customWidth="1"/>
    <col min="5" max="5" width="16" customWidth="1"/>
    <col min="6" max="6" width="15.77734375" customWidth="1"/>
    <col min="7" max="8" width="16" customWidth="1"/>
    <col min="9" max="9" width="14.6640625" customWidth="1"/>
  </cols>
  <sheetData>
    <row r="1" spans="1:9" ht="15" thickBot="1" x14ac:dyDescent="0.35">
      <c r="A1" s="221" t="s">
        <v>0</v>
      </c>
      <c r="B1" s="222"/>
      <c r="C1" s="222"/>
      <c r="D1" s="222"/>
      <c r="E1" s="222"/>
      <c r="F1" s="222"/>
      <c r="G1" s="222"/>
      <c r="H1" s="222"/>
      <c r="I1" s="223"/>
    </row>
    <row r="2" spans="1:9" ht="90.6" customHeight="1" x14ac:dyDescent="0.3">
      <c r="A2" s="224"/>
      <c r="B2" s="267" t="s">
        <v>18</v>
      </c>
      <c r="C2" s="268" t="s">
        <v>19</v>
      </c>
      <c r="D2" s="268" t="s">
        <v>20</v>
      </c>
      <c r="E2" s="268" t="s">
        <v>21</v>
      </c>
      <c r="F2" s="268" t="s">
        <v>22</v>
      </c>
      <c r="G2" s="268" t="s">
        <v>23</v>
      </c>
      <c r="H2" s="268" t="s">
        <v>24</v>
      </c>
      <c r="I2" s="269" t="s">
        <v>25</v>
      </c>
    </row>
    <row r="3" spans="1:9" ht="15" thickBot="1" x14ac:dyDescent="0.35">
      <c r="A3" s="225"/>
      <c r="B3" s="257">
        <v>1</v>
      </c>
      <c r="C3" s="258">
        <v>2</v>
      </c>
      <c r="D3" s="258">
        <v>3</v>
      </c>
      <c r="E3" s="258">
        <v>4</v>
      </c>
      <c r="F3" s="258">
        <v>5</v>
      </c>
      <c r="G3" s="258">
        <v>6</v>
      </c>
      <c r="H3" s="258">
        <v>7</v>
      </c>
      <c r="I3" s="259">
        <v>8</v>
      </c>
    </row>
    <row r="4" spans="1:9" ht="27" customHeight="1" x14ac:dyDescent="0.3">
      <c r="A4" s="9" t="s">
        <v>1</v>
      </c>
      <c r="B4" s="111">
        <v>1327500</v>
      </c>
      <c r="C4" s="112">
        <v>878100</v>
      </c>
      <c r="D4" s="112">
        <v>1327500</v>
      </c>
      <c r="E4" s="112">
        <v>1416300</v>
      </c>
      <c r="F4" s="74">
        <f>((ROUND(B4,0)-ROUND(D4,0))+ROUND(E4,0))-ROUND(C4,0)</f>
        <v>538200</v>
      </c>
      <c r="G4" s="121">
        <v>2.2000000000000002</v>
      </c>
      <c r="H4" s="82">
        <f>F4*ROUND(G4,2)</f>
        <v>1184040</v>
      </c>
      <c r="I4" s="226">
        <f>H4+H5+H6+H7</f>
        <v>12905110</v>
      </c>
    </row>
    <row r="5" spans="1:9" ht="25.2" customHeight="1" x14ac:dyDescent="0.3">
      <c r="A5" s="10" t="s">
        <v>2</v>
      </c>
      <c r="B5" s="113">
        <v>3441600</v>
      </c>
      <c r="C5" s="114">
        <v>1732550</v>
      </c>
      <c r="D5" s="114">
        <v>471100</v>
      </c>
      <c r="E5" s="114">
        <v>33500</v>
      </c>
      <c r="F5" s="75">
        <f>((ROUND(B5,0)-ROUND(D5,0))+ROUND(E5,0))-ROUND(C5,0)</f>
        <v>1271450</v>
      </c>
      <c r="G5" s="122">
        <v>8.1</v>
      </c>
      <c r="H5" s="83">
        <f>F5*ROUND(G5,2)</f>
        <v>10298745</v>
      </c>
      <c r="I5" s="227"/>
    </row>
    <row r="6" spans="1:9" ht="27.6" customHeight="1" x14ac:dyDescent="0.3">
      <c r="A6" s="10" t="s">
        <v>15</v>
      </c>
      <c r="B6" s="113">
        <v>263300</v>
      </c>
      <c r="C6" s="114">
        <v>165800</v>
      </c>
      <c r="D6" s="114">
        <v>0</v>
      </c>
      <c r="E6" s="114">
        <v>0</v>
      </c>
      <c r="F6" s="75">
        <f>((ROUND(B6,0)-ROUND(D6,0))+ROUND(E6,0))-ROUND(C6,0)</f>
        <v>97500</v>
      </c>
      <c r="G6" s="122">
        <v>5</v>
      </c>
      <c r="H6" s="83">
        <f>F6*ROUND(G6,2)</f>
        <v>487500</v>
      </c>
      <c r="I6" s="227"/>
    </row>
    <row r="7" spans="1:9" ht="27.6" customHeight="1" thickBot="1" x14ac:dyDescent="0.35">
      <c r="A7" s="11" t="s">
        <v>16</v>
      </c>
      <c r="B7" s="115">
        <v>439300</v>
      </c>
      <c r="C7" s="116">
        <v>241200</v>
      </c>
      <c r="D7" s="116">
        <v>44850</v>
      </c>
      <c r="E7" s="116">
        <v>0</v>
      </c>
      <c r="F7" s="79">
        <f>((ROUND(B7,0)-ROUND(D7,0))+ROUND(E7,0))-ROUND(C7,0)</f>
        <v>153250</v>
      </c>
      <c r="G7" s="123">
        <v>6.1</v>
      </c>
      <c r="H7" s="84">
        <f>F7*ROUND(G7,2)</f>
        <v>934825</v>
      </c>
      <c r="I7" s="228"/>
    </row>
    <row r="8" spans="1:9" ht="27.6" customHeight="1" x14ac:dyDescent="0.3">
      <c r="A8" s="9" t="s">
        <v>3</v>
      </c>
      <c r="B8" s="117">
        <v>0</v>
      </c>
      <c r="C8" s="118">
        <v>0</v>
      </c>
      <c r="D8" s="118">
        <v>0</v>
      </c>
      <c r="E8" s="118">
        <v>0</v>
      </c>
      <c r="F8" s="74">
        <f>((ROUND(B8,0)-ROUND(D8,0))+ROUND(E8,0))-ROUND(C8,0)</f>
        <v>0</v>
      </c>
      <c r="G8" s="124">
        <v>7.9</v>
      </c>
      <c r="H8" s="82">
        <f t="shared" ref="H8:H11" si="0">F8*ROUND(G8,2)</f>
        <v>0</v>
      </c>
      <c r="I8" s="226">
        <f>H8+H9+H10+H11</f>
        <v>546390</v>
      </c>
    </row>
    <row r="9" spans="1:9" ht="27.6" customHeight="1" x14ac:dyDescent="0.3">
      <c r="A9" s="10" t="s">
        <v>4</v>
      </c>
      <c r="B9" s="119">
        <v>0</v>
      </c>
      <c r="C9" s="114">
        <v>0</v>
      </c>
      <c r="D9" s="114">
        <v>0</v>
      </c>
      <c r="E9" s="114">
        <v>0</v>
      </c>
      <c r="F9" s="75">
        <f t="shared" ref="F9:F11" si="1">((ROUND(B9,0)-ROUND(D9,0))+ROUND(E9,0))-ROUND(C9,0)</f>
        <v>0</v>
      </c>
      <c r="G9" s="122">
        <v>10.7</v>
      </c>
      <c r="H9" s="83">
        <f t="shared" si="0"/>
        <v>0</v>
      </c>
      <c r="I9" s="227"/>
    </row>
    <row r="10" spans="1:9" ht="28.8" customHeight="1" x14ac:dyDescent="0.3">
      <c r="A10" s="10" t="s">
        <v>17</v>
      </c>
      <c r="B10" s="119">
        <v>16000</v>
      </c>
      <c r="C10" s="114">
        <v>6800</v>
      </c>
      <c r="D10" s="114">
        <v>106250</v>
      </c>
      <c r="E10" s="114">
        <v>147200</v>
      </c>
      <c r="F10" s="75">
        <f t="shared" si="1"/>
        <v>50150</v>
      </c>
      <c r="G10" s="122">
        <v>8.8000000000000007</v>
      </c>
      <c r="H10" s="83">
        <f t="shared" si="0"/>
        <v>441320.00000000006</v>
      </c>
      <c r="I10" s="227"/>
    </row>
    <row r="11" spans="1:9" ht="25.8" customHeight="1" thickBot="1" x14ac:dyDescent="0.35">
      <c r="A11" s="11" t="s">
        <v>5</v>
      </c>
      <c r="B11" s="120">
        <v>36600</v>
      </c>
      <c r="C11" s="116">
        <v>8800</v>
      </c>
      <c r="D11" s="116">
        <v>37150</v>
      </c>
      <c r="E11" s="116">
        <v>16000</v>
      </c>
      <c r="F11" s="79">
        <f t="shared" si="1"/>
        <v>6650</v>
      </c>
      <c r="G11" s="123">
        <v>15.8</v>
      </c>
      <c r="H11" s="84">
        <f t="shared" si="0"/>
        <v>105070</v>
      </c>
      <c r="I11" s="228"/>
    </row>
    <row r="12" spans="1:9" ht="10.199999999999999" customHeight="1" x14ac:dyDescent="0.3">
      <c r="A12" s="229"/>
      <c r="B12" s="229"/>
      <c r="C12" s="229"/>
      <c r="D12" s="34"/>
      <c r="E12" s="34"/>
      <c r="F12" s="35"/>
      <c r="G12" s="36"/>
      <c r="H12" s="53"/>
      <c r="I12" s="53"/>
    </row>
    <row r="13" spans="1:9" ht="10.199999999999999" customHeight="1" x14ac:dyDescent="0.3">
      <c r="A13" s="220"/>
      <c r="B13" s="220"/>
      <c r="C13" s="34"/>
      <c r="D13" s="34"/>
      <c r="E13" s="34"/>
      <c r="F13" s="35"/>
      <c r="G13" s="36"/>
      <c r="H13" s="53"/>
      <c r="I13" s="53"/>
    </row>
    <row r="14" spans="1:9" ht="10.199999999999999" customHeight="1" x14ac:dyDescent="0.3">
      <c r="A14" s="37"/>
      <c r="B14" s="34"/>
      <c r="C14" s="34"/>
      <c r="D14" s="34"/>
      <c r="E14" s="34"/>
      <c r="F14" s="35"/>
      <c r="G14" s="36"/>
      <c r="H14" s="53"/>
      <c r="I14" s="53"/>
    </row>
    <row r="15" spans="1:9" ht="10.199999999999999" customHeight="1" x14ac:dyDescent="0.3">
      <c r="A15" s="220"/>
      <c r="B15" s="220"/>
      <c r="C15" s="34"/>
      <c r="D15" s="34"/>
      <c r="E15" s="34"/>
      <c r="F15" s="35"/>
      <c r="G15" s="36"/>
      <c r="H15" s="53"/>
      <c r="I15" s="53"/>
    </row>
    <row r="16" spans="1:9" ht="10.199999999999999" customHeight="1" x14ac:dyDescent="0.3">
      <c r="A16" s="37"/>
      <c r="B16" s="34"/>
      <c r="C16" s="34"/>
      <c r="D16" s="34"/>
      <c r="E16" s="34"/>
      <c r="F16" s="35"/>
      <c r="G16" s="36"/>
      <c r="H16" s="53"/>
      <c r="I16" s="53"/>
    </row>
    <row r="17" spans="1:9" ht="10.199999999999999" customHeight="1" x14ac:dyDescent="0.3">
      <c r="A17" s="220"/>
      <c r="B17" s="220"/>
      <c r="C17" s="220"/>
      <c r="D17" s="220"/>
      <c r="E17" s="220"/>
      <c r="F17" s="220"/>
      <c r="G17" s="220"/>
      <c r="H17" s="53"/>
      <c r="I17" s="53"/>
    </row>
    <row r="18" spans="1:9" ht="10.199999999999999" customHeight="1" x14ac:dyDescent="0.3">
      <c r="A18" s="220"/>
      <c r="B18" s="220"/>
      <c r="C18" s="220"/>
      <c r="D18" s="34"/>
      <c r="E18" s="34"/>
      <c r="F18" s="38"/>
      <c r="G18" s="36"/>
      <c r="H18" s="53"/>
      <c r="I18" s="53"/>
    </row>
    <row r="19" spans="1:9" ht="10.199999999999999" customHeight="1" x14ac:dyDescent="0.3">
      <c r="A19" s="220"/>
      <c r="B19" s="220"/>
      <c r="C19" s="220"/>
      <c r="D19" s="220"/>
      <c r="E19" s="34"/>
      <c r="F19" s="34"/>
      <c r="G19" s="36"/>
      <c r="H19" s="53"/>
      <c r="I19" s="53"/>
    </row>
    <row r="20" spans="1:9" ht="10.199999999999999" customHeight="1" x14ac:dyDescent="0.3">
      <c r="A20" s="220"/>
      <c r="B20" s="220"/>
      <c r="C20" s="220"/>
      <c r="D20" s="220"/>
      <c r="E20" s="220"/>
      <c r="F20" s="220"/>
      <c r="G20" s="36"/>
      <c r="H20" s="53"/>
      <c r="I20" s="53"/>
    </row>
  </sheetData>
  <sheetProtection sheet="1" objects="1" scenarios="1"/>
  <mergeCells count="11">
    <mergeCell ref="A13:B13"/>
    <mergeCell ref="A1:I1"/>
    <mergeCell ref="A2:A3"/>
    <mergeCell ref="I4:I7"/>
    <mergeCell ref="I8:I11"/>
    <mergeCell ref="A12:C12"/>
    <mergeCell ref="A15:B15"/>
    <mergeCell ref="A17:G17"/>
    <mergeCell ref="A18:C18"/>
    <mergeCell ref="A19:D19"/>
    <mergeCell ref="A20:F20"/>
  </mergeCells>
  <pageMargins left="0.70866141732283472" right="0.70866141732283472" top="0.78740157480314965" bottom="0.78740157480314965" header="0.31496062992125984" footer="0.31496062992125984"/>
  <pageSetup paperSize="9" scale="9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8"/>
  <sheetViews>
    <sheetView showGridLines="0" workbookViewId="0">
      <selection activeCell="F2" sqref="F2"/>
    </sheetView>
  </sheetViews>
  <sheetFormatPr defaultRowHeight="14.4" x14ac:dyDescent="0.3"/>
  <cols>
    <col min="1" max="1" width="20.33203125" customWidth="1"/>
    <col min="2" max="8" width="15.5546875" customWidth="1"/>
    <col min="10" max="10" width="15.109375" customWidth="1"/>
  </cols>
  <sheetData>
    <row r="1" spans="1:8" ht="15" thickBot="1" x14ac:dyDescent="0.35">
      <c r="A1" s="221" t="s">
        <v>6</v>
      </c>
      <c r="B1" s="222"/>
      <c r="C1" s="222"/>
      <c r="D1" s="222"/>
      <c r="E1" s="222"/>
      <c r="F1" s="222"/>
      <c r="G1" s="222"/>
      <c r="H1" s="223"/>
    </row>
    <row r="2" spans="1:8" ht="115.2" customHeight="1" x14ac:dyDescent="0.3">
      <c r="A2" s="22" t="s">
        <v>7</v>
      </c>
      <c r="B2" s="23" t="s">
        <v>8</v>
      </c>
      <c r="C2" s="23" t="s">
        <v>26</v>
      </c>
      <c r="D2" s="23" t="s">
        <v>27</v>
      </c>
      <c r="E2" s="23" t="s">
        <v>28</v>
      </c>
      <c r="F2" s="23" t="s">
        <v>79</v>
      </c>
      <c r="G2" s="23" t="s">
        <v>29</v>
      </c>
      <c r="H2" s="24" t="s">
        <v>81</v>
      </c>
    </row>
    <row r="3" spans="1:8" ht="15" thickBot="1" x14ac:dyDescent="0.35">
      <c r="A3" s="257">
        <v>1</v>
      </c>
      <c r="B3" s="258">
        <v>2</v>
      </c>
      <c r="C3" s="258">
        <v>3</v>
      </c>
      <c r="D3" s="258">
        <v>4</v>
      </c>
      <c r="E3" s="258">
        <v>5</v>
      </c>
      <c r="F3" s="258">
        <v>6</v>
      </c>
      <c r="G3" s="258">
        <v>7</v>
      </c>
      <c r="H3" s="259">
        <v>8</v>
      </c>
    </row>
    <row r="4" spans="1:8" x14ac:dyDescent="0.3">
      <c r="A4" s="32" t="s">
        <v>47</v>
      </c>
      <c r="B4" s="25" t="s">
        <v>48</v>
      </c>
      <c r="C4" s="233">
        <v>92000</v>
      </c>
      <c r="D4" s="58">
        <v>18000</v>
      </c>
      <c r="E4" s="58">
        <v>27000</v>
      </c>
      <c r="F4" s="80">
        <f t="shared" ref="F4:F12" si="0">ROUND(D4,0)-ROUND(E4,0)</f>
        <v>-9000</v>
      </c>
      <c r="G4" s="47">
        <v>6.1</v>
      </c>
      <c r="H4" s="76">
        <f>(IF(F4&lt;0,0,F4)*ROUND(G4,2))</f>
        <v>0</v>
      </c>
    </row>
    <row r="5" spans="1:8" x14ac:dyDescent="0.3">
      <c r="A5" s="13" t="s">
        <v>47</v>
      </c>
      <c r="B5" s="26" t="s">
        <v>49</v>
      </c>
      <c r="C5" s="233"/>
      <c r="D5" s="54">
        <v>30000</v>
      </c>
      <c r="E5" s="54">
        <v>8000</v>
      </c>
      <c r="F5" s="80">
        <f t="shared" si="0"/>
        <v>22000</v>
      </c>
      <c r="G5" s="48">
        <v>6.1</v>
      </c>
      <c r="H5" s="77">
        <f>(IF(F5&lt;0,0,F5)*ROUND(G5,2))</f>
        <v>134200</v>
      </c>
    </row>
    <row r="6" spans="1:8" x14ac:dyDescent="0.3">
      <c r="A6" s="13" t="s">
        <v>47</v>
      </c>
      <c r="B6" s="26" t="s">
        <v>50</v>
      </c>
      <c r="C6" s="234"/>
      <c r="D6" s="54">
        <v>12000</v>
      </c>
      <c r="E6" s="54">
        <v>0</v>
      </c>
      <c r="F6" s="80">
        <f t="shared" si="0"/>
        <v>12000</v>
      </c>
      <c r="G6" s="48">
        <v>6.1</v>
      </c>
      <c r="H6" s="77">
        <f>(IF(F6&lt;0,0,F6)*ROUND(G6,2))</f>
        <v>73200</v>
      </c>
    </row>
    <row r="7" spans="1:8" x14ac:dyDescent="0.3">
      <c r="A7" s="13" t="s">
        <v>51</v>
      </c>
      <c r="B7" s="26" t="s">
        <v>48</v>
      </c>
      <c r="C7" s="235">
        <v>1005000</v>
      </c>
      <c r="D7" s="54">
        <v>200000</v>
      </c>
      <c r="E7" s="54">
        <v>420000</v>
      </c>
      <c r="F7" s="80">
        <f t="shared" si="0"/>
        <v>-220000</v>
      </c>
      <c r="G7" s="48">
        <v>8.1</v>
      </c>
      <c r="H7" s="85">
        <f>IF(F7&lt;0,0,F7)*ROUND(G7,2)</f>
        <v>0</v>
      </c>
    </row>
    <row r="8" spans="1:8" x14ac:dyDescent="0.3">
      <c r="A8" s="13" t="s">
        <v>51</v>
      </c>
      <c r="B8" s="26" t="s">
        <v>49</v>
      </c>
      <c r="C8" s="233"/>
      <c r="D8" s="54">
        <v>355000</v>
      </c>
      <c r="E8" s="54">
        <v>125000</v>
      </c>
      <c r="F8" s="80">
        <f t="shared" si="0"/>
        <v>230000</v>
      </c>
      <c r="G8" s="48">
        <v>8.1</v>
      </c>
      <c r="H8" s="85">
        <f t="shared" ref="H8:H71" si="1">IF(F8&lt;0,0,F8)*ROUND(G8,2)</f>
        <v>1863000</v>
      </c>
    </row>
    <row r="9" spans="1:8" x14ac:dyDescent="0.3">
      <c r="A9" s="13" t="s">
        <v>51</v>
      </c>
      <c r="B9" s="26" t="s">
        <v>50</v>
      </c>
      <c r="C9" s="234"/>
      <c r="D9" s="54">
        <v>95000</v>
      </c>
      <c r="E9" s="54">
        <v>0</v>
      </c>
      <c r="F9" s="80">
        <f t="shared" si="0"/>
        <v>95000</v>
      </c>
      <c r="G9" s="48">
        <v>8.1</v>
      </c>
      <c r="H9" s="85">
        <f t="shared" si="1"/>
        <v>769500</v>
      </c>
    </row>
    <row r="10" spans="1:8" x14ac:dyDescent="0.3">
      <c r="A10" s="13" t="s">
        <v>52</v>
      </c>
      <c r="B10" s="26" t="s">
        <v>48</v>
      </c>
      <c r="C10" s="235">
        <v>845000</v>
      </c>
      <c r="D10" s="54">
        <v>135000</v>
      </c>
      <c r="E10" s="54">
        <v>190000</v>
      </c>
      <c r="F10" s="80">
        <f t="shared" si="0"/>
        <v>-55000</v>
      </c>
      <c r="G10" s="48">
        <v>8.1</v>
      </c>
      <c r="H10" s="85">
        <f t="shared" si="1"/>
        <v>0</v>
      </c>
    </row>
    <row r="11" spans="1:8" x14ac:dyDescent="0.3">
      <c r="A11" s="13" t="s">
        <v>52</v>
      </c>
      <c r="B11" s="26" t="s">
        <v>49</v>
      </c>
      <c r="C11" s="233"/>
      <c r="D11" s="54">
        <v>300000</v>
      </c>
      <c r="E11" s="54">
        <v>240000</v>
      </c>
      <c r="F11" s="80">
        <f t="shared" si="0"/>
        <v>60000</v>
      </c>
      <c r="G11" s="48">
        <v>8.1</v>
      </c>
      <c r="H11" s="85">
        <f t="shared" si="1"/>
        <v>486000</v>
      </c>
    </row>
    <row r="12" spans="1:8" x14ac:dyDescent="0.3">
      <c r="A12" s="21" t="s">
        <v>52</v>
      </c>
      <c r="B12" s="27" t="s">
        <v>50</v>
      </c>
      <c r="C12" s="233"/>
      <c r="D12" s="57">
        <v>100000</v>
      </c>
      <c r="E12" s="57">
        <v>50000</v>
      </c>
      <c r="F12" s="75">
        <f t="shared" si="0"/>
        <v>50000</v>
      </c>
      <c r="G12" s="60">
        <v>8.1</v>
      </c>
      <c r="H12" s="85">
        <f t="shared" si="1"/>
        <v>405000</v>
      </c>
    </row>
    <row r="13" spans="1:8" s="51" customFormat="1" x14ac:dyDescent="0.3">
      <c r="A13" s="21"/>
      <c r="B13" s="27"/>
      <c r="C13" s="54"/>
      <c r="D13" s="54"/>
      <c r="E13" s="54"/>
      <c r="F13" s="75">
        <f t="shared" ref="F13:F76" si="2">ROUND(D13,0)-ROUND(E13,0)</f>
        <v>0</v>
      </c>
      <c r="G13" s="60"/>
      <c r="H13" s="85">
        <f t="shared" si="1"/>
        <v>0</v>
      </c>
    </row>
    <row r="14" spans="1:8" s="51" customFormat="1" x14ac:dyDescent="0.3">
      <c r="A14" s="21"/>
      <c r="B14" s="27"/>
      <c r="C14" s="54"/>
      <c r="D14" s="54"/>
      <c r="E14" s="54"/>
      <c r="F14" s="75">
        <f t="shared" si="2"/>
        <v>0</v>
      </c>
      <c r="G14" s="60"/>
      <c r="H14" s="85">
        <f t="shared" si="1"/>
        <v>0</v>
      </c>
    </row>
    <row r="15" spans="1:8" s="51" customFormat="1" x14ac:dyDescent="0.3">
      <c r="A15" s="21"/>
      <c r="B15" s="27"/>
      <c r="C15" s="54"/>
      <c r="D15" s="54"/>
      <c r="E15" s="54"/>
      <c r="F15" s="75">
        <f t="shared" si="2"/>
        <v>0</v>
      </c>
      <c r="G15" s="60"/>
      <c r="H15" s="85">
        <f t="shared" si="1"/>
        <v>0</v>
      </c>
    </row>
    <row r="16" spans="1:8" s="51" customFormat="1" x14ac:dyDescent="0.3">
      <c r="A16" s="21"/>
      <c r="B16" s="27"/>
      <c r="C16" s="54"/>
      <c r="D16" s="54"/>
      <c r="E16" s="54"/>
      <c r="F16" s="75">
        <f t="shared" si="2"/>
        <v>0</v>
      </c>
      <c r="G16" s="60"/>
      <c r="H16" s="85">
        <f t="shared" si="1"/>
        <v>0</v>
      </c>
    </row>
    <row r="17" spans="1:8" s="51" customFormat="1" x14ac:dyDescent="0.3">
      <c r="A17" s="21"/>
      <c r="B17" s="27"/>
      <c r="C17" s="54"/>
      <c r="D17" s="54"/>
      <c r="E17" s="54"/>
      <c r="F17" s="75">
        <f t="shared" si="2"/>
        <v>0</v>
      </c>
      <c r="G17" s="60"/>
      <c r="H17" s="85">
        <f t="shared" si="1"/>
        <v>0</v>
      </c>
    </row>
    <row r="18" spans="1:8" s="51" customFormat="1" x14ac:dyDescent="0.3">
      <c r="A18" s="21"/>
      <c r="B18" s="27"/>
      <c r="C18" s="54"/>
      <c r="D18" s="54"/>
      <c r="E18" s="54"/>
      <c r="F18" s="75">
        <f t="shared" si="2"/>
        <v>0</v>
      </c>
      <c r="G18" s="60"/>
      <c r="H18" s="85">
        <f t="shared" si="1"/>
        <v>0</v>
      </c>
    </row>
    <row r="19" spans="1:8" s="51" customFormat="1" x14ac:dyDescent="0.3">
      <c r="A19" s="21"/>
      <c r="B19" s="27"/>
      <c r="C19" s="54"/>
      <c r="D19" s="54"/>
      <c r="E19" s="54"/>
      <c r="F19" s="75">
        <f t="shared" si="2"/>
        <v>0</v>
      </c>
      <c r="G19" s="60"/>
      <c r="H19" s="85">
        <f t="shared" si="1"/>
        <v>0</v>
      </c>
    </row>
    <row r="20" spans="1:8" s="51" customFormat="1" x14ac:dyDescent="0.3">
      <c r="A20" s="21"/>
      <c r="B20" s="27"/>
      <c r="C20" s="54"/>
      <c r="D20" s="54"/>
      <c r="E20" s="54"/>
      <c r="F20" s="75">
        <f t="shared" si="2"/>
        <v>0</v>
      </c>
      <c r="G20" s="60"/>
      <c r="H20" s="85">
        <f t="shared" si="1"/>
        <v>0</v>
      </c>
    </row>
    <row r="21" spans="1:8" s="51" customFormat="1" x14ac:dyDescent="0.3">
      <c r="A21" s="21"/>
      <c r="B21" s="27"/>
      <c r="C21" s="54"/>
      <c r="D21" s="54"/>
      <c r="E21" s="54"/>
      <c r="F21" s="75">
        <f t="shared" si="2"/>
        <v>0</v>
      </c>
      <c r="G21" s="60"/>
      <c r="H21" s="85">
        <f t="shared" si="1"/>
        <v>0</v>
      </c>
    </row>
    <row r="22" spans="1:8" s="51" customFormat="1" x14ac:dyDescent="0.3">
      <c r="A22" s="21"/>
      <c r="B22" s="27"/>
      <c r="C22" s="54"/>
      <c r="D22" s="54"/>
      <c r="E22" s="54"/>
      <c r="F22" s="75">
        <f t="shared" si="2"/>
        <v>0</v>
      </c>
      <c r="G22" s="60"/>
      <c r="H22" s="85">
        <f t="shared" si="1"/>
        <v>0</v>
      </c>
    </row>
    <row r="23" spans="1:8" s="51" customFormat="1" x14ac:dyDescent="0.3">
      <c r="A23" s="21"/>
      <c r="B23" s="27"/>
      <c r="C23" s="54"/>
      <c r="D23" s="54"/>
      <c r="E23" s="54"/>
      <c r="F23" s="75">
        <f t="shared" si="2"/>
        <v>0</v>
      </c>
      <c r="G23" s="60"/>
      <c r="H23" s="85">
        <f t="shared" si="1"/>
        <v>0</v>
      </c>
    </row>
    <row r="24" spans="1:8" s="51" customFormat="1" x14ac:dyDescent="0.3">
      <c r="A24" s="21"/>
      <c r="B24" s="27"/>
      <c r="C24" s="54"/>
      <c r="D24" s="54"/>
      <c r="E24" s="54"/>
      <c r="F24" s="75">
        <f t="shared" si="2"/>
        <v>0</v>
      </c>
      <c r="G24" s="60"/>
      <c r="H24" s="85">
        <f t="shared" si="1"/>
        <v>0</v>
      </c>
    </row>
    <row r="25" spans="1:8" s="51" customFormat="1" x14ac:dyDescent="0.3">
      <c r="A25" s="21"/>
      <c r="B25" s="27"/>
      <c r="C25" s="54"/>
      <c r="D25" s="54"/>
      <c r="E25" s="54"/>
      <c r="F25" s="75">
        <f t="shared" si="2"/>
        <v>0</v>
      </c>
      <c r="G25" s="60"/>
      <c r="H25" s="85">
        <f t="shared" si="1"/>
        <v>0</v>
      </c>
    </row>
    <row r="26" spans="1:8" s="51" customFormat="1" x14ac:dyDescent="0.3">
      <c r="A26" s="21"/>
      <c r="B26" s="27"/>
      <c r="C26" s="54"/>
      <c r="D26" s="54"/>
      <c r="E26" s="54"/>
      <c r="F26" s="75">
        <f t="shared" si="2"/>
        <v>0</v>
      </c>
      <c r="G26" s="60"/>
      <c r="H26" s="85">
        <f t="shared" si="1"/>
        <v>0</v>
      </c>
    </row>
    <row r="27" spans="1:8" s="51" customFormat="1" x14ac:dyDescent="0.3">
      <c r="A27" s="21"/>
      <c r="B27" s="27"/>
      <c r="C27" s="54"/>
      <c r="D27" s="54"/>
      <c r="E27" s="54"/>
      <c r="F27" s="75">
        <f t="shared" si="2"/>
        <v>0</v>
      </c>
      <c r="G27" s="60"/>
      <c r="H27" s="85">
        <f t="shared" si="1"/>
        <v>0</v>
      </c>
    </row>
    <row r="28" spans="1:8" s="51" customFormat="1" x14ac:dyDescent="0.3">
      <c r="A28" s="21"/>
      <c r="B28" s="27"/>
      <c r="C28" s="54"/>
      <c r="D28" s="54"/>
      <c r="E28" s="54"/>
      <c r="F28" s="75">
        <f t="shared" si="2"/>
        <v>0</v>
      </c>
      <c r="G28" s="60"/>
      <c r="H28" s="85">
        <f t="shared" si="1"/>
        <v>0</v>
      </c>
    </row>
    <row r="29" spans="1:8" s="51" customFormat="1" x14ac:dyDescent="0.3">
      <c r="A29" s="21"/>
      <c r="B29" s="27"/>
      <c r="C29" s="54"/>
      <c r="D29" s="54"/>
      <c r="E29" s="54"/>
      <c r="F29" s="75">
        <f t="shared" si="2"/>
        <v>0</v>
      </c>
      <c r="G29" s="60"/>
      <c r="H29" s="85">
        <f t="shared" si="1"/>
        <v>0</v>
      </c>
    </row>
    <row r="30" spans="1:8" s="51" customFormat="1" x14ac:dyDescent="0.3">
      <c r="A30" s="21"/>
      <c r="B30" s="27"/>
      <c r="C30" s="54"/>
      <c r="D30" s="54"/>
      <c r="E30" s="54"/>
      <c r="F30" s="75">
        <f t="shared" si="2"/>
        <v>0</v>
      </c>
      <c r="G30" s="60"/>
      <c r="H30" s="85">
        <f t="shared" si="1"/>
        <v>0</v>
      </c>
    </row>
    <row r="31" spans="1:8" s="51" customFormat="1" x14ac:dyDescent="0.3">
      <c r="A31" s="21"/>
      <c r="B31" s="27"/>
      <c r="C31" s="54"/>
      <c r="D31" s="54"/>
      <c r="E31" s="54"/>
      <c r="F31" s="75">
        <f t="shared" si="2"/>
        <v>0</v>
      </c>
      <c r="G31" s="60"/>
      <c r="H31" s="85">
        <f t="shared" si="1"/>
        <v>0</v>
      </c>
    </row>
    <row r="32" spans="1:8" s="51" customFormat="1" x14ac:dyDescent="0.3">
      <c r="A32" s="21"/>
      <c r="B32" s="27"/>
      <c r="C32" s="54"/>
      <c r="D32" s="54"/>
      <c r="E32" s="54"/>
      <c r="F32" s="75">
        <f t="shared" si="2"/>
        <v>0</v>
      </c>
      <c r="G32" s="60"/>
      <c r="H32" s="85">
        <f t="shared" si="1"/>
        <v>0</v>
      </c>
    </row>
    <row r="33" spans="1:8" s="51" customFormat="1" x14ac:dyDescent="0.3">
      <c r="A33" s="21"/>
      <c r="B33" s="27"/>
      <c r="C33" s="54"/>
      <c r="D33" s="54"/>
      <c r="E33" s="54"/>
      <c r="F33" s="75">
        <f t="shared" si="2"/>
        <v>0</v>
      </c>
      <c r="G33" s="60"/>
      <c r="H33" s="85">
        <f t="shared" si="1"/>
        <v>0</v>
      </c>
    </row>
    <row r="34" spans="1:8" s="51" customFormat="1" x14ac:dyDescent="0.3">
      <c r="A34" s="21"/>
      <c r="B34" s="27"/>
      <c r="C34" s="54"/>
      <c r="D34" s="54"/>
      <c r="E34" s="54"/>
      <c r="F34" s="75">
        <f t="shared" si="2"/>
        <v>0</v>
      </c>
      <c r="G34" s="60"/>
      <c r="H34" s="85">
        <f t="shared" si="1"/>
        <v>0</v>
      </c>
    </row>
    <row r="35" spans="1:8" s="51" customFormat="1" x14ac:dyDescent="0.3">
      <c r="A35" s="21"/>
      <c r="B35" s="27"/>
      <c r="C35" s="54"/>
      <c r="D35" s="54"/>
      <c r="E35" s="54"/>
      <c r="F35" s="75">
        <f t="shared" si="2"/>
        <v>0</v>
      </c>
      <c r="G35" s="60"/>
      <c r="H35" s="85">
        <f t="shared" si="1"/>
        <v>0</v>
      </c>
    </row>
    <row r="36" spans="1:8" s="51" customFormat="1" x14ac:dyDescent="0.3">
      <c r="A36" s="21"/>
      <c r="B36" s="27"/>
      <c r="C36" s="54"/>
      <c r="D36" s="54"/>
      <c r="E36" s="54"/>
      <c r="F36" s="75">
        <f t="shared" si="2"/>
        <v>0</v>
      </c>
      <c r="G36" s="60"/>
      <c r="H36" s="85">
        <f t="shared" si="1"/>
        <v>0</v>
      </c>
    </row>
    <row r="37" spans="1:8" s="51" customFormat="1" x14ac:dyDescent="0.3">
      <c r="A37" s="21"/>
      <c r="B37" s="27"/>
      <c r="C37" s="54"/>
      <c r="D37" s="54"/>
      <c r="E37" s="54"/>
      <c r="F37" s="75">
        <f t="shared" si="2"/>
        <v>0</v>
      </c>
      <c r="G37" s="60"/>
      <c r="H37" s="85">
        <f t="shared" si="1"/>
        <v>0</v>
      </c>
    </row>
    <row r="38" spans="1:8" s="51" customFormat="1" x14ac:dyDescent="0.3">
      <c r="A38" s="21"/>
      <c r="B38" s="27"/>
      <c r="C38" s="54"/>
      <c r="D38" s="54"/>
      <c r="E38" s="54"/>
      <c r="F38" s="75">
        <f t="shared" si="2"/>
        <v>0</v>
      </c>
      <c r="G38" s="60"/>
      <c r="H38" s="85">
        <f t="shared" si="1"/>
        <v>0</v>
      </c>
    </row>
    <row r="39" spans="1:8" s="51" customFormat="1" x14ac:dyDescent="0.3">
      <c r="A39" s="21"/>
      <c r="B39" s="27"/>
      <c r="C39" s="54"/>
      <c r="D39" s="54"/>
      <c r="E39" s="54"/>
      <c r="F39" s="75">
        <f t="shared" si="2"/>
        <v>0</v>
      </c>
      <c r="G39" s="60"/>
      <c r="H39" s="85">
        <f t="shared" si="1"/>
        <v>0</v>
      </c>
    </row>
    <row r="40" spans="1:8" s="51" customFormat="1" x14ac:dyDescent="0.3">
      <c r="A40" s="21"/>
      <c r="B40" s="27"/>
      <c r="C40" s="54"/>
      <c r="D40" s="54"/>
      <c r="E40" s="54"/>
      <c r="F40" s="75">
        <f t="shared" si="2"/>
        <v>0</v>
      </c>
      <c r="G40" s="60"/>
      <c r="H40" s="85">
        <f t="shared" si="1"/>
        <v>0</v>
      </c>
    </row>
    <row r="41" spans="1:8" s="51" customFormat="1" x14ac:dyDescent="0.3">
      <c r="A41" s="21"/>
      <c r="B41" s="27"/>
      <c r="C41" s="54"/>
      <c r="D41" s="54"/>
      <c r="E41" s="54"/>
      <c r="F41" s="75">
        <f t="shared" si="2"/>
        <v>0</v>
      </c>
      <c r="G41" s="60"/>
      <c r="H41" s="85">
        <f t="shared" si="1"/>
        <v>0</v>
      </c>
    </row>
    <row r="42" spans="1:8" s="51" customFormat="1" x14ac:dyDescent="0.3">
      <c r="A42" s="21"/>
      <c r="B42" s="27"/>
      <c r="C42" s="54"/>
      <c r="D42" s="54"/>
      <c r="E42" s="54"/>
      <c r="F42" s="75">
        <f t="shared" si="2"/>
        <v>0</v>
      </c>
      <c r="G42" s="60"/>
      <c r="H42" s="85">
        <f t="shared" si="1"/>
        <v>0</v>
      </c>
    </row>
    <row r="43" spans="1:8" s="51" customFormat="1" x14ac:dyDescent="0.3">
      <c r="A43" s="21"/>
      <c r="B43" s="27"/>
      <c r="C43" s="54"/>
      <c r="D43" s="54"/>
      <c r="E43" s="54"/>
      <c r="F43" s="75">
        <f t="shared" si="2"/>
        <v>0</v>
      </c>
      <c r="G43" s="60"/>
      <c r="H43" s="85">
        <f t="shared" si="1"/>
        <v>0</v>
      </c>
    </row>
    <row r="44" spans="1:8" s="51" customFormat="1" x14ac:dyDescent="0.3">
      <c r="A44" s="21"/>
      <c r="B44" s="27"/>
      <c r="C44" s="54"/>
      <c r="D44" s="54"/>
      <c r="E44" s="54"/>
      <c r="F44" s="75">
        <f t="shared" si="2"/>
        <v>0</v>
      </c>
      <c r="G44" s="60"/>
      <c r="H44" s="85">
        <f t="shared" si="1"/>
        <v>0</v>
      </c>
    </row>
    <row r="45" spans="1:8" s="51" customFormat="1" x14ac:dyDescent="0.3">
      <c r="A45" s="21"/>
      <c r="B45" s="27"/>
      <c r="C45" s="54"/>
      <c r="D45" s="54"/>
      <c r="E45" s="54"/>
      <c r="F45" s="75">
        <f t="shared" si="2"/>
        <v>0</v>
      </c>
      <c r="G45" s="60"/>
      <c r="H45" s="85">
        <f t="shared" si="1"/>
        <v>0</v>
      </c>
    </row>
    <row r="46" spans="1:8" s="51" customFormat="1" x14ac:dyDescent="0.3">
      <c r="A46" s="21"/>
      <c r="B46" s="27"/>
      <c r="C46" s="54"/>
      <c r="D46" s="54"/>
      <c r="E46" s="54"/>
      <c r="F46" s="75">
        <f t="shared" si="2"/>
        <v>0</v>
      </c>
      <c r="G46" s="60"/>
      <c r="H46" s="85">
        <f t="shared" si="1"/>
        <v>0</v>
      </c>
    </row>
    <row r="47" spans="1:8" s="51" customFormat="1" x14ac:dyDescent="0.3">
      <c r="A47" s="21"/>
      <c r="B47" s="27"/>
      <c r="C47" s="54"/>
      <c r="D47" s="54"/>
      <c r="E47" s="54"/>
      <c r="F47" s="75">
        <f t="shared" si="2"/>
        <v>0</v>
      </c>
      <c r="G47" s="60"/>
      <c r="H47" s="85">
        <f t="shared" si="1"/>
        <v>0</v>
      </c>
    </row>
    <row r="48" spans="1:8" s="51" customFormat="1" x14ac:dyDescent="0.3">
      <c r="A48" s="21"/>
      <c r="B48" s="27"/>
      <c r="C48" s="54"/>
      <c r="D48" s="54"/>
      <c r="E48" s="54"/>
      <c r="F48" s="75">
        <f t="shared" si="2"/>
        <v>0</v>
      </c>
      <c r="G48" s="60"/>
      <c r="H48" s="85">
        <f t="shared" si="1"/>
        <v>0</v>
      </c>
    </row>
    <row r="49" spans="1:8" s="51" customFormat="1" x14ac:dyDescent="0.3">
      <c r="A49" s="21"/>
      <c r="B49" s="27"/>
      <c r="C49" s="54"/>
      <c r="D49" s="54"/>
      <c r="E49" s="54"/>
      <c r="F49" s="75">
        <f t="shared" si="2"/>
        <v>0</v>
      </c>
      <c r="G49" s="60"/>
      <c r="H49" s="85">
        <f t="shared" si="1"/>
        <v>0</v>
      </c>
    </row>
    <row r="50" spans="1:8" s="51" customFormat="1" x14ac:dyDescent="0.3">
      <c r="A50" s="21"/>
      <c r="B50" s="27"/>
      <c r="C50" s="54"/>
      <c r="D50" s="54"/>
      <c r="E50" s="54"/>
      <c r="F50" s="75">
        <f t="shared" si="2"/>
        <v>0</v>
      </c>
      <c r="G50" s="60"/>
      <c r="H50" s="85">
        <f t="shared" si="1"/>
        <v>0</v>
      </c>
    </row>
    <row r="51" spans="1:8" s="51" customFormat="1" x14ac:dyDescent="0.3">
      <c r="A51" s="21"/>
      <c r="B51" s="27"/>
      <c r="C51" s="54"/>
      <c r="D51" s="54"/>
      <c r="E51" s="54"/>
      <c r="F51" s="75">
        <f t="shared" si="2"/>
        <v>0</v>
      </c>
      <c r="G51" s="60"/>
      <c r="H51" s="85">
        <f t="shared" si="1"/>
        <v>0</v>
      </c>
    </row>
    <row r="52" spans="1:8" s="51" customFormat="1" x14ac:dyDescent="0.3">
      <c r="A52" s="21"/>
      <c r="B52" s="27"/>
      <c r="C52" s="54"/>
      <c r="D52" s="54"/>
      <c r="E52" s="54"/>
      <c r="F52" s="75">
        <f t="shared" si="2"/>
        <v>0</v>
      </c>
      <c r="G52" s="60"/>
      <c r="H52" s="85">
        <f t="shared" si="1"/>
        <v>0</v>
      </c>
    </row>
    <row r="53" spans="1:8" s="51" customFormat="1" x14ac:dyDescent="0.3">
      <c r="A53" s="21"/>
      <c r="B53" s="27"/>
      <c r="C53" s="54"/>
      <c r="D53" s="54"/>
      <c r="E53" s="54"/>
      <c r="F53" s="75">
        <f t="shared" si="2"/>
        <v>0</v>
      </c>
      <c r="G53" s="60"/>
      <c r="H53" s="85">
        <f t="shared" si="1"/>
        <v>0</v>
      </c>
    </row>
    <row r="54" spans="1:8" s="51" customFormat="1" x14ac:dyDescent="0.3">
      <c r="A54" s="21"/>
      <c r="B54" s="27"/>
      <c r="C54" s="54"/>
      <c r="D54" s="54"/>
      <c r="E54" s="54"/>
      <c r="F54" s="75">
        <f t="shared" si="2"/>
        <v>0</v>
      </c>
      <c r="G54" s="60"/>
      <c r="H54" s="85">
        <f t="shared" si="1"/>
        <v>0</v>
      </c>
    </row>
    <row r="55" spans="1:8" s="51" customFormat="1" x14ac:dyDescent="0.3">
      <c r="A55" s="21"/>
      <c r="B55" s="27"/>
      <c r="C55" s="54"/>
      <c r="D55" s="54"/>
      <c r="E55" s="54"/>
      <c r="F55" s="75">
        <f t="shared" si="2"/>
        <v>0</v>
      </c>
      <c r="G55" s="60"/>
      <c r="H55" s="85">
        <f t="shared" si="1"/>
        <v>0</v>
      </c>
    </row>
    <row r="56" spans="1:8" s="51" customFormat="1" x14ac:dyDescent="0.3">
      <c r="A56" s="21"/>
      <c r="B56" s="27"/>
      <c r="C56" s="54"/>
      <c r="D56" s="54"/>
      <c r="E56" s="54"/>
      <c r="F56" s="75">
        <f t="shared" si="2"/>
        <v>0</v>
      </c>
      <c r="G56" s="60"/>
      <c r="H56" s="85">
        <f t="shared" si="1"/>
        <v>0</v>
      </c>
    </row>
    <row r="57" spans="1:8" s="51" customFormat="1" x14ac:dyDescent="0.3">
      <c r="A57" s="21"/>
      <c r="B57" s="27"/>
      <c r="C57" s="54"/>
      <c r="D57" s="54"/>
      <c r="E57" s="54"/>
      <c r="F57" s="75">
        <f t="shared" si="2"/>
        <v>0</v>
      </c>
      <c r="G57" s="60"/>
      <c r="H57" s="85">
        <f t="shared" si="1"/>
        <v>0</v>
      </c>
    </row>
    <row r="58" spans="1:8" s="51" customFormat="1" x14ac:dyDescent="0.3">
      <c r="A58" s="21"/>
      <c r="B58" s="27"/>
      <c r="C58" s="54"/>
      <c r="D58" s="54"/>
      <c r="E58" s="54"/>
      <c r="F58" s="75">
        <f t="shared" si="2"/>
        <v>0</v>
      </c>
      <c r="G58" s="60"/>
      <c r="H58" s="85">
        <f t="shared" si="1"/>
        <v>0</v>
      </c>
    </row>
    <row r="59" spans="1:8" s="51" customFormat="1" x14ac:dyDescent="0.3">
      <c r="A59" s="21"/>
      <c r="B59" s="27"/>
      <c r="C59" s="54"/>
      <c r="D59" s="54"/>
      <c r="E59" s="54"/>
      <c r="F59" s="75">
        <f t="shared" si="2"/>
        <v>0</v>
      </c>
      <c r="G59" s="60"/>
      <c r="H59" s="85">
        <f t="shared" si="1"/>
        <v>0</v>
      </c>
    </row>
    <row r="60" spans="1:8" s="51" customFormat="1" x14ac:dyDescent="0.3">
      <c r="A60" s="21"/>
      <c r="B60" s="27"/>
      <c r="C60" s="54"/>
      <c r="D60" s="54"/>
      <c r="E60" s="54"/>
      <c r="F60" s="75">
        <f t="shared" si="2"/>
        <v>0</v>
      </c>
      <c r="G60" s="60"/>
      <c r="H60" s="85">
        <f t="shared" si="1"/>
        <v>0</v>
      </c>
    </row>
    <row r="61" spans="1:8" s="51" customFormat="1" x14ac:dyDescent="0.3">
      <c r="A61" s="21"/>
      <c r="B61" s="27"/>
      <c r="C61" s="54"/>
      <c r="D61" s="54"/>
      <c r="E61" s="54"/>
      <c r="F61" s="75">
        <f t="shared" si="2"/>
        <v>0</v>
      </c>
      <c r="G61" s="60"/>
      <c r="H61" s="85">
        <f t="shared" si="1"/>
        <v>0</v>
      </c>
    </row>
    <row r="62" spans="1:8" s="51" customFormat="1" x14ac:dyDescent="0.3">
      <c r="A62" s="21"/>
      <c r="B62" s="27"/>
      <c r="C62" s="54"/>
      <c r="D62" s="54"/>
      <c r="E62" s="54"/>
      <c r="F62" s="75">
        <f t="shared" si="2"/>
        <v>0</v>
      </c>
      <c r="G62" s="60"/>
      <c r="H62" s="85">
        <f t="shared" si="1"/>
        <v>0</v>
      </c>
    </row>
    <row r="63" spans="1:8" s="51" customFormat="1" x14ac:dyDescent="0.3">
      <c r="A63" s="21"/>
      <c r="B63" s="27"/>
      <c r="C63" s="54"/>
      <c r="D63" s="54"/>
      <c r="E63" s="54"/>
      <c r="F63" s="75">
        <f t="shared" si="2"/>
        <v>0</v>
      </c>
      <c r="G63" s="60"/>
      <c r="H63" s="85">
        <f t="shared" si="1"/>
        <v>0</v>
      </c>
    </row>
    <row r="64" spans="1:8" s="51" customFormat="1" x14ac:dyDescent="0.3">
      <c r="A64" s="21"/>
      <c r="B64" s="27"/>
      <c r="C64" s="54"/>
      <c r="D64" s="54"/>
      <c r="E64" s="54"/>
      <c r="F64" s="75">
        <f t="shared" si="2"/>
        <v>0</v>
      </c>
      <c r="G64" s="60"/>
      <c r="H64" s="85">
        <f t="shared" si="1"/>
        <v>0</v>
      </c>
    </row>
    <row r="65" spans="1:8" s="51" customFormat="1" x14ac:dyDescent="0.3">
      <c r="A65" s="21"/>
      <c r="B65" s="27"/>
      <c r="C65" s="54"/>
      <c r="D65" s="54"/>
      <c r="E65" s="54"/>
      <c r="F65" s="75">
        <f t="shared" si="2"/>
        <v>0</v>
      </c>
      <c r="G65" s="60"/>
      <c r="H65" s="85">
        <f t="shared" si="1"/>
        <v>0</v>
      </c>
    </row>
    <row r="66" spans="1:8" s="51" customFormat="1" x14ac:dyDescent="0.3">
      <c r="A66" s="21"/>
      <c r="B66" s="27"/>
      <c r="C66" s="54"/>
      <c r="D66" s="54"/>
      <c r="E66" s="54"/>
      <c r="F66" s="75">
        <f t="shared" si="2"/>
        <v>0</v>
      </c>
      <c r="G66" s="60"/>
      <c r="H66" s="85">
        <f t="shared" si="1"/>
        <v>0</v>
      </c>
    </row>
    <row r="67" spans="1:8" s="51" customFormat="1" x14ac:dyDescent="0.3">
      <c r="A67" s="21"/>
      <c r="B67" s="27"/>
      <c r="C67" s="54"/>
      <c r="D67" s="54"/>
      <c r="E67" s="54"/>
      <c r="F67" s="75">
        <f t="shared" si="2"/>
        <v>0</v>
      </c>
      <c r="G67" s="60"/>
      <c r="H67" s="85">
        <f t="shared" si="1"/>
        <v>0</v>
      </c>
    </row>
    <row r="68" spans="1:8" s="51" customFormat="1" x14ac:dyDescent="0.3">
      <c r="A68" s="21"/>
      <c r="B68" s="27"/>
      <c r="C68" s="54"/>
      <c r="D68" s="54"/>
      <c r="E68" s="54"/>
      <c r="F68" s="75">
        <f t="shared" si="2"/>
        <v>0</v>
      </c>
      <c r="G68" s="60"/>
      <c r="H68" s="85">
        <f t="shared" si="1"/>
        <v>0</v>
      </c>
    </row>
    <row r="69" spans="1:8" s="51" customFormat="1" x14ac:dyDescent="0.3">
      <c r="A69" s="21"/>
      <c r="B69" s="27"/>
      <c r="C69" s="54"/>
      <c r="D69" s="54"/>
      <c r="E69" s="54"/>
      <c r="F69" s="75">
        <f t="shared" si="2"/>
        <v>0</v>
      </c>
      <c r="G69" s="60"/>
      <c r="H69" s="85">
        <f t="shared" si="1"/>
        <v>0</v>
      </c>
    </row>
    <row r="70" spans="1:8" s="51" customFormat="1" x14ac:dyDescent="0.3">
      <c r="A70" s="21"/>
      <c r="B70" s="27"/>
      <c r="C70" s="54"/>
      <c r="D70" s="54"/>
      <c r="E70" s="54"/>
      <c r="F70" s="75">
        <f t="shared" si="2"/>
        <v>0</v>
      </c>
      <c r="G70" s="60"/>
      <c r="H70" s="85">
        <f t="shared" si="1"/>
        <v>0</v>
      </c>
    </row>
    <row r="71" spans="1:8" s="51" customFormat="1" x14ac:dyDescent="0.3">
      <c r="A71" s="21"/>
      <c r="B71" s="27"/>
      <c r="C71" s="54"/>
      <c r="D71" s="54"/>
      <c r="E71" s="54"/>
      <c r="F71" s="75">
        <f t="shared" si="2"/>
        <v>0</v>
      </c>
      <c r="G71" s="60"/>
      <c r="H71" s="85">
        <f t="shared" si="1"/>
        <v>0</v>
      </c>
    </row>
    <row r="72" spans="1:8" s="51" customFormat="1" x14ac:dyDescent="0.3">
      <c r="A72" s="21"/>
      <c r="B72" s="27"/>
      <c r="C72" s="54"/>
      <c r="D72" s="54"/>
      <c r="E72" s="54"/>
      <c r="F72" s="75">
        <f t="shared" si="2"/>
        <v>0</v>
      </c>
      <c r="G72" s="60"/>
      <c r="H72" s="85">
        <f t="shared" ref="H72:H135" si="3">IF(F72&lt;0,0,F72)*ROUND(G72,2)</f>
        <v>0</v>
      </c>
    </row>
    <row r="73" spans="1:8" s="51" customFormat="1" x14ac:dyDescent="0.3">
      <c r="A73" s="21"/>
      <c r="B73" s="27"/>
      <c r="C73" s="54"/>
      <c r="D73" s="54"/>
      <c r="E73" s="54"/>
      <c r="F73" s="75">
        <f t="shared" si="2"/>
        <v>0</v>
      </c>
      <c r="G73" s="60"/>
      <c r="H73" s="85">
        <f t="shared" si="3"/>
        <v>0</v>
      </c>
    </row>
    <row r="74" spans="1:8" s="51" customFormat="1" x14ac:dyDescent="0.3">
      <c r="A74" s="21"/>
      <c r="B74" s="27"/>
      <c r="C74" s="54"/>
      <c r="D74" s="54"/>
      <c r="E74" s="54"/>
      <c r="F74" s="75">
        <f t="shared" si="2"/>
        <v>0</v>
      </c>
      <c r="G74" s="60"/>
      <c r="H74" s="85">
        <f t="shared" si="3"/>
        <v>0</v>
      </c>
    </row>
    <row r="75" spans="1:8" s="51" customFormat="1" x14ac:dyDescent="0.3">
      <c r="A75" s="21"/>
      <c r="B75" s="27"/>
      <c r="C75" s="54"/>
      <c r="D75" s="54"/>
      <c r="E75" s="54"/>
      <c r="F75" s="75">
        <f t="shared" si="2"/>
        <v>0</v>
      </c>
      <c r="G75" s="60"/>
      <c r="H75" s="85">
        <f t="shared" si="3"/>
        <v>0</v>
      </c>
    </row>
    <row r="76" spans="1:8" s="51" customFormat="1" x14ac:dyDescent="0.3">
      <c r="A76" s="21"/>
      <c r="B76" s="27"/>
      <c r="C76" s="54"/>
      <c r="D76" s="54"/>
      <c r="E76" s="54"/>
      <c r="F76" s="75">
        <f t="shared" si="2"/>
        <v>0</v>
      </c>
      <c r="G76" s="60"/>
      <c r="H76" s="85">
        <f t="shared" si="3"/>
        <v>0</v>
      </c>
    </row>
    <row r="77" spans="1:8" s="51" customFormat="1" x14ac:dyDescent="0.3">
      <c r="A77" s="21"/>
      <c r="B77" s="27"/>
      <c r="C77" s="54"/>
      <c r="D77" s="54"/>
      <c r="E77" s="54"/>
      <c r="F77" s="75">
        <f t="shared" ref="F77:F140" si="4">ROUND(D77,0)-ROUND(E77,0)</f>
        <v>0</v>
      </c>
      <c r="G77" s="60"/>
      <c r="H77" s="85">
        <f t="shared" si="3"/>
        <v>0</v>
      </c>
    </row>
    <row r="78" spans="1:8" s="51" customFormat="1" x14ac:dyDescent="0.3">
      <c r="A78" s="21"/>
      <c r="B78" s="27"/>
      <c r="C78" s="54"/>
      <c r="D78" s="54"/>
      <c r="E78" s="54"/>
      <c r="F78" s="75">
        <f t="shared" si="4"/>
        <v>0</v>
      </c>
      <c r="G78" s="60"/>
      <c r="H78" s="85">
        <f t="shared" si="3"/>
        <v>0</v>
      </c>
    </row>
    <row r="79" spans="1:8" s="51" customFormat="1" x14ac:dyDescent="0.3">
      <c r="A79" s="21"/>
      <c r="B79" s="27"/>
      <c r="C79" s="54"/>
      <c r="D79" s="54"/>
      <c r="E79" s="54"/>
      <c r="F79" s="75">
        <f t="shared" si="4"/>
        <v>0</v>
      </c>
      <c r="G79" s="60"/>
      <c r="H79" s="85">
        <f t="shared" si="3"/>
        <v>0</v>
      </c>
    </row>
    <row r="80" spans="1:8" s="51" customFormat="1" x14ac:dyDescent="0.3">
      <c r="A80" s="21"/>
      <c r="B80" s="27"/>
      <c r="C80" s="54"/>
      <c r="D80" s="54"/>
      <c r="E80" s="54"/>
      <c r="F80" s="75">
        <f t="shared" si="4"/>
        <v>0</v>
      </c>
      <c r="G80" s="60"/>
      <c r="H80" s="85">
        <f t="shared" si="3"/>
        <v>0</v>
      </c>
    </row>
    <row r="81" spans="1:8" s="51" customFormat="1" x14ac:dyDescent="0.3">
      <c r="A81" s="21"/>
      <c r="B81" s="27"/>
      <c r="C81" s="54"/>
      <c r="D81" s="54"/>
      <c r="E81" s="54"/>
      <c r="F81" s="75">
        <f t="shared" si="4"/>
        <v>0</v>
      </c>
      <c r="G81" s="60"/>
      <c r="H81" s="85">
        <f t="shared" si="3"/>
        <v>0</v>
      </c>
    </row>
    <row r="82" spans="1:8" s="51" customFormat="1" x14ac:dyDescent="0.3">
      <c r="A82" s="21"/>
      <c r="B82" s="27"/>
      <c r="C82" s="54"/>
      <c r="D82" s="54"/>
      <c r="E82" s="54"/>
      <c r="F82" s="75">
        <f t="shared" si="4"/>
        <v>0</v>
      </c>
      <c r="G82" s="60"/>
      <c r="H82" s="85">
        <f t="shared" si="3"/>
        <v>0</v>
      </c>
    </row>
    <row r="83" spans="1:8" s="51" customFormat="1" x14ac:dyDescent="0.3">
      <c r="A83" s="21"/>
      <c r="B83" s="27"/>
      <c r="C83" s="54"/>
      <c r="D83" s="54"/>
      <c r="E83" s="54"/>
      <c r="F83" s="75">
        <f t="shared" si="4"/>
        <v>0</v>
      </c>
      <c r="G83" s="60"/>
      <c r="H83" s="85">
        <f t="shared" si="3"/>
        <v>0</v>
      </c>
    </row>
    <row r="84" spans="1:8" s="51" customFormat="1" x14ac:dyDescent="0.3">
      <c r="A84" s="21"/>
      <c r="B84" s="27"/>
      <c r="C84" s="54"/>
      <c r="D84" s="54"/>
      <c r="E84" s="54"/>
      <c r="F84" s="75">
        <f t="shared" si="4"/>
        <v>0</v>
      </c>
      <c r="G84" s="60"/>
      <c r="H84" s="85">
        <f t="shared" si="3"/>
        <v>0</v>
      </c>
    </row>
    <row r="85" spans="1:8" s="51" customFormat="1" x14ac:dyDescent="0.3">
      <c r="A85" s="21"/>
      <c r="B85" s="27"/>
      <c r="C85" s="54"/>
      <c r="D85" s="54"/>
      <c r="E85" s="54"/>
      <c r="F85" s="75">
        <f t="shared" si="4"/>
        <v>0</v>
      </c>
      <c r="G85" s="60"/>
      <c r="H85" s="85">
        <f t="shared" si="3"/>
        <v>0</v>
      </c>
    </row>
    <row r="86" spans="1:8" s="51" customFormat="1" x14ac:dyDescent="0.3">
      <c r="A86" s="21"/>
      <c r="B86" s="27"/>
      <c r="C86" s="54"/>
      <c r="D86" s="54"/>
      <c r="E86" s="54"/>
      <c r="F86" s="75">
        <f t="shared" si="4"/>
        <v>0</v>
      </c>
      <c r="G86" s="60"/>
      <c r="H86" s="85">
        <f t="shared" si="3"/>
        <v>0</v>
      </c>
    </row>
    <row r="87" spans="1:8" s="51" customFormat="1" x14ac:dyDescent="0.3">
      <c r="A87" s="21"/>
      <c r="B87" s="27"/>
      <c r="C87" s="54"/>
      <c r="D87" s="54"/>
      <c r="E87" s="54"/>
      <c r="F87" s="75">
        <f t="shared" si="4"/>
        <v>0</v>
      </c>
      <c r="G87" s="60"/>
      <c r="H87" s="85">
        <f t="shared" si="3"/>
        <v>0</v>
      </c>
    </row>
    <row r="88" spans="1:8" s="51" customFormat="1" x14ac:dyDescent="0.3">
      <c r="A88" s="21"/>
      <c r="B88" s="27"/>
      <c r="C88" s="54"/>
      <c r="D88" s="54"/>
      <c r="E88" s="54"/>
      <c r="F88" s="75">
        <f t="shared" si="4"/>
        <v>0</v>
      </c>
      <c r="G88" s="60"/>
      <c r="H88" s="85">
        <f t="shared" si="3"/>
        <v>0</v>
      </c>
    </row>
    <row r="89" spans="1:8" s="51" customFormat="1" x14ac:dyDescent="0.3">
      <c r="A89" s="21"/>
      <c r="B89" s="27"/>
      <c r="C89" s="54"/>
      <c r="D89" s="54"/>
      <c r="E89" s="54"/>
      <c r="F89" s="75">
        <f t="shared" si="4"/>
        <v>0</v>
      </c>
      <c r="G89" s="60"/>
      <c r="H89" s="85">
        <f t="shared" si="3"/>
        <v>0</v>
      </c>
    </row>
    <row r="90" spans="1:8" s="51" customFormat="1" x14ac:dyDescent="0.3">
      <c r="A90" s="21"/>
      <c r="B90" s="27"/>
      <c r="C90" s="54"/>
      <c r="D90" s="54"/>
      <c r="E90" s="54"/>
      <c r="F90" s="75">
        <f t="shared" si="4"/>
        <v>0</v>
      </c>
      <c r="G90" s="60"/>
      <c r="H90" s="85">
        <f t="shared" si="3"/>
        <v>0</v>
      </c>
    </row>
    <row r="91" spans="1:8" s="51" customFormat="1" x14ac:dyDescent="0.3">
      <c r="A91" s="21"/>
      <c r="B91" s="27"/>
      <c r="C91" s="54"/>
      <c r="D91" s="54"/>
      <c r="E91" s="54"/>
      <c r="F91" s="75">
        <f t="shared" si="4"/>
        <v>0</v>
      </c>
      <c r="G91" s="60"/>
      <c r="H91" s="85">
        <f t="shared" si="3"/>
        <v>0</v>
      </c>
    </row>
    <row r="92" spans="1:8" s="51" customFormat="1" x14ac:dyDescent="0.3">
      <c r="A92" s="21"/>
      <c r="B92" s="27"/>
      <c r="C92" s="54"/>
      <c r="D92" s="54"/>
      <c r="E92" s="54"/>
      <c r="F92" s="75">
        <f t="shared" si="4"/>
        <v>0</v>
      </c>
      <c r="G92" s="60"/>
      <c r="H92" s="85">
        <f t="shared" si="3"/>
        <v>0</v>
      </c>
    </row>
    <row r="93" spans="1:8" s="51" customFormat="1" x14ac:dyDescent="0.3">
      <c r="A93" s="21"/>
      <c r="B93" s="27"/>
      <c r="C93" s="54"/>
      <c r="D93" s="54"/>
      <c r="E93" s="54"/>
      <c r="F93" s="75">
        <f t="shared" si="4"/>
        <v>0</v>
      </c>
      <c r="G93" s="60"/>
      <c r="H93" s="85">
        <f t="shared" si="3"/>
        <v>0</v>
      </c>
    </row>
    <row r="94" spans="1:8" s="51" customFormat="1" x14ac:dyDescent="0.3">
      <c r="A94" s="21"/>
      <c r="B94" s="27"/>
      <c r="C94" s="54"/>
      <c r="D94" s="54"/>
      <c r="E94" s="54"/>
      <c r="F94" s="75">
        <f t="shared" si="4"/>
        <v>0</v>
      </c>
      <c r="G94" s="60"/>
      <c r="H94" s="85">
        <f t="shared" si="3"/>
        <v>0</v>
      </c>
    </row>
    <row r="95" spans="1:8" s="51" customFormat="1" x14ac:dyDescent="0.3">
      <c r="A95" s="21"/>
      <c r="B95" s="27"/>
      <c r="C95" s="54"/>
      <c r="D95" s="54"/>
      <c r="E95" s="54"/>
      <c r="F95" s="75">
        <f t="shared" si="4"/>
        <v>0</v>
      </c>
      <c r="G95" s="60"/>
      <c r="H95" s="85">
        <f t="shared" si="3"/>
        <v>0</v>
      </c>
    </row>
    <row r="96" spans="1:8" s="51" customFormat="1" x14ac:dyDescent="0.3">
      <c r="A96" s="21"/>
      <c r="B96" s="27"/>
      <c r="C96" s="54"/>
      <c r="D96" s="54"/>
      <c r="E96" s="54"/>
      <c r="F96" s="75">
        <f t="shared" si="4"/>
        <v>0</v>
      </c>
      <c r="G96" s="60"/>
      <c r="H96" s="85">
        <f t="shared" si="3"/>
        <v>0</v>
      </c>
    </row>
    <row r="97" spans="1:8" s="51" customFormat="1" x14ac:dyDescent="0.3">
      <c r="A97" s="21"/>
      <c r="B97" s="27"/>
      <c r="C97" s="54"/>
      <c r="D97" s="54"/>
      <c r="E97" s="54"/>
      <c r="F97" s="75">
        <f t="shared" si="4"/>
        <v>0</v>
      </c>
      <c r="G97" s="60"/>
      <c r="H97" s="85">
        <f t="shared" si="3"/>
        <v>0</v>
      </c>
    </row>
    <row r="98" spans="1:8" s="51" customFormat="1" x14ac:dyDescent="0.3">
      <c r="A98" s="21"/>
      <c r="B98" s="27"/>
      <c r="C98" s="54"/>
      <c r="D98" s="54"/>
      <c r="E98" s="54"/>
      <c r="F98" s="75">
        <f t="shared" si="4"/>
        <v>0</v>
      </c>
      <c r="G98" s="60"/>
      <c r="H98" s="85">
        <f t="shared" si="3"/>
        <v>0</v>
      </c>
    </row>
    <row r="99" spans="1:8" s="51" customFormat="1" x14ac:dyDescent="0.3">
      <c r="A99" s="21"/>
      <c r="B99" s="27"/>
      <c r="C99" s="54"/>
      <c r="D99" s="54"/>
      <c r="E99" s="54"/>
      <c r="F99" s="75">
        <f t="shared" si="4"/>
        <v>0</v>
      </c>
      <c r="G99" s="60"/>
      <c r="H99" s="85">
        <f t="shared" si="3"/>
        <v>0</v>
      </c>
    </row>
    <row r="100" spans="1:8" s="51" customFormat="1" x14ac:dyDescent="0.3">
      <c r="A100" s="21"/>
      <c r="B100" s="27"/>
      <c r="C100" s="54"/>
      <c r="D100" s="54"/>
      <c r="E100" s="54"/>
      <c r="F100" s="75">
        <f t="shared" si="4"/>
        <v>0</v>
      </c>
      <c r="G100" s="60"/>
      <c r="H100" s="85">
        <f t="shared" si="3"/>
        <v>0</v>
      </c>
    </row>
    <row r="101" spans="1:8" s="51" customFormat="1" x14ac:dyDescent="0.3">
      <c r="A101" s="21"/>
      <c r="B101" s="27"/>
      <c r="C101" s="54"/>
      <c r="D101" s="54"/>
      <c r="E101" s="54"/>
      <c r="F101" s="75">
        <f t="shared" si="4"/>
        <v>0</v>
      </c>
      <c r="G101" s="60"/>
      <c r="H101" s="85">
        <f t="shared" si="3"/>
        <v>0</v>
      </c>
    </row>
    <row r="102" spans="1:8" s="51" customFormat="1" x14ac:dyDescent="0.3">
      <c r="A102" s="21"/>
      <c r="B102" s="27"/>
      <c r="C102" s="54"/>
      <c r="D102" s="54"/>
      <c r="E102" s="54"/>
      <c r="F102" s="75">
        <f t="shared" si="4"/>
        <v>0</v>
      </c>
      <c r="G102" s="60"/>
      <c r="H102" s="85">
        <f t="shared" si="3"/>
        <v>0</v>
      </c>
    </row>
    <row r="103" spans="1:8" s="51" customFormat="1" x14ac:dyDescent="0.3">
      <c r="A103" s="21"/>
      <c r="B103" s="27"/>
      <c r="C103" s="54"/>
      <c r="D103" s="54"/>
      <c r="E103" s="54"/>
      <c r="F103" s="75">
        <f t="shared" si="4"/>
        <v>0</v>
      </c>
      <c r="G103" s="60"/>
      <c r="H103" s="85">
        <f t="shared" si="3"/>
        <v>0</v>
      </c>
    </row>
    <row r="104" spans="1:8" s="51" customFormat="1" x14ac:dyDescent="0.3">
      <c r="A104" s="21"/>
      <c r="B104" s="27"/>
      <c r="C104" s="54"/>
      <c r="D104" s="54"/>
      <c r="E104" s="54"/>
      <c r="F104" s="75">
        <f t="shared" si="4"/>
        <v>0</v>
      </c>
      <c r="G104" s="60"/>
      <c r="H104" s="85">
        <f t="shared" si="3"/>
        <v>0</v>
      </c>
    </row>
    <row r="105" spans="1:8" s="51" customFormat="1" x14ac:dyDescent="0.3">
      <c r="A105" s="21"/>
      <c r="B105" s="27"/>
      <c r="C105" s="54"/>
      <c r="D105" s="54"/>
      <c r="E105" s="54"/>
      <c r="F105" s="75">
        <f t="shared" si="4"/>
        <v>0</v>
      </c>
      <c r="G105" s="60"/>
      <c r="H105" s="85">
        <f t="shared" si="3"/>
        <v>0</v>
      </c>
    </row>
    <row r="106" spans="1:8" s="51" customFormat="1" x14ac:dyDescent="0.3">
      <c r="A106" s="21"/>
      <c r="B106" s="27"/>
      <c r="C106" s="54"/>
      <c r="D106" s="54"/>
      <c r="E106" s="54"/>
      <c r="F106" s="75">
        <f t="shared" si="4"/>
        <v>0</v>
      </c>
      <c r="G106" s="60"/>
      <c r="H106" s="85">
        <f t="shared" si="3"/>
        <v>0</v>
      </c>
    </row>
    <row r="107" spans="1:8" s="51" customFormat="1" x14ac:dyDescent="0.3">
      <c r="A107" s="21"/>
      <c r="B107" s="27"/>
      <c r="C107" s="54"/>
      <c r="D107" s="54"/>
      <c r="E107" s="54"/>
      <c r="F107" s="75">
        <f t="shared" si="4"/>
        <v>0</v>
      </c>
      <c r="G107" s="60"/>
      <c r="H107" s="85">
        <f t="shared" si="3"/>
        <v>0</v>
      </c>
    </row>
    <row r="108" spans="1:8" s="51" customFormat="1" x14ac:dyDescent="0.3">
      <c r="A108" s="21"/>
      <c r="B108" s="27"/>
      <c r="C108" s="54"/>
      <c r="D108" s="54"/>
      <c r="E108" s="54"/>
      <c r="F108" s="75">
        <f t="shared" si="4"/>
        <v>0</v>
      </c>
      <c r="G108" s="60"/>
      <c r="H108" s="85">
        <f t="shared" si="3"/>
        <v>0</v>
      </c>
    </row>
    <row r="109" spans="1:8" s="51" customFormat="1" x14ac:dyDescent="0.3">
      <c r="A109" s="21"/>
      <c r="B109" s="27"/>
      <c r="C109" s="54"/>
      <c r="D109" s="54"/>
      <c r="E109" s="54"/>
      <c r="F109" s="75">
        <f t="shared" si="4"/>
        <v>0</v>
      </c>
      <c r="G109" s="60"/>
      <c r="H109" s="85">
        <f t="shared" si="3"/>
        <v>0</v>
      </c>
    </row>
    <row r="110" spans="1:8" s="51" customFormat="1" x14ac:dyDescent="0.3">
      <c r="A110" s="21"/>
      <c r="B110" s="27"/>
      <c r="C110" s="54"/>
      <c r="D110" s="54"/>
      <c r="E110" s="54"/>
      <c r="F110" s="75">
        <f t="shared" si="4"/>
        <v>0</v>
      </c>
      <c r="G110" s="60"/>
      <c r="H110" s="85">
        <f t="shared" si="3"/>
        <v>0</v>
      </c>
    </row>
    <row r="111" spans="1:8" s="51" customFormat="1" x14ac:dyDescent="0.3">
      <c r="A111" s="21"/>
      <c r="B111" s="27"/>
      <c r="C111" s="54"/>
      <c r="D111" s="54"/>
      <c r="E111" s="54"/>
      <c r="F111" s="75">
        <f t="shared" si="4"/>
        <v>0</v>
      </c>
      <c r="G111" s="60"/>
      <c r="H111" s="85">
        <f t="shared" si="3"/>
        <v>0</v>
      </c>
    </row>
    <row r="112" spans="1:8" s="51" customFormat="1" x14ac:dyDescent="0.3">
      <c r="A112" s="21"/>
      <c r="B112" s="27"/>
      <c r="C112" s="54"/>
      <c r="D112" s="54"/>
      <c r="E112" s="54"/>
      <c r="F112" s="75">
        <f t="shared" si="4"/>
        <v>0</v>
      </c>
      <c r="G112" s="60"/>
      <c r="H112" s="85">
        <f t="shared" si="3"/>
        <v>0</v>
      </c>
    </row>
    <row r="113" spans="1:8" s="51" customFormat="1" x14ac:dyDescent="0.3">
      <c r="A113" s="21"/>
      <c r="B113" s="27"/>
      <c r="C113" s="54"/>
      <c r="D113" s="54"/>
      <c r="E113" s="54"/>
      <c r="F113" s="75">
        <f t="shared" si="4"/>
        <v>0</v>
      </c>
      <c r="G113" s="60"/>
      <c r="H113" s="85">
        <f t="shared" si="3"/>
        <v>0</v>
      </c>
    </row>
    <row r="114" spans="1:8" s="51" customFormat="1" x14ac:dyDescent="0.3">
      <c r="A114" s="21"/>
      <c r="B114" s="27"/>
      <c r="C114" s="54"/>
      <c r="D114" s="54"/>
      <c r="E114" s="54"/>
      <c r="F114" s="75">
        <f t="shared" si="4"/>
        <v>0</v>
      </c>
      <c r="G114" s="60"/>
      <c r="H114" s="85">
        <f t="shared" si="3"/>
        <v>0</v>
      </c>
    </row>
    <row r="115" spans="1:8" s="51" customFormat="1" x14ac:dyDescent="0.3">
      <c r="A115" s="21"/>
      <c r="B115" s="27"/>
      <c r="C115" s="54"/>
      <c r="D115" s="54"/>
      <c r="E115" s="54"/>
      <c r="F115" s="75">
        <f t="shared" si="4"/>
        <v>0</v>
      </c>
      <c r="G115" s="60"/>
      <c r="H115" s="85">
        <f t="shared" si="3"/>
        <v>0</v>
      </c>
    </row>
    <row r="116" spans="1:8" s="51" customFormat="1" x14ac:dyDescent="0.3">
      <c r="A116" s="21"/>
      <c r="B116" s="27"/>
      <c r="C116" s="54"/>
      <c r="D116" s="54"/>
      <c r="E116" s="54"/>
      <c r="F116" s="75">
        <f t="shared" si="4"/>
        <v>0</v>
      </c>
      <c r="G116" s="60"/>
      <c r="H116" s="85">
        <f t="shared" si="3"/>
        <v>0</v>
      </c>
    </row>
    <row r="117" spans="1:8" s="51" customFormat="1" x14ac:dyDescent="0.3">
      <c r="A117" s="21"/>
      <c r="B117" s="27"/>
      <c r="C117" s="54"/>
      <c r="D117" s="54"/>
      <c r="E117" s="54"/>
      <c r="F117" s="75">
        <f t="shared" si="4"/>
        <v>0</v>
      </c>
      <c r="G117" s="60"/>
      <c r="H117" s="85">
        <f t="shared" si="3"/>
        <v>0</v>
      </c>
    </row>
    <row r="118" spans="1:8" s="51" customFormat="1" x14ac:dyDescent="0.3">
      <c r="A118" s="21"/>
      <c r="B118" s="27"/>
      <c r="C118" s="54"/>
      <c r="D118" s="54"/>
      <c r="E118" s="54"/>
      <c r="F118" s="75">
        <f t="shared" si="4"/>
        <v>0</v>
      </c>
      <c r="G118" s="60"/>
      <c r="H118" s="85">
        <f t="shared" si="3"/>
        <v>0</v>
      </c>
    </row>
    <row r="119" spans="1:8" s="51" customFormat="1" x14ac:dyDescent="0.3">
      <c r="A119" s="21"/>
      <c r="B119" s="27"/>
      <c r="C119" s="54"/>
      <c r="D119" s="54"/>
      <c r="E119" s="54"/>
      <c r="F119" s="75">
        <f t="shared" si="4"/>
        <v>0</v>
      </c>
      <c r="G119" s="60"/>
      <c r="H119" s="85">
        <f t="shared" si="3"/>
        <v>0</v>
      </c>
    </row>
    <row r="120" spans="1:8" s="51" customFormat="1" x14ac:dyDescent="0.3">
      <c r="A120" s="21"/>
      <c r="B120" s="27"/>
      <c r="C120" s="54"/>
      <c r="D120" s="54"/>
      <c r="E120" s="54"/>
      <c r="F120" s="75">
        <f t="shared" si="4"/>
        <v>0</v>
      </c>
      <c r="G120" s="60"/>
      <c r="H120" s="85">
        <f t="shared" si="3"/>
        <v>0</v>
      </c>
    </row>
    <row r="121" spans="1:8" s="51" customFormat="1" x14ac:dyDescent="0.3">
      <c r="A121" s="21"/>
      <c r="B121" s="27"/>
      <c r="C121" s="54"/>
      <c r="D121" s="54"/>
      <c r="E121" s="54"/>
      <c r="F121" s="75">
        <f t="shared" si="4"/>
        <v>0</v>
      </c>
      <c r="G121" s="60"/>
      <c r="H121" s="85">
        <f t="shared" si="3"/>
        <v>0</v>
      </c>
    </row>
    <row r="122" spans="1:8" s="51" customFormat="1" x14ac:dyDescent="0.3">
      <c r="A122" s="21"/>
      <c r="B122" s="27"/>
      <c r="C122" s="54"/>
      <c r="D122" s="54"/>
      <c r="E122" s="54"/>
      <c r="F122" s="75">
        <f t="shared" si="4"/>
        <v>0</v>
      </c>
      <c r="G122" s="60"/>
      <c r="H122" s="85">
        <f t="shared" si="3"/>
        <v>0</v>
      </c>
    </row>
    <row r="123" spans="1:8" s="51" customFormat="1" x14ac:dyDescent="0.3">
      <c r="A123" s="21"/>
      <c r="B123" s="27"/>
      <c r="C123" s="54"/>
      <c r="D123" s="54"/>
      <c r="E123" s="54"/>
      <c r="F123" s="75">
        <f t="shared" si="4"/>
        <v>0</v>
      </c>
      <c r="G123" s="60"/>
      <c r="H123" s="85">
        <f t="shared" si="3"/>
        <v>0</v>
      </c>
    </row>
    <row r="124" spans="1:8" s="51" customFormat="1" x14ac:dyDescent="0.3">
      <c r="A124" s="21"/>
      <c r="B124" s="27"/>
      <c r="C124" s="54"/>
      <c r="D124" s="54"/>
      <c r="E124" s="54"/>
      <c r="F124" s="75">
        <f t="shared" si="4"/>
        <v>0</v>
      </c>
      <c r="G124" s="60"/>
      <c r="H124" s="85">
        <f t="shared" si="3"/>
        <v>0</v>
      </c>
    </row>
    <row r="125" spans="1:8" s="51" customFormat="1" x14ac:dyDescent="0.3">
      <c r="A125" s="21"/>
      <c r="B125" s="27"/>
      <c r="C125" s="54"/>
      <c r="D125" s="54"/>
      <c r="E125" s="54"/>
      <c r="F125" s="75">
        <f t="shared" si="4"/>
        <v>0</v>
      </c>
      <c r="G125" s="60"/>
      <c r="H125" s="85">
        <f t="shared" si="3"/>
        <v>0</v>
      </c>
    </row>
    <row r="126" spans="1:8" s="51" customFormat="1" x14ac:dyDescent="0.3">
      <c r="A126" s="21"/>
      <c r="B126" s="27"/>
      <c r="C126" s="54"/>
      <c r="D126" s="54"/>
      <c r="E126" s="54"/>
      <c r="F126" s="75">
        <f t="shared" si="4"/>
        <v>0</v>
      </c>
      <c r="G126" s="60"/>
      <c r="H126" s="85">
        <f t="shared" si="3"/>
        <v>0</v>
      </c>
    </row>
    <row r="127" spans="1:8" s="51" customFormat="1" x14ac:dyDescent="0.3">
      <c r="A127" s="21"/>
      <c r="B127" s="27"/>
      <c r="C127" s="54"/>
      <c r="D127" s="54"/>
      <c r="E127" s="54"/>
      <c r="F127" s="75">
        <f t="shared" si="4"/>
        <v>0</v>
      </c>
      <c r="G127" s="60"/>
      <c r="H127" s="85">
        <f t="shared" si="3"/>
        <v>0</v>
      </c>
    </row>
    <row r="128" spans="1:8" s="51" customFormat="1" x14ac:dyDescent="0.3">
      <c r="A128" s="21"/>
      <c r="B128" s="27"/>
      <c r="C128" s="54"/>
      <c r="D128" s="54"/>
      <c r="E128" s="54"/>
      <c r="F128" s="75">
        <f t="shared" si="4"/>
        <v>0</v>
      </c>
      <c r="G128" s="60"/>
      <c r="H128" s="85">
        <f t="shared" si="3"/>
        <v>0</v>
      </c>
    </row>
    <row r="129" spans="1:8" s="51" customFormat="1" x14ac:dyDescent="0.3">
      <c r="A129" s="21"/>
      <c r="B129" s="27"/>
      <c r="C129" s="54"/>
      <c r="D129" s="54"/>
      <c r="E129" s="54"/>
      <c r="F129" s="75">
        <f t="shared" si="4"/>
        <v>0</v>
      </c>
      <c r="G129" s="60"/>
      <c r="H129" s="85">
        <f t="shared" si="3"/>
        <v>0</v>
      </c>
    </row>
    <row r="130" spans="1:8" s="51" customFormat="1" x14ac:dyDescent="0.3">
      <c r="A130" s="21"/>
      <c r="B130" s="27"/>
      <c r="C130" s="54"/>
      <c r="D130" s="54"/>
      <c r="E130" s="54"/>
      <c r="F130" s="75">
        <f t="shared" si="4"/>
        <v>0</v>
      </c>
      <c r="G130" s="60"/>
      <c r="H130" s="85">
        <f t="shared" si="3"/>
        <v>0</v>
      </c>
    </row>
    <row r="131" spans="1:8" s="51" customFormat="1" x14ac:dyDescent="0.3">
      <c r="A131" s="21"/>
      <c r="B131" s="27"/>
      <c r="C131" s="54"/>
      <c r="D131" s="54"/>
      <c r="E131" s="54"/>
      <c r="F131" s="75">
        <f t="shared" si="4"/>
        <v>0</v>
      </c>
      <c r="G131" s="60"/>
      <c r="H131" s="85">
        <f t="shared" si="3"/>
        <v>0</v>
      </c>
    </row>
    <row r="132" spans="1:8" s="51" customFormat="1" x14ac:dyDescent="0.3">
      <c r="A132" s="21"/>
      <c r="B132" s="27"/>
      <c r="C132" s="54"/>
      <c r="D132" s="54"/>
      <c r="E132" s="54"/>
      <c r="F132" s="75">
        <f t="shared" si="4"/>
        <v>0</v>
      </c>
      <c r="G132" s="60"/>
      <c r="H132" s="85">
        <f t="shared" si="3"/>
        <v>0</v>
      </c>
    </row>
    <row r="133" spans="1:8" s="51" customFormat="1" x14ac:dyDescent="0.3">
      <c r="A133" s="21"/>
      <c r="B133" s="27"/>
      <c r="C133" s="54"/>
      <c r="D133" s="54"/>
      <c r="E133" s="54"/>
      <c r="F133" s="75">
        <f t="shared" si="4"/>
        <v>0</v>
      </c>
      <c r="G133" s="60"/>
      <c r="H133" s="85">
        <f t="shared" si="3"/>
        <v>0</v>
      </c>
    </row>
    <row r="134" spans="1:8" s="51" customFormat="1" x14ac:dyDescent="0.3">
      <c r="A134" s="21"/>
      <c r="B134" s="27"/>
      <c r="C134" s="54"/>
      <c r="D134" s="54"/>
      <c r="E134" s="54"/>
      <c r="F134" s="75">
        <f t="shared" si="4"/>
        <v>0</v>
      </c>
      <c r="G134" s="60"/>
      <c r="H134" s="85">
        <f t="shared" si="3"/>
        <v>0</v>
      </c>
    </row>
    <row r="135" spans="1:8" s="51" customFormat="1" x14ac:dyDescent="0.3">
      <c r="A135" s="21"/>
      <c r="B135" s="27"/>
      <c r="C135" s="54"/>
      <c r="D135" s="54"/>
      <c r="E135" s="54"/>
      <c r="F135" s="75">
        <f t="shared" si="4"/>
        <v>0</v>
      </c>
      <c r="G135" s="60"/>
      <c r="H135" s="85">
        <f t="shared" si="3"/>
        <v>0</v>
      </c>
    </row>
    <row r="136" spans="1:8" s="51" customFormat="1" x14ac:dyDescent="0.3">
      <c r="A136" s="21"/>
      <c r="B136" s="27"/>
      <c r="C136" s="54"/>
      <c r="D136" s="54"/>
      <c r="E136" s="54"/>
      <c r="F136" s="75">
        <f t="shared" si="4"/>
        <v>0</v>
      </c>
      <c r="G136" s="60"/>
      <c r="H136" s="85">
        <f t="shared" ref="H136:H199" si="5">IF(F136&lt;0,0,F136)*ROUND(G136,2)</f>
        <v>0</v>
      </c>
    </row>
    <row r="137" spans="1:8" s="51" customFormat="1" x14ac:dyDescent="0.3">
      <c r="A137" s="21"/>
      <c r="B137" s="27"/>
      <c r="C137" s="54"/>
      <c r="D137" s="54"/>
      <c r="E137" s="54"/>
      <c r="F137" s="75">
        <f t="shared" si="4"/>
        <v>0</v>
      </c>
      <c r="G137" s="60"/>
      <c r="H137" s="85">
        <f t="shared" si="5"/>
        <v>0</v>
      </c>
    </row>
    <row r="138" spans="1:8" s="51" customFormat="1" x14ac:dyDescent="0.3">
      <c r="A138" s="21"/>
      <c r="B138" s="27"/>
      <c r="C138" s="54"/>
      <c r="D138" s="54"/>
      <c r="E138" s="54"/>
      <c r="F138" s="75">
        <f t="shared" si="4"/>
        <v>0</v>
      </c>
      <c r="G138" s="60"/>
      <c r="H138" s="85">
        <f t="shared" si="5"/>
        <v>0</v>
      </c>
    </row>
    <row r="139" spans="1:8" s="51" customFormat="1" x14ac:dyDescent="0.3">
      <c r="A139" s="21"/>
      <c r="B139" s="27"/>
      <c r="C139" s="54"/>
      <c r="D139" s="54"/>
      <c r="E139" s="54"/>
      <c r="F139" s="75">
        <f t="shared" si="4"/>
        <v>0</v>
      </c>
      <c r="G139" s="60"/>
      <c r="H139" s="85">
        <f t="shared" si="5"/>
        <v>0</v>
      </c>
    </row>
    <row r="140" spans="1:8" s="51" customFormat="1" x14ac:dyDescent="0.3">
      <c r="A140" s="21"/>
      <c r="B140" s="27"/>
      <c r="C140" s="54"/>
      <c r="D140" s="54"/>
      <c r="E140" s="54"/>
      <c r="F140" s="75">
        <f t="shared" si="4"/>
        <v>0</v>
      </c>
      <c r="G140" s="60"/>
      <c r="H140" s="85">
        <f t="shared" si="5"/>
        <v>0</v>
      </c>
    </row>
    <row r="141" spans="1:8" s="51" customFormat="1" x14ac:dyDescent="0.3">
      <c r="A141" s="21"/>
      <c r="B141" s="27"/>
      <c r="C141" s="54"/>
      <c r="D141" s="54"/>
      <c r="E141" s="54"/>
      <c r="F141" s="75">
        <f t="shared" ref="F141:F204" si="6">ROUND(D141,0)-ROUND(E141,0)</f>
        <v>0</v>
      </c>
      <c r="G141" s="60"/>
      <c r="H141" s="85">
        <f t="shared" si="5"/>
        <v>0</v>
      </c>
    </row>
    <row r="142" spans="1:8" s="51" customFormat="1" x14ac:dyDescent="0.3">
      <c r="A142" s="21"/>
      <c r="B142" s="27"/>
      <c r="C142" s="54"/>
      <c r="D142" s="54"/>
      <c r="E142" s="54"/>
      <c r="F142" s="75">
        <f t="shared" si="6"/>
        <v>0</v>
      </c>
      <c r="G142" s="60"/>
      <c r="H142" s="85">
        <f t="shared" si="5"/>
        <v>0</v>
      </c>
    </row>
    <row r="143" spans="1:8" s="51" customFormat="1" x14ac:dyDescent="0.3">
      <c r="A143" s="21"/>
      <c r="B143" s="27"/>
      <c r="C143" s="54"/>
      <c r="D143" s="54"/>
      <c r="E143" s="54"/>
      <c r="F143" s="75">
        <f t="shared" si="6"/>
        <v>0</v>
      </c>
      <c r="G143" s="60"/>
      <c r="H143" s="85">
        <f t="shared" si="5"/>
        <v>0</v>
      </c>
    </row>
    <row r="144" spans="1:8" s="51" customFormat="1" x14ac:dyDescent="0.3">
      <c r="A144" s="21"/>
      <c r="B144" s="27"/>
      <c r="C144" s="54"/>
      <c r="D144" s="54"/>
      <c r="E144" s="54"/>
      <c r="F144" s="75">
        <f t="shared" si="6"/>
        <v>0</v>
      </c>
      <c r="G144" s="60"/>
      <c r="H144" s="85">
        <f t="shared" si="5"/>
        <v>0</v>
      </c>
    </row>
    <row r="145" spans="1:8" s="51" customFormat="1" x14ac:dyDescent="0.3">
      <c r="A145" s="21"/>
      <c r="B145" s="27"/>
      <c r="C145" s="54"/>
      <c r="D145" s="54"/>
      <c r="E145" s="54"/>
      <c r="F145" s="75">
        <f t="shared" si="6"/>
        <v>0</v>
      </c>
      <c r="G145" s="60"/>
      <c r="H145" s="85">
        <f t="shared" si="5"/>
        <v>0</v>
      </c>
    </row>
    <row r="146" spans="1:8" s="51" customFormat="1" x14ac:dyDescent="0.3">
      <c r="A146" s="21"/>
      <c r="B146" s="27"/>
      <c r="C146" s="54"/>
      <c r="D146" s="54"/>
      <c r="E146" s="54"/>
      <c r="F146" s="75">
        <f t="shared" si="6"/>
        <v>0</v>
      </c>
      <c r="G146" s="60"/>
      <c r="H146" s="85">
        <f t="shared" si="5"/>
        <v>0</v>
      </c>
    </row>
    <row r="147" spans="1:8" s="51" customFormat="1" x14ac:dyDescent="0.3">
      <c r="A147" s="21"/>
      <c r="B147" s="27"/>
      <c r="C147" s="54"/>
      <c r="D147" s="54"/>
      <c r="E147" s="54"/>
      <c r="F147" s="75">
        <f t="shared" si="6"/>
        <v>0</v>
      </c>
      <c r="G147" s="60"/>
      <c r="H147" s="85">
        <f t="shared" si="5"/>
        <v>0</v>
      </c>
    </row>
    <row r="148" spans="1:8" s="51" customFormat="1" x14ac:dyDescent="0.3">
      <c r="A148" s="21"/>
      <c r="B148" s="27"/>
      <c r="C148" s="54"/>
      <c r="D148" s="54"/>
      <c r="E148" s="54"/>
      <c r="F148" s="75">
        <f t="shared" si="6"/>
        <v>0</v>
      </c>
      <c r="G148" s="60"/>
      <c r="H148" s="85">
        <f t="shared" si="5"/>
        <v>0</v>
      </c>
    </row>
    <row r="149" spans="1:8" s="51" customFormat="1" x14ac:dyDescent="0.3">
      <c r="A149" s="21"/>
      <c r="B149" s="27"/>
      <c r="C149" s="54"/>
      <c r="D149" s="54"/>
      <c r="E149" s="54"/>
      <c r="F149" s="75">
        <f t="shared" si="6"/>
        <v>0</v>
      </c>
      <c r="G149" s="60"/>
      <c r="H149" s="85">
        <f t="shared" si="5"/>
        <v>0</v>
      </c>
    </row>
    <row r="150" spans="1:8" s="51" customFormat="1" x14ac:dyDescent="0.3">
      <c r="A150" s="21"/>
      <c r="B150" s="27"/>
      <c r="C150" s="54"/>
      <c r="D150" s="54"/>
      <c r="E150" s="54"/>
      <c r="F150" s="75">
        <f t="shared" si="6"/>
        <v>0</v>
      </c>
      <c r="G150" s="60"/>
      <c r="H150" s="85">
        <f t="shared" si="5"/>
        <v>0</v>
      </c>
    </row>
    <row r="151" spans="1:8" s="51" customFormat="1" x14ac:dyDescent="0.3">
      <c r="A151" s="21"/>
      <c r="B151" s="27"/>
      <c r="C151" s="54"/>
      <c r="D151" s="54"/>
      <c r="E151" s="54"/>
      <c r="F151" s="75">
        <f t="shared" si="6"/>
        <v>0</v>
      </c>
      <c r="G151" s="60"/>
      <c r="H151" s="85">
        <f t="shared" si="5"/>
        <v>0</v>
      </c>
    </row>
    <row r="152" spans="1:8" s="51" customFormat="1" x14ac:dyDescent="0.3">
      <c r="A152" s="21"/>
      <c r="B152" s="27"/>
      <c r="C152" s="54"/>
      <c r="D152" s="54"/>
      <c r="E152" s="54"/>
      <c r="F152" s="75">
        <f t="shared" si="6"/>
        <v>0</v>
      </c>
      <c r="G152" s="60"/>
      <c r="H152" s="85">
        <f t="shared" si="5"/>
        <v>0</v>
      </c>
    </row>
    <row r="153" spans="1:8" s="51" customFormat="1" x14ac:dyDescent="0.3">
      <c r="A153" s="21"/>
      <c r="B153" s="27"/>
      <c r="C153" s="54"/>
      <c r="D153" s="54"/>
      <c r="E153" s="54"/>
      <c r="F153" s="75">
        <f t="shared" si="6"/>
        <v>0</v>
      </c>
      <c r="G153" s="60"/>
      <c r="H153" s="85">
        <f t="shared" si="5"/>
        <v>0</v>
      </c>
    </row>
    <row r="154" spans="1:8" s="51" customFormat="1" x14ac:dyDescent="0.3">
      <c r="A154" s="21"/>
      <c r="B154" s="27"/>
      <c r="C154" s="54"/>
      <c r="D154" s="54"/>
      <c r="E154" s="54"/>
      <c r="F154" s="75">
        <f t="shared" si="6"/>
        <v>0</v>
      </c>
      <c r="G154" s="60"/>
      <c r="H154" s="85">
        <f t="shared" si="5"/>
        <v>0</v>
      </c>
    </row>
    <row r="155" spans="1:8" s="51" customFormat="1" x14ac:dyDescent="0.3">
      <c r="A155" s="21"/>
      <c r="B155" s="27"/>
      <c r="C155" s="54"/>
      <c r="D155" s="54"/>
      <c r="E155" s="54"/>
      <c r="F155" s="75">
        <f t="shared" si="6"/>
        <v>0</v>
      </c>
      <c r="G155" s="60"/>
      <c r="H155" s="85">
        <f t="shared" si="5"/>
        <v>0</v>
      </c>
    </row>
    <row r="156" spans="1:8" s="51" customFormat="1" x14ac:dyDescent="0.3">
      <c r="A156" s="21"/>
      <c r="B156" s="27"/>
      <c r="C156" s="54"/>
      <c r="D156" s="54"/>
      <c r="E156" s="54"/>
      <c r="F156" s="75">
        <f t="shared" si="6"/>
        <v>0</v>
      </c>
      <c r="G156" s="60"/>
      <c r="H156" s="85">
        <f t="shared" si="5"/>
        <v>0</v>
      </c>
    </row>
    <row r="157" spans="1:8" s="51" customFormat="1" x14ac:dyDescent="0.3">
      <c r="A157" s="21"/>
      <c r="B157" s="27"/>
      <c r="C157" s="54"/>
      <c r="D157" s="54"/>
      <c r="E157" s="54"/>
      <c r="F157" s="75">
        <f t="shared" si="6"/>
        <v>0</v>
      </c>
      <c r="G157" s="60"/>
      <c r="H157" s="85">
        <f t="shared" si="5"/>
        <v>0</v>
      </c>
    </row>
    <row r="158" spans="1:8" s="51" customFormat="1" x14ac:dyDescent="0.3">
      <c r="A158" s="21"/>
      <c r="B158" s="27"/>
      <c r="C158" s="54"/>
      <c r="D158" s="54"/>
      <c r="E158" s="54"/>
      <c r="F158" s="75">
        <f t="shared" si="6"/>
        <v>0</v>
      </c>
      <c r="G158" s="60"/>
      <c r="H158" s="85">
        <f t="shared" si="5"/>
        <v>0</v>
      </c>
    </row>
    <row r="159" spans="1:8" s="51" customFormat="1" x14ac:dyDescent="0.3">
      <c r="A159" s="21"/>
      <c r="B159" s="27"/>
      <c r="C159" s="54"/>
      <c r="D159" s="54"/>
      <c r="E159" s="54"/>
      <c r="F159" s="75">
        <f t="shared" si="6"/>
        <v>0</v>
      </c>
      <c r="G159" s="60"/>
      <c r="H159" s="85">
        <f t="shared" si="5"/>
        <v>0</v>
      </c>
    </row>
    <row r="160" spans="1:8" s="51" customFormat="1" x14ac:dyDescent="0.3">
      <c r="A160" s="21"/>
      <c r="B160" s="27"/>
      <c r="C160" s="54"/>
      <c r="D160" s="54"/>
      <c r="E160" s="54"/>
      <c r="F160" s="75">
        <f t="shared" si="6"/>
        <v>0</v>
      </c>
      <c r="G160" s="60"/>
      <c r="H160" s="85">
        <f t="shared" si="5"/>
        <v>0</v>
      </c>
    </row>
    <row r="161" spans="1:8" s="51" customFormat="1" x14ac:dyDescent="0.3">
      <c r="A161" s="21"/>
      <c r="B161" s="27"/>
      <c r="C161" s="54"/>
      <c r="D161" s="54"/>
      <c r="E161" s="54"/>
      <c r="F161" s="75">
        <f t="shared" si="6"/>
        <v>0</v>
      </c>
      <c r="G161" s="60"/>
      <c r="H161" s="85">
        <f t="shared" si="5"/>
        <v>0</v>
      </c>
    </row>
    <row r="162" spans="1:8" s="51" customFormat="1" x14ac:dyDescent="0.3">
      <c r="A162" s="21"/>
      <c r="B162" s="27"/>
      <c r="C162" s="54"/>
      <c r="D162" s="54"/>
      <c r="E162" s="54"/>
      <c r="F162" s="75">
        <f t="shared" si="6"/>
        <v>0</v>
      </c>
      <c r="G162" s="60"/>
      <c r="H162" s="85">
        <f t="shared" si="5"/>
        <v>0</v>
      </c>
    </row>
    <row r="163" spans="1:8" s="51" customFormat="1" x14ac:dyDescent="0.3">
      <c r="A163" s="21"/>
      <c r="B163" s="27"/>
      <c r="C163" s="54"/>
      <c r="D163" s="54"/>
      <c r="E163" s="54"/>
      <c r="F163" s="75">
        <f t="shared" si="6"/>
        <v>0</v>
      </c>
      <c r="G163" s="60"/>
      <c r="H163" s="85">
        <f t="shared" si="5"/>
        <v>0</v>
      </c>
    </row>
    <row r="164" spans="1:8" s="51" customFormat="1" x14ac:dyDescent="0.3">
      <c r="A164" s="21"/>
      <c r="B164" s="27"/>
      <c r="C164" s="54"/>
      <c r="D164" s="54"/>
      <c r="E164" s="54"/>
      <c r="F164" s="75">
        <f t="shared" si="6"/>
        <v>0</v>
      </c>
      <c r="G164" s="60"/>
      <c r="H164" s="85">
        <f t="shared" si="5"/>
        <v>0</v>
      </c>
    </row>
    <row r="165" spans="1:8" s="51" customFormat="1" x14ac:dyDescent="0.3">
      <c r="A165" s="21"/>
      <c r="B165" s="27"/>
      <c r="C165" s="54"/>
      <c r="D165" s="54"/>
      <c r="E165" s="54"/>
      <c r="F165" s="75">
        <f t="shared" si="6"/>
        <v>0</v>
      </c>
      <c r="G165" s="60"/>
      <c r="H165" s="85">
        <f t="shared" si="5"/>
        <v>0</v>
      </c>
    </row>
    <row r="166" spans="1:8" s="51" customFormat="1" x14ac:dyDescent="0.3">
      <c r="A166" s="21"/>
      <c r="B166" s="27"/>
      <c r="C166" s="54"/>
      <c r="D166" s="54"/>
      <c r="E166" s="54"/>
      <c r="F166" s="75">
        <f t="shared" si="6"/>
        <v>0</v>
      </c>
      <c r="G166" s="60"/>
      <c r="H166" s="85">
        <f t="shared" si="5"/>
        <v>0</v>
      </c>
    </row>
    <row r="167" spans="1:8" s="51" customFormat="1" x14ac:dyDescent="0.3">
      <c r="A167" s="21"/>
      <c r="B167" s="27"/>
      <c r="C167" s="54"/>
      <c r="D167" s="54"/>
      <c r="E167" s="54"/>
      <c r="F167" s="75">
        <f t="shared" si="6"/>
        <v>0</v>
      </c>
      <c r="G167" s="60"/>
      <c r="H167" s="85">
        <f t="shared" si="5"/>
        <v>0</v>
      </c>
    </row>
    <row r="168" spans="1:8" s="51" customFormat="1" x14ac:dyDescent="0.3">
      <c r="A168" s="21"/>
      <c r="B168" s="27"/>
      <c r="C168" s="54"/>
      <c r="D168" s="54"/>
      <c r="E168" s="54"/>
      <c r="F168" s="75">
        <f t="shared" si="6"/>
        <v>0</v>
      </c>
      <c r="G168" s="60"/>
      <c r="H168" s="85">
        <f t="shared" si="5"/>
        <v>0</v>
      </c>
    </row>
    <row r="169" spans="1:8" s="51" customFormat="1" x14ac:dyDescent="0.3">
      <c r="A169" s="21"/>
      <c r="B169" s="27"/>
      <c r="C169" s="54"/>
      <c r="D169" s="54"/>
      <c r="E169" s="54"/>
      <c r="F169" s="75">
        <f t="shared" si="6"/>
        <v>0</v>
      </c>
      <c r="G169" s="60"/>
      <c r="H169" s="85">
        <f t="shared" si="5"/>
        <v>0</v>
      </c>
    </row>
    <row r="170" spans="1:8" s="51" customFormat="1" x14ac:dyDescent="0.3">
      <c r="A170" s="21"/>
      <c r="B170" s="27"/>
      <c r="C170" s="54"/>
      <c r="D170" s="54"/>
      <c r="E170" s="54"/>
      <c r="F170" s="75">
        <f t="shared" si="6"/>
        <v>0</v>
      </c>
      <c r="G170" s="60"/>
      <c r="H170" s="85">
        <f t="shared" si="5"/>
        <v>0</v>
      </c>
    </row>
    <row r="171" spans="1:8" s="51" customFormat="1" x14ac:dyDescent="0.3">
      <c r="A171" s="21"/>
      <c r="B171" s="27"/>
      <c r="C171" s="54"/>
      <c r="D171" s="54"/>
      <c r="E171" s="54"/>
      <c r="F171" s="75">
        <f t="shared" si="6"/>
        <v>0</v>
      </c>
      <c r="G171" s="60"/>
      <c r="H171" s="85">
        <f t="shared" si="5"/>
        <v>0</v>
      </c>
    </row>
    <row r="172" spans="1:8" s="51" customFormat="1" x14ac:dyDescent="0.3">
      <c r="A172" s="21"/>
      <c r="B172" s="27"/>
      <c r="C172" s="54"/>
      <c r="D172" s="54"/>
      <c r="E172" s="54"/>
      <c r="F172" s="75">
        <f t="shared" si="6"/>
        <v>0</v>
      </c>
      <c r="G172" s="60"/>
      <c r="H172" s="85">
        <f t="shared" si="5"/>
        <v>0</v>
      </c>
    </row>
    <row r="173" spans="1:8" s="51" customFormat="1" x14ac:dyDescent="0.3">
      <c r="A173" s="21"/>
      <c r="B173" s="27"/>
      <c r="C173" s="54"/>
      <c r="D173" s="54"/>
      <c r="E173" s="54"/>
      <c r="F173" s="75">
        <f t="shared" si="6"/>
        <v>0</v>
      </c>
      <c r="G173" s="60"/>
      <c r="H173" s="85">
        <f t="shared" si="5"/>
        <v>0</v>
      </c>
    </row>
    <row r="174" spans="1:8" s="51" customFormat="1" x14ac:dyDescent="0.3">
      <c r="A174" s="21"/>
      <c r="B174" s="27"/>
      <c r="C174" s="54"/>
      <c r="D174" s="54"/>
      <c r="E174" s="54"/>
      <c r="F174" s="75">
        <f t="shared" si="6"/>
        <v>0</v>
      </c>
      <c r="G174" s="60"/>
      <c r="H174" s="85">
        <f t="shared" si="5"/>
        <v>0</v>
      </c>
    </row>
    <row r="175" spans="1:8" s="51" customFormat="1" x14ac:dyDescent="0.3">
      <c r="A175" s="21"/>
      <c r="B175" s="27"/>
      <c r="C175" s="54"/>
      <c r="D175" s="54"/>
      <c r="E175" s="54"/>
      <c r="F175" s="75">
        <f t="shared" si="6"/>
        <v>0</v>
      </c>
      <c r="G175" s="60"/>
      <c r="H175" s="85">
        <f t="shared" si="5"/>
        <v>0</v>
      </c>
    </row>
    <row r="176" spans="1:8" s="51" customFormat="1" x14ac:dyDescent="0.3">
      <c r="A176" s="21"/>
      <c r="B176" s="27"/>
      <c r="C176" s="54"/>
      <c r="D176" s="54"/>
      <c r="E176" s="54"/>
      <c r="F176" s="75">
        <f t="shared" si="6"/>
        <v>0</v>
      </c>
      <c r="G176" s="60"/>
      <c r="H176" s="85">
        <f t="shared" si="5"/>
        <v>0</v>
      </c>
    </row>
    <row r="177" spans="1:8" s="51" customFormat="1" x14ac:dyDescent="0.3">
      <c r="A177" s="21"/>
      <c r="B177" s="27"/>
      <c r="C177" s="54"/>
      <c r="D177" s="54"/>
      <c r="E177" s="54"/>
      <c r="F177" s="75">
        <f t="shared" si="6"/>
        <v>0</v>
      </c>
      <c r="G177" s="60"/>
      <c r="H177" s="85">
        <f t="shared" si="5"/>
        <v>0</v>
      </c>
    </row>
    <row r="178" spans="1:8" s="51" customFormat="1" x14ac:dyDescent="0.3">
      <c r="A178" s="21"/>
      <c r="B178" s="27"/>
      <c r="C178" s="54"/>
      <c r="D178" s="54"/>
      <c r="E178" s="54"/>
      <c r="F178" s="75">
        <f t="shared" si="6"/>
        <v>0</v>
      </c>
      <c r="G178" s="60"/>
      <c r="H178" s="85">
        <f t="shared" si="5"/>
        <v>0</v>
      </c>
    </row>
    <row r="179" spans="1:8" s="51" customFormat="1" x14ac:dyDescent="0.3">
      <c r="A179" s="21"/>
      <c r="B179" s="27"/>
      <c r="C179" s="54"/>
      <c r="D179" s="54"/>
      <c r="E179" s="54"/>
      <c r="F179" s="75">
        <f t="shared" si="6"/>
        <v>0</v>
      </c>
      <c r="G179" s="60"/>
      <c r="H179" s="85">
        <f t="shared" si="5"/>
        <v>0</v>
      </c>
    </row>
    <row r="180" spans="1:8" s="51" customFormat="1" x14ac:dyDescent="0.3">
      <c r="A180" s="21"/>
      <c r="B180" s="27"/>
      <c r="C180" s="54"/>
      <c r="D180" s="54"/>
      <c r="E180" s="54"/>
      <c r="F180" s="75">
        <f t="shared" si="6"/>
        <v>0</v>
      </c>
      <c r="G180" s="60"/>
      <c r="H180" s="85">
        <f t="shared" si="5"/>
        <v>0</v>
      </c>
    </row>
    <row r="181" spans="1:8" s="51" customFormat="1" x14ac:dyDescent="0.3">
      <c r="A181" s="21"/>
      <c r="B181" s="27"/>
      <c r="C181" s="54"/>
      <c r="D181" s="54"/>
      <c r="E181" s="54"/>
      <c r="F181" s="75">
        <f t="shared" si="6"/>
        <v>0</v>
      </c>
      <c r="G181" s="60"/>
      <c r="H181" s="85">
        <f t="shared" si="5"/>
        <v>0</v>
      </c>
    </row>
    <row r="182" spans="1:8" s="51" customFormat="1" x14ac:dyDescent="0.3">
      <c r="A182" s="21"/>
      <c r="B182" s="27"/>
      <c r="C182" s="54"/>
      <c r="D182" s="54"/>
      <c r="E182" s="54"/>
      <c r="F182" s="75">
        <f t="shared" si="6"/>
        <v>0</v>
      </c>
      <c r="G182" s="60"/>
      <c r="H182" s="85">
        <f t="shared" si="5"/>
        <v>0</v>
      </c>
    </row>
    <row r="183" spans="1:8" s="51" customFormat="1" x14ac:dyDescent="0.3">
      <c r="A183" s="21"/>
      <c r="B183" s="27"/>
      <c r="C183" s="54"/>
      <c r="D183" s="54"/>
      <c r="E183" s="54"/>
      <c r="F183" s="75">
        <f t="shared" si="6"/>
        <v>0</v>
      </c>
      <c r="G183" s="60"/>
      <c r="H183" s="85">
        <f t="shared" si="5"/>
        <v>0</v>
      </c>
    </row>
    <row r="184" spans="1:8" s="51" customFormat="1" x14ac:dyDescent="0.3">
      <c r="A184" s="21"/>
      <c r="B184" s="27"/>
      <c r="C184" s="54"/>
      <c r="D184" s="54"/>
      <c r="E184" s="54"/>
      <c r="F184" s="75">
        <f t="shared" si="6"/>
        <v>0</v>
      </c>
      <c r="G184" s="60"/>
      <c r="H184" s="85">
        <f t="shared" si="5"/>
        <v>0</v>
      </c>
    </row>
    <row r="185" spans="1:8" s="51" customFormat="1" x14ac:dyDescent="0.3">
      <c r="A185" s="21"/>
      <c r="B185" s="27"/>
      <c r="C185" s="54"/>
      <c r="D185" s="54"/>
      <c r="E185" s="54"/>
      <c r="F185" s="75">
        <f t="shared" si="6"/>
        <v>0</v>
      </c>
      <c r="G185" s="60"/>
      <c r="H185" s="85">
        <f t="shared" si="5"/>
        <v>0</v>
      </c>
    </row>
    <row r="186" spans="1:8" s="51" customFormat="1" x14ac:dyDescent="0.3">
      <c r="A186" s="21"/>
      <c r="B186" s="27"/>
      <c r="C186" s="54"/>
      <c r="D186" s="54"/>
      <c r="E186" s="54"/>
      <c r="F186" s="75">
        <f t="shared" si="6"/>
        <v>0</v>
      </c>
      <c r="G186" s="60"/>
      <c r="H186" s="85">
        <f t="shared" si="5"/>
        <v>0</v>
      </c>
    </row>
    <row r="187" spans="1:8" s="51" customFormat="1" x14ac:dyDescent="0.3">
      <c r="A187" s="21"/>
      <c r="B187" s="27"/>
      <c r="C187" s="54"/>
      <c r="D187" s="54"/>
      <c r="E187" s="54"/>
      <c r="F187" s="75">
        <f t="shared" si="6"/>
        <v>0</v>
      </c>
      <c r="G187" s="60"/>
      <c r="H187" s="85">
        <f t="shared" si="5"/>
        <v>0</v>
      </c>
    </row>
    <row r="188" spans="1:8" s="51" customFormat="1" x14ac:dyDescent="0.3">
      <c r="A188" s="21"/>
      <c r="B188" s="27"/>
      <c r="C188" s="54"/>
      <c r="D188" s="54"/>
      <c r="E188" s="54"/>
      <c r="F188" s="75">
        <f t="shared" si="6"/>
        <v>0</v>
      </c>
      <c r="G188" s="60"/>
      <c r="H188" s="85">
        <f t="shared" si="5"/>
        <v>0</v>
      </c>
    </row>
    <row r="189" spans="1:8" s="51" customFormat="1" x14ac:dyDescent="0.3">
      <c r="A189" s="21"/>
      <c r="B189" s="27"/>
      <c r="C189" s="54"/>
      <c r="D189" s="54"/>
      <c r="E189" s="54"/>
      <c r="F189" s="75">
        <f t="shared" si="6"/>
        <v>0</v>
      </c>
      <c r="G189" s="60"/>
      <c r="H189" s="85">
        <f t="shared" si="5"/>
        <v>0</v>
      </c>
    </row>
    <row r="190" spans="1:8" s="51" customFormat="1" x14ac:dyDescent="0.3">
      <c r="A190" s="21"/>
      <c r="B190" s="27"/>
      <c r="C190" s="54"/>
      <c r="D190" s="54"/>
      <c r="E190" s="54"/>
      <c r="F190" s="75">
        <f t="shared" si="6"/>
        <v>0</v>
      </c>
      <c r="G190" s="60"/>
      <c r="H190" s="85">
        <f t="shared" si="5"/>
        <v>0</v>
      </c>
    </row>
    <row r="191" spans="1:8" s="51" customFormat="1" x14ac:dyDescent="0.3">
      <c r="A191" s="21"/>
      <c r="B191" s="27"/>
      <c r="C191" s="54"/>
      <c r="D191" s="54"/>
      <c r="E191" s="54"/>
      <c r="F191" s="75">
        <f t="shared" si="6"/>
        <v>0</v>
      </c>
      <c r="G191" s="60"/>
      <c r="H191" s="85">
        <f t="shared" si="5"/>
        <v>0</v>
      </c>
    </row>
    <row r="192" spans="1:8" s="51" customFormat="1" x14ac:dyDescent="0.3">
      <c r="A192" s="21"/>
      <c r="B192" s="27"/>
      <c r="C192" s="54"/>
      <c r="D192" s="54"/>
      <c r="E192" s="54"/>
      <c r="F192" s="75">
        <f t="shared" si="6"/>
        <v>0</v>
      </c>
      <c r="G192" s="60"/>
      <c r="H192" s="85">
        <f t="shared" si="5"/>
        <v>0</v>
      </c>
    </row>
    <row r="193" spans="1:8" s="51" customFormat="1" x14ac:dyDescent="0.3">
      <c r="A193" s="21"/>
      <c r="B193" s="27"/>
      <c r="C193" s="54"/>
      <c r="D193" s="54"/>
      <c r="E193" s="54"/>
      <c r="F193" s="75">
        <f t="shared" si="6"/>
        <v>0</v>
      </c>
      <c r="G193" s="60"/>
      <c r="H193" s="85">
        <f t="shared" si="5"/>
        <v>0</v>
      </c>
    </row>
    <row r="194" spans="1:8" s="51" customFormat="1" x14ac:dyDescent="0.3">
      <c r="A194" s="21"/>
      <c r="B194" s="27"/>
      <c r="C194" s="54"/>
      <c r="D194" s="54"/>
      <c r="E194" s="54"/>
      <c r="F194" s="75">
        <f t="shared" si="6"/>
        <v>0</v>
      </c>
      <c r="G194" s="60"/>
      <c r="H194" s="85">
        <f t="shared" si="5"/>
        <v>0</v>
      </c>
    </row>
    <row r="195" spans="1:8" s="51" customFormat="1" x14ac:dyDescent="0.3">
      <c r="A195" s="21"/>
      <c r="B195" s="27"/>
      <c r="C195" s="54"/>
      <c r="D195" s="54"/>
      <c r="E195" s="54"/>
      <c r="F195" s="75">
        <f t="shared" si="6"/>
        <v>0</v>
      </c>
      <c r="G195" s="60"/>
      <c r="H195" s="85">
        <f t="shared" si="5"/>
        <v>0</v>
      </c>
    </row>
    <row r="196" spans="1:8" s="51" customFormat="1" x14ac:dyDescent="0.3">
      <c r="A196" s="21"/>
      <c r="B196" s="27"/>
      <c r="C196" s="54"/>
      <c r="D196" s="54"/>
      <c r="E196" s="54"/>
      <c r="F196" s="75">
        <f t="shared" si="6"/>
        <v>0</v>
      </c>
      <c r="G196" s="60"/>
      <c r="H196" s="85">
        <f t="shared" si="5"/>
        <v>0</v>
      </c>
    </row>
    <row r="197" spans="1:8" s="51" customFormat="1" x14ac:dyDescent="0.3">
      <c r="A197" s="21"/>
      <c r="B197" s="27"/>
      <c r="C197" s="54"/>
      <c r="D197" s="54"/>
      <c r="E197" s="54"/>
      <c r="F197" s="75">
        <f t="shared" si="6"/>
        <v>0</v>
      </c>
      <c r="G197" s="60"/>
      <c r="H197" s="85">
        <f t="shared" si="5"/>
        <v>0</v>
      </c>
    </row>
    <row r="198" spans="1:8" s="51" customFormat="1" x14ac:dyDescent="0.3">
      <c r="A198" s="21"/>
      <c r="B198" s="27"/>
      <c r="C198" s="54"/>
      <c r="D198" s="54"/>
      <c r="E198" s="54"/>
      <c r="F198" s="75">
        <f t="shared" si="6"/>
        <v>0</v>
      </c>
      <c r="G198" s="60"/>
      <c r="H198" s="85">
        <f t="shared" si="5"/>
        <v>0</v>
      </c>
    </row>
    <row r="199" spans="1:8" s="51" customFormat="1" x14ac:dyDescent="0.3">
      <c r="A199" s="21"/>
      <c r="B199" s="27"/>
      <c r="C199" s="54"/>
      <c r="D199" s="54"/>
      <c r="E199" s="54"/>
      <c r="F199" s="75">
        <f t="shared" si="6"/>
        <v>0</v>
      </c>
      <c r="G199" s="60"/>
      <c r="H199" s="85">
        <f t="shared" si="5"/>
        <v>0</v>
      </c>
    </row>
    <row r="200" spans="1:8" s="51" customFormat="1" x14ac:dyDescent="0.3">
      <c r="A200" s="21"/>
      <c r="B200" s="27"/>
      <c r="C200" s="54"/>
      <c r="D200" s="54"/>
      <c r="E200" s="54"/>
      <c r="F200" s="75">
        <f t="shared" si="6"/>
        <v>0</v>
      </c>
      <c r="G200" s="60"/>
      <c r="H200" s="85">
        <f t="shared" ref="H200:H263" si="7">IF(F200&lt;0,0,F200)*ROUND(G200,2)</f>
        <v>0</v>
      </c>
    </row>
    <row r="201" spans="1:8" s="51" customFormat="1" x14ac:dyDescent="0.3">
      <c r="A201" s="21"/>
      <c r="B201" s="27"/>
      <c r="C201" s="54"/>
      <c r="D201" s="54"/>
      <c r="E201" s="54"/>
      <c r="F201" s="75">
        <f t="shared" si="6"/>
        <v>0</v>
      </c>
      <c r="G201" s="60"/>
      <c r="H201" s="85">
        <f t="shared" si="7"/>
        <v>0</v>
      </c>
    </row>
    <row r="202" spans="1:8" s="51" customFormat="1" x14ac:dyDescent="0.3">
      <c r="A202" s="21"/>
      <c r="B202" s="27"/>
      <c r="C202" s="54"/>
      <c r="D202" s="54"/>
      <c r="E202" s="54"/>
      <c r="F202" s="75">
        <f t="shared" si="6"/>
        <v>0</v>
      </c>
      <c r="G202" s="60"/>
      <c r="H202" s="85">
        <f t="shared" si="7"/>
        <v>0</v>
      </c>
    </row>
    <row r="203" spans="1:8" s="51" customFormat="1" x14ac:dyDescent="0.3">
      <c r="A203" s="21"/>
      <c r="B203" s="27"/>
      <c r="C203" s="54"/>
      <c r="D203" s="54"/>
      <c r="E203" s="54"/>
      <c r="F203" s="75">
        <f t="shared" si="6"/>
        <v>0</v>
      </c>
      <c r="G203" s="60"/>
      <c r="H203" s="85">
        <f t="shared" si="7"/>
        <v>0</v>
      </c>
    </row>
    <row r="204" spans="1:8" s="51" customFormat="1" x14ac:dyDescent="0.3">
      <c r="A204" s="21"/>
      <c r="B204" s="27"/>
      <c r="C204" s="54"/>
      <c r="D204" s="54"/>
      <c r="E204" s="54"/>
      <c r="F204" s="75">
        <f t="shared" si="6"/>
        <v>0</v>
      </c>
      <c r="G204" s="60"/>
      <c r="H204" s="85">
        <f t="shared" si="7"/>
        <v>0</v>
      </c>
    </row>
    <row r="205" spans="1:8" s="51" customFormat="1" x14ac:dyDescent="0.3">
      <c r="A205" s="21"/>
      <c r="B205" s="27"/>
      <c r="C205" s="54"/>
      <c r="D205" s="54"/>
      <c r="E205" s="54"/>
      <c r="F205" s="75">
        <f t="shared" ref="F205:F268" si="8">ROUND(D205,0)-ROUND(E205,0)</f>
        <v>0</v>
      </c>
      <c r="G205" s="60"/>
      <c r="H205" s="85">
        <f t="shared" si="7"/>
        <v>0</v>
      </c>
    </row>
    <row r="206" spans="1:8" s="51" customFormat="1" x14ac:dyDescent="0.3">
      <c r="A206" s="21"/>
      <c r="B206" s="27"/>
      <c r="C206" s="54"/>
      <c r="D206" s="54"/>
      <c r="E206" s="54"/>
      <c r="F206" s="75">
        <f t="shared" si="8"/>
        <v>0</v>
      </c>
      <c r="G206" s="60"/>
      <c r="H206" s="85">
        <f t="shared" si="7"/>
        <v>0</v>
      </c>
    </row>
    <row r="207" spans="1:8" s="51" customFormat="1" x14ac:dyDescent="0.3">
      <c r="A207" s="21"/>
      <c r="B207" s="27"/>
      <c r="C207" s="54"/>
      <c r="D207" s="54"/>
      <c r="E207" s="54"/>
      <c r="F207" s="75">
        <f t="shared" si="8"/>
        <v>0</v>
      </c>
      <c r="G207" s="60"/>
      <c r="H207" s="85">
        <f t="shared" si="7"/>
        <v>0</v>
      </c>
    </row>
    <row r="208" spans="1:8" s="51" customFormat="1" x14ac:dyDescent="0.3">
      <c r="A208" s="21"/>
      <c r="B208" s="27"/>
      <c r="C208" s="54"/>
      <c r="D208" s="54"/>
      <c r="E208" s="54"/>
      <c r="F208" s="75">
        <f t="shared" si="8"/>
        <v>0</v>
      </c>
      <c r="G208" s="60"/>
      <c r="H208" s="85">
        <f t="shared" si="7"/>
        <v>0</v>
      </c>
    </row>
    <row r="209" spans="1:8" s="51" customFormat="1" x14ac:dyDescent="0.3">
      <c r="A209" s="21"/>
      <c r="B209" s="27"/>
      <c r="C209" s="54"/>
      <c r="D209" s="54"/>
      <c r="E209" s="54"/>
      <c r="F209" s="75">
        <f t="shared" si="8"/>
        <v>0</v>
      </c>
      <c r="G209" s="60"/>
      <c r="H209" s="85">
        <f t="shared" si="7"/>
        <v>0</v>
      </c>
    </row>
    <row r="210" spans="1:8" s="51" customFormat="1" x14ac:dyDescent="0.3">
      <c r="A210" s="21"/>
      <c r="B210" s="27"/>
      <c r="C210" s="54"/>
      <c r="D210" s="54"/>
      <c r="E210" s="54"/>
      <c r="F210" s="75">
        <f t="shared" si="8"/>
        <v>0</v>
      </c>
      <c r="G210" s="60"/>
      <c r="H210" s="85">
        <f t="shared" si="7"/>
        <v>0</v>
      </c>
    </row>
    <row r="211" spans="1:8" s="51" customFormat="1" x14ac:dyDescent="0.3">
      <c r="A211" s="21"/>
      <c r="B211" s="27"/>
      <c r="C211" s="54"/>
      <c r="D211" s="54"/>
      <c r="E211" s="54"/>
      <c r="F211" s="75">
        <f t="shared" si="8"/>
        <v>0</v>
      </c>
      <c r="G211" s="60"/>
      <c r="H211" s="85">
        <f t="shared" si="7"/>
        <v>0</v>
      </c>
    </row>
    <row r="212" spans="1:8" s="51" customFormat="1" x14ac:dyDescent="0.3">
      <c r="A212" s="21"/>
      <c r="B212" s="27"/>
      <c r="C212" s="54"/>
      <c r="D212" s="54"/>
      <c r="E212" s="54"/>
      <c r="F212" s="75">
        <f t="shared" si="8"/>
        <v>0</v>
      </c>
      <c r="G212" s="60"/>
      <c r="H212" s="85">
        <f t="shared" si="7"/>
        <v>0</v>
      </c>
    </row>
    <row r="213" spans="1:8" s="51" customFormat="1" x14ac:dyDescent="0.3">
      <c r="A213" s="21"/>
      <c r="B213" s="27"/>
      <c r="C213" s="54"/>
      <c r="D213" s="54"/>
      <c r="E213" s="54"/>
      <c r="F213" s="75">
        <f t="shared" si="8"/>
        <v>0</v>
      </c>
      <c r="G213" s="60"/>
      <c r="H213" s="85">
        <f t="shared" si="7"/>
        <v>0</v>
      </c>
    </row>
    <row r="214" spans="1:8" s="51" customFormat="1" x14ac:dyDescent="0.3">
      <c r="A214" s="21"/>
      <c r="B214" s="27"/>
      <c r="C214" s="54"/>
      <c r="D214" s="54"/>
      <c r="E214" s="54"/>
      <c r="F214" s="75">
        <f t="shared" si="8"/>
        <v>0</v>
      </c>
      <c r="G214" s="60"/>
      <c r="H214" s="85">
        <f t="shared" si="7"/>
        <v>0</v>
      </c>
    </row>
    <row r="215" spans="1:8" s="51" customFormat="1" x14ac:dyDescent="0.3">
      <c r="A215" s="21"/>
      <c r="B215" s="27"/>
      <c r="C215" s="54"/>
      <c r="D215" s="54"/>
      <c r="E215" s="54"/>
      <c r="F215" s="75">
        <f t="shared" si="8"/>
        <v>0</v>
      </c>
      <c r="G215" s="60"/>
      <c r="H215" s="85">
        <f t="shared" si="7"/>
        <v>0</v>
      </c>
    </row>
    <row r="216" spans="1:8" s="51" customFormat="1" x14ac:dyDescent="0.3">
      <c r="A216" s="21"/>
      <c r="B216" s="27"/>
      <c r="C216" s="54"/>
      <c r="D216" s="54"/>
      <c r="E216" s="54"/>
      <c r="F216" s="75">
        <f t="shared" si="8"/>
        <v>0</v>
      </c>
      <c r="G216" s="60"/>
      <c r="H216" s="85">
        <f t="shared" si="7"/>
        <v>0</v>
      </c>
    </row>
    <row r="217" spans="1:8" s="51" customFormat="1" x14ac:dyDescent="0.3">
      <c r="A217" s="21"/>
      <c r="B217" s="27"/>
      <c r="C217" s="54"/>
      <c r="D217" s="54"/>
      <c r="E217" s="54"/>
      <c r="F217" s="75">
        <f t="shared" si="8"/>
        <v>0</v>
      </c>
      <c r="G217" s="60"/>
      <c r="H217" s="85">
        <f t="shared" si="7"/>
        <v>0</v>
      </c>
    </row>
    <row r="218" spans="1:8" s="51" customFormat="1" x14ac:dyDescent="0.3">
      <c r="A218" s="21"/>
      <c r="B218" s="27"/>
      <c r="C218" s="54"/>
      <c r="D218" s="54"/>
      <c r="E218" s="54"/>
      <c r="F218" s="75">
        <f t="shared" si="8"/>
        <v>0</v>
      </c>
      <c r="G218" s="60"/>
      <c r="H218" s="85">
        <f t="shared" si="7"/>
        <v>0</v>
      </c>
    </row>
    <row r="219" spans="1:8" s="51" customFormat="1" x14ac:dyDescent="0.3">
      <c r="A219" s="21"/>
      <c r="B219" s="27"/>
      <c r="C219" s="54"/>
      <c r="D219" s="54"/>
      <c r="E219" s="54"/>
      <c r="F219" s="75">
        <f t="shared" si="8"/>
        <v>0</v>
      </c>
      <c r="G219" s="60"/>
      <c r="H219" s="85">
        <f t="shared" si="7"/>
        <v>0</v>
      </c>
    </row>
    <row r="220" spans="1:8" s="51" customFormat="1" x14ac:dyDescent="0.3">
      <c r="A220" s="21"/>
      <c r="B220" s="27"/>
      <c r="C220" s="54"/>
      <c r="D220" s="54"/>
      <c r="E220" s="54"/>
      <c r="F220" s="75">
        <f t="shared" si="8"/>
        <v>0</v>
      </c>
      <c r="G220" s="60"/>
      <c r="H220" s="85">
        <f t="shared" si="7"/>
        <v>0</v>
      </c>
    </row>
    <row r="221" spans="1:8" s="51" customFormat="1" x14ac:dyDescent="0.3">
      <c r="A221" s="21"/>
      <c r="B221" s="27"/>
      <c r="C221" s="54"/>
      <c r="D221" s="54"/>
      <c r="E221" s="54"/>
      <c r="F221" s="75">
        <f t="shared" si="8"/>
        <v>0</v>
      </c>
      <c r="G221" s="60"/>
      <c r="H221" s="85">
        <f t="shared" si="7"/>
        <v>0</v>
      </c>
    </row>
    <row r="222" spans="1:8" s="51" customFormat="1" x14ac:dyDescent="0.3">
      <c r="A222" s="21"/>
      <c r="B222" s="27"/>
      <c r="C222" s="54"/>
      <c r="D222" s="54"/>
      <c r="E222" s="54"/>
      <c r="F222" s="75">
        <f t="shared" si="8"/>
        <v>0</v>
      </c>
      <c r="G222" s="60"/>
      <c r="H222" s="85">
        <f t="shared" si="7"/>
        <v>0</v>
      </c>
    </row>
    <row r="223" spans="1:8" s="51" customFormat="1" x14ac:dyDescent="0.3">
      <c r="A223" s="21"/>
      <c r="B223" s="27"/>
      <c r="C223" s="54"/>
      <c r="D223" s="54"/>
      <c r="E223" s="54"/>
      <c r="F223" s="75">
        <f t="shared" si="8"/>
        <v>0</v>
      </c>
      <c r="G223" s="60"/>
      <c r="H223" s="85">
        <f t="shared" si="7"/>
        <v>0</v>
      </c>
    </row>
    <row r="224" spans="1:8" s="51" customFormat="1" x14ac:dyDescent="0.3">
      <c r="A224" s="21"/>
      <c r="B224" s="27"/>
      <c r="C224" s="54"/>
      <c r="D224" s="54"/>
      <c r="E224" s="54"/>
      <c r="F224" s="75">
        <f t="shared" si="8"/>
        <v>0</v>
      </c>
      <c r="G224" s="60"/>
      <c r="H224" s="85">
        <f t="shared" si="7"/>
        <v>0</v>
      </c>
    </row>
    <row r="225" spans="1:8" s="51" customFormat="1" x14ac:dyDescent="0.3">
      <c r="A225" s="21"/>
      <c r="B225" s="27"/>
      <c r="C225" s="54"/>
      <c r="D225" s="54"/>
      <c r="E225" s="54"/>
      <c r="F225" s="75">
        <f t="shared" si="8"/>
        <v>0</v>
      </c>
      <c r="G225" s="60"/>
      <c r="H225" s="85">
        <f t="shared" si="7"/>
        <v>0</v>
      </c>
    </row>
    <row r="226" spans="1:8" s="51" customFormat="1" x14ac:dyDescent="0.3">
      <c r="A226" s="21"/>
      <c r="B226" s="27"/>
      <c r="C226" s="54"/>
      <c r="D226" s="54"/>
      <c r="E226" s="54"/>
      <c r="F226" s="75">
        <f t="shared" si="8"/>
        <v>0</v>
      </c>
      <c r="G226" s="60"/>
      <c r="H226" s="85">
        <f t="shared" si="7"/>
        <v>0</v>
      </c>
    </row>
    <row r="227" spans="1:8" s="51" customFormat="1" x14ac:dyDescent="0.3">
      <c r="A227" s="21"/>
      <c r="B227" s="27"/>
      <c r="C227" s="54"/>
      <c r="D227" s="54"/>
      <c r="E227" s="54"/>
      <c r="F227" s="75">
        <f t="shared" si="8"/>
        <v>0</v>
      </c>
      <c r="G227" s="60"/>
      <c r="H227" s="85">
        <f t="shared" si="7"/>
        <v>0</v>
      </c>
    </row>
    <row r="228" spans="1:8" s="51" customFormat="1" x14ac:dyDescent="0.3">
      <c r="A228" s="21"/>
      <c r="B228" s="27"/>
      <c r="C228" s="54"/>
      <c r="D228" s="54"/>
      <c r="E228" s="54"/>
      <c r="F228" s="75">
        <f t="shared" si="8"/>
        <v>0</v>
      </c>
      <c r="G228" s="60"/>
      <c r="H228" s="85">
        <f t="shared" si="7"/>
        <v>0</v>
      </c>
    </row>
    <row r="229" spans="1:8" s="51" customFormat="1" x14ac:dyDescent="0.3">
      <c r="A229" s="21"/>
      <c r="B229" s="27"/>
      <c r="C229" s="54"/>
      <c r="D229" s="54"/>
      <c r="E229" s="54"/>
      <c r="F229" s="75">
        <f t="shared" si="8"/>
        <v>0</v>
      </c>
      <c r="G229" s="60"/>
      <c r="H229" s="85">
        <f t="shared" si="7"/>
        <v>0</v>
      </c>
    </row>
    <row r="230" spans="1:8" s="51" customFormat="1" x14ac:dyDescent="0.3">
      <c r="A230" s="21"/>
      <c r="B230" s="27"/>
      <c r="C230" s="54"/>
      <c r="D230" s="54"/>
      <c r="E230" s="54"/>
      <c r="F230" s="75">
        <f t="shared" si="8"/>
        <v>0</v>
      </c>
      <c r="G230" s="60"/>
      <c r="H230" s="85">
        <f t="shared" si="7"/>
        <v>0</v>
      </c>
    </row>
    <row r="231" spans="1:8" s="51" customFormat="1" x14ac:dyDescent="0.3">
      <c r="A231" s="21"/>
      <c r="B231" s="27"/>
      <c r="C231" s="54"/>
      <c r="D231" s="54"/>
      <c r="E231" s="54"/>
      <c r="F231" s="75">
        <f t="shared" si="8"/>
        <v>0</v>
      </c>
      <c r="G231" s="60"/>
      <c r="H231" s="85">
        <f t="shared" si="7"/>
        <v>0</v>
      </c>
    </row>
    <row r="232" spans="1:8" s="51" customFormat="1" x14ac:dyDescent="0.3">
      <c r="A232" s="21"/>
      <c r="B232" s="27"/>
      <c r="C232" s="54"/>
      <c r="D232" s="54"/>
      <c r="E232" s="54"/>
      <c r="F232" s="75">
        <f t="shared" si="8"/>
        <v>0</v>
      </c>
      <c r="G232" s="60"/>
      <c r="H232" s="85">
        <f t="shared" si="7"/>
        <v>0</v>
      </c>
    </row>
    <row r="233" spans="1:8" s="51" customFormat="1" x14ac:dyDescent="0.3">
      <c r="A233" s="21"/>
      <c r="B233" s="27"/>
      <c r="C233" s="54"/>
      <c r="D233" s="54"/>
      <c r="E233" s="54"/>
      <c r="F233" s="75">
        <f t="shared" si="8"/>
        <v>0</v>
      </c>
      <c r="G233" s="60"/>
      <c r="H233" s="85">
        <f t="shared" si="7"/>
        <v>0</v>
      </c>
    </row>
    <row r="234" spans="1:8" s="51" customFormat="1" x14ac:dyDescent="0.3">
      <c r="A234" s="21"/>
      <c r="B234" s="27"/>
      <c r="C234" s="54"/>
      <c r="D234" s="54"/>
      <c r="E234" s="54"/>
      <c r="F234" s="75">
        <f t="shared" si="8"/>
        <v>0</v>
      </c>
      <c r="G234" s="60"/>
      <c r="H234" s="85">
        <f t="shared" si="7"/>
        <v>0</v>
      </c>
    </row>
    <row r="235" spans="1:8" s="51" customFormat="1" x14ac:dyDescent="0.3">
      <c r="A235" s="21"/>
      <c r="B235" s="27"/>
      <c r="C235" s="54"/>
      <c r="D235" s="54"/>
      <c r="E235" s="54"/>
      <c r="F235" s="75">
        <f t="shared" si="8"/>
        <v>0</v>
      </c>
      <c r="G235" s="60"/>
      <c r="H235" s="85">
        <f t="shared" si="7"/>
        <v>0</v>
      </c>
    </row>
    <row r="236" spans="1:8" s="51" customFormat="1" x14ac:dyDescent="0.3">
      <c r="A236" s="21"/>
      <c r="B236" s="27"/>
      <c r="C236" s="54"/>
      <c r="D236" s="54"/>
      <c r="E236" s="54"/>
      <c r="F236" s="75">
        <f t="shared" si="8"/>
        <v>0</v>
      </c>
      <c r="G236" s="60"/>
      <c r="H236" s="85">
        <f t="shared" si="7"/>
        <v>0</v>
      </c>
    </row>
    <row r="237" spans="1:8" s="51" customFormat="1" x14ac:dyDescent="0.3">
      <c r="A237" s="21"/>
      <c r="B237" s="27"/>
      <c r="C237" s="54"/>
      <c r="D237" s="54"/>
      <c r="E237" s="54"/>
      <c r="F237" s="75">
        <f t="shared" si="8"/>
        <v>0</v>
      </c>
      <c r="G237" s="60"/>
      <c r="H237" s="85">
        <f t="shared" si="7"/>
        <v>0</v>
      </c>
    </row>
    <row r="238" spans="1:8" s="51" customFormat="1" x14ac:dyDescent="0.3">
      <c r="A238" s="21"/>
      <c r="B238" s="27"/>
      <c r="C238" s="54"/>
      <c r="D238" s="54"/>
      <c r="E238" s="54"/>
      <c r="F238" s="75">
        <f t="shared" si="8"/>
        <v>0</v>
      </c>
      <c r="G238" s="60"/>
      <c r="H238" s="85">
        <f t="shared" si="7"/>
        <v>0</v>
      </c>
    </row>
    <row r="239" spans="1:8" s="51" customFormat="1" x14ac:dyDescent="0.3">
      <c r="A239" s="21"/>
      <c r="B239" s="27"/>
      <c r="C239" s="54"/>
      <c r="D239" s="54"/>
      <c r="E239" s="54"/>
      <c r="F239" s="75">
        <f t="shared" si="8"/>
        <v>0</v>
      </c>
      <c r="G239" s="60"/>
      <c r="H239" s="85">
        <f t="shared" si="7"/>
        <v>0</v>
      </c>
    </row>
    <row r="240" spans="1:8" s="51" customFormat="1" x14ac:dyDescent="0.3">
      <c r="A240" s="21"/>
      <c r="B240" s="27"/>
      <c r="C240" s="54"/>
      <c r="D240" s="54"/>
      <c r="E240" s="54"/>
      <c r="F240" s="75">
        <f t="shared" si="8"/>
        <v>0</v>
      </c>
      <c r="G240" s="60"/>
      <c r="H240" s="85">
        <f t="shared" si="7"/>
        <v>0</v>
      </c>
    </row>
    <row r="241" spans="1:8" s="51" customFormat="1" x14ac:dyDescent="0.3">
      <c r="A241" s="21"/>
      <c r="B241" s="27"/>
      <c r="C241" s="54"/>
      <c r="D241" s="54"/>
      <c r="E241" s="54"/>
      <c r="F241" s="75">
        <f t="shared" si="8"/>
        <v>0</v>
      </c>
      <c r="G241" s="60"/>
      <c r="H241" s="85">
        <f t="shared" si="7"/>
        <v>0</v>
      </c>
    </row>
    <row r="242" spans="1:8" s="51" customFormat="1" x14ac:dyDescent="0.3">
      <c r="A242" s="21"/>
      <c r="B242" s="27"/>
      <c r="C242" s="54"/>
      <c r="D242" s="54"/>
      <c r="E242" s="54"/>
      <c r="F242" s="75">
        <f t="shared" si="8"/>
        <v>0</v>
      </c>
      <c r="G242" s="60"/>
      <c r="H242" s="85">
        <f t="shared" si="7"/>
        <v>0</v>
      </c>
    </row>
    <row r="243" spans="1:8" s="51" customFormat="1" x14ac:dyDescent="0.3">
      <c r="A243" s="21"/>
      <c r="B243" s="27"/>
      <c r="C243" s="54"/>
      <c r="D243" s="54"/>
      <c r="E243" s="54"/>
      <c r="F243" s="75">
        <f t="shared" si="8"/>
        <v>0</v>
      </c>
      <c r="G243" s="60"/>
      <c r="H243" s="85">
        <f t="shared" si="7"/>
        <v>0</v>
      </c>
    </row>
    <row r="244" spans="1:8" s="51" customFormat="1" x14ac:dyDescent="0.3">
      <c r="A244" s="21"/>
      <c r="B244" s="27"/>
      <c r="C244" s="54"/>
      <c r="D244" s="54"/>
      <c r="E244" s="54"/>
      <c r="F244" s="75">
        <f t="shared" si="8"/>
        <v>0</v>
      </c>
      <c r="G244" s="60"/>
      <c r="H244" s="85">
        <f t="shared" si="7"/>
        <v>0</v>
      </c>
    </row>
    <row r="245" spans="1:8" s="51" customFormat="1" x14ac:dyDescent="0.3">
      <c r="A245" s="21"/>
      <c r="B245" s="27"/>
      <c r="C245" s="54"/>
      <c r="D245" s="54"/>
      <c r="E245" s="54"/>
      <c r="F245" s="75">
        <f t="shared" si="8"/>
        <v>0</v>
      </c>
      <c r="G245" s="60"/>
      <c r="H245" s="85">
        <f t="shared" si="7"/>
        <v>0</v>
      </c>
    </row>
    <row r="246" spans="1:8" s="51" customFormat="1" x14ac:dyDescent="0.3">
      <c r="A246" s="21"/>
      <c r="B246" s="27"/>
      <c r="C246" s="54"/>
      <c r="D246" s="54"/>
      <c r="E246" s="54"/>
      <c r="F246" s="75">
        <f t="shared" si="8"/>
        <v>0</v>
      </c>
      <c r="G246" s="60"/>
      <c r="H246" s="85">
        <f t="shared" si="7"/>
        <v>0</v>
      </c>
    </row>
    <row r="247" spans="1:8" s="51" customFormat="1" x14ac:dyDescent="0.3">
      <c r="A247" s="21"/>
      <c r="B247" s="27"/>
      <c r="C247" s="54"/>
      <c r="D247" s="54"/>
      <c r="E247" s="54"/>
      <c r="F247" s="75">
        <f t="shared" si="8"/>
        <v>0</v>
      </c>
      <c r="G247" s="60"/>
      <c r="H247" s="85">
        <f t="shared" si="7"/>
        <v>0</v>
      </c>
    </row>
    <row r="248" spans="1:8" s="51" customFormat="1" x14ac:dyDescent="0.3">
      <c r="A248" s="21"/>
      <c r="B248" s="27"/>
      <c r="C248" s="54"/>
      <c r="D248" s="54"/>
      <c r="E248" s="54"/>
      <c r="F248" s="75">
        <f t="shared" si="8"/>
        <v>0</v>
      </c>
      <c r="G248" s="60"/>
      <c r="H248" s="85">
        <f t="shared" si="7"/>
        <v>0</v>
      </c>
    </row>
    <row r="249" spans="1:8" s="51" customFormat="1" x14ac:dyDescent="0.3">
      <c r="A249" s="21"/>
      <c r="B249" s="27"/>
      <c r="C249" s="54"/>
      <c r="D249" s="54"/>
      <c r="E249" s="54"/>
      <c r="F249" s="75">
        <f t="shared" si="8"/>
        <v>0</v>
      </c>
      <c r="G249" s="60"/>
      <c r="H249" s="85">
        <f t="shared" si="7"/>
        <v>0</v>
      </c>
    </row>
    <row r="250" spans="1:8" s="51" customFormat="1" x14ac:dyDescent="0.3">
      <c r="A250" s="21"/>
      <c r="B250" s="27"/>
      <c r="C250" s="54"/>
      <c r="D250" s="54"/>
      <c r="E250" s="54"/>
      <c r="F250" s="75">
        <f t="shared" si="8"/>
        <v>0</v>
      </c>
      <c r="G250" s="60"/>
      <c r="H250" s="85">
        <f t="shared" si="7"/>
        <v>0</v>
      </c>
    </row>
    <row r="251" spans="1:8" s="51" customFormat="1" x14ac:dyDescent="0.3">
      <c r="A251" s="21"/>
      <c r="B251" s="27"/>
      <c r="C251" s="54"/>
      <c r="D251" s="54"/>
      <c r="E251" s="54"/>
      <c r="F251" s="75">
        <f t="shared" si="8"/>
        <v>0</v>
      </c>
      <c r="G251" s="60"/>
      <c r="H251" s="85">
        <f t="shared" si="7"/>
        <v>0</v>
      </c>
    </row>
    <row r="252" spans="1:8" s="51" customFormat="1" x14ac:dyDescent="0.3">
      <c r="A252" s="21"/>
      <c r="B252" s="27"/>
      <c r="C252" s="54"/>
      <c r="D252" s="54"/>
      <c r="E252" s="54"/>
      <c r="F252" s="75">
        <f t="shared" si="8"/>
        <v>0</v>
      </c>
      <c r="G252" s="60"/>
      <c r="H252" s="85">
        <f t="shared" si="7"/>
        <v>0</v>
      </c>
    </row>
    <row r="253" spans="1:8" s="51" customFormat="1" x14ac:dyDescent="0.3">
      <c r="A253" s="21"/>
      <c r="B253" s="27"/>
      <c r="C253" s="54"/>
      <c r="D253" s="54"/>
      <c r="E253" s="54"/>
      <c r="F253" s="75">
        <f t="shared" si="8"/>
        <v>0</v>
      </c>
      <c r="G253" s="60"/>
      <c r="H253" s="85">
        <f t="shared" si="7"/>
        <v>0</v>
      </c>
    </row>
    <row r="254" spans="1:8" s="51" customFormat="1" x14ac:dyDescent="0.3">
      <c r="A254" s="21"/>
      <c r="B254" s="27"/>
      <c r="C254" s="54"/>
      <c r="D254" s="54"/>
      <c r="E254" s="54"/>
      <c r="F254" s="75">
        <f t="shared" si="8"/>
        <v>0</v>
      </c>
      <c r="G254" s="60"/>
      <c r="H254" s="85">
        <f t="shared" si="7"/>
        <v>0</v>
      </c>
    </row>
    <row r="255" spans="1:8" s="51" customFormat="1" x14ac:dyDescent="0.3">
      <c r="A255" s="21"/>
      <c r="B255" s="27"/>
      <c r="C255" s="54"/>
      <c r="D255" s="54"/>
      <c r="E255" s="54"/>
      <c r="F255" s="75">
        <f t="shared" si="8"/>
        <v>0</v>
      </c>
      <c r="G255" s="60"/>
      <c r="H255" s="85">
        <f t="shared" si="7"/>
        <v>0</v>
      </c>
    </row>
    <row r="256" spans="1:8" s="51" customFormat="1" x14ac:dyDescent="0.3">
      <c r="A256" s="21"/>
      <c r="B256" s="27"/>
      <c r="C256" s="54"/>
      <c r="D256" s="54"/>
      <c r="E256" s="54"/>
      <c r="F256" s="75">
        <f t="shared" si="8"/>
        <v>0</v>
      </c>
      <c r="G256" s="60"/>
      <c r="H256" s="85">
        <f t="shared" si="7"/>
        <v>0</v>
      </c>
    </row>
    <row r="257" spans="1:8" s="51" customFormat="1" x14ac:dyDescent="0.3">
      <c r="A257" s="21"/>
      <c r="B257" s="27"/>
      <c r="C257" s="54"/>
      <c r="D257" s="54"/>
      <c r="E257" s="54"/>
      <c r="F257" s="75">
        <f t="shared" si="8"/>
        <v>0</v>
      </c>
      <c r="G257" s="60"/>
      <c r="H257" s="85">
        <f t="shared" si="7"/>
        <v>0</v>
      </c>
    </row>
    <row r="258" spans="1:8" s="51" customFormat="1" x14ac:dyDescent="0.3">
      <c r="A258" s="21"/>
      <c r="B258" s="27"/>
      <c r="C258" s="54"/>
      <c r="D258" s="54"/>
      <c r="E258" s="54"/>
      <c r="F258" s="75">
        <f t="shared" si="8"/>
        <v>0</v>
      </c>
      <c r="G258" s="60"/>
      <c r="H258" s="85">
        <f t="shared" si="7"/>
        <v>0</v>
      </c>
    </row>
    <row r="259" spans="1:8" s="51" customFormat="1" x14ac:dyDescent="0.3">
      <c r="A259" s="21"/>
      <c r="B259" s="27"/>
      <c r="C259" s="54"/>
      <c r="D259" s="54"/>
      <c r="E259" s="54"/>
      <c r="F259" s="75">
        <f t="shared" si="8"/>
        <v>0</v>
      </c>
      <c r="G259" s="60"/>
      <c r="H259" s="85">
        <f t="shared" si="7"/>
        <v>0</v>
      </c>
    </row>
    <row r="260" spans="1:8" s="51" customFormat="1" x14ac:dyDescent="0.3">
      <c r="A260" s="21"/>
      <c r="B260" s="27"/>
      <c r="C260" s="54"/>
      <c r="D260" s="54"/>
      <c r="E260" s="54"/>
      <c r="F260" s="75">
        <f t="shared" si="8"/>
        <v>0</v>
      </c>
      <c r="G260" s="60"/>
      <c r="H260" s="85">
        <f t="shared" si="7"/>
        <v>0</v>
      </c>
    </row>
    <row r="261" spans="1:8" s="51" customFormat="1" x14ac:dyDescent="0.3">
      <c r="A261" s="21"/>
      <c r="B261" s="27"/>
      <c r="C261" s="54"/>
      <c r="D261" s="54"/>
      <c r="E261" s="54"/>
      <c r="F261" s="75">
        <f t="shared" si="8"/>
        <v>0</v>
      </c>
      <c r="G261" s="60"/>
      <c r="H261" s="85">
        <f t="shared" si="7"/>
        <v>0</v>
      </c>
    </row>
    <row r="262" spans="1:8" s="51" customFormat="1" x14ac:dyDescent="0.3">
      <c r="A262" s="21"/>
      <c r="B262" s="27"/>
      <c r="C262" s="54"/>
      <c r="D262" s="54"/>
      <c r="E262" s="54"/>
      <c r="F262" s="75">
        <f t="shared" si="8"/>
        <v>0</v>
      </c>
      <c r="G262" s="60"/>
      <c r="H262" s="85">
        <f t="shared" si="7"/>
        <v>0</v>
      </c>
    </row>
    <row r="263" spans="1:8" s="51" customFormat="1" x14ac:dyDescent="0.3">
      <c r="A263" s="21"/>
      <c r="B263" s="27"/>
      <c r="C263" s="54"/>
      <c r="D263" s="54"/>
      <c r="E263" s="54"/>
      <c r="F263" s="75">
        <f t="shared" si="8"/>
        <v>0</v>
      </c>
      <c r="G263" s="60"/>
      <c r="H263" s="85">
        <f t="shared" si="7"/>
        <v>0</v>
      </c>
    </row>
    <row r="264" spans="1:8" s="51" customFormat="1" x14ac:dyDescent="0.3">
      <c r="A264" s="21"/>
      <c r="B264" s="27"/>
      <c r="C264" s="54"/>
      <c r="D264" s="54"/>
      <c r="E264" s="54"/>
      <c r="F264" s="75">
        <f t="shared" si="8"/>
        <v>0</v>
      </c>
      <c r="G264" s="60"/>
      <c r="H264" s="85">
        <f t="shared" ref="H264:H327" si="9">IF(F264&lt;0,0,F264)*ROUND(G264,2)</f>
        <v>0</v>
      </c>
    </row>
    <row r="265" spans="1:8" s="51" customFormat="1" x14ac:dyDescent="0.3">
      <c r="A265" s="21"/>
      <c r="B265" s="27"/>
      <c r="C265" s="54"/>
      <c r="D265" s="54"/>
      <c r="E265" s="54"/>
      <c r="F265" s="75">
        <f t="shared" si="8"/>
        <v>0</v>
      </c>
      <c r="G265" s="60"/>
      <c r="H265" s="85">
        <f t="shared" si="9"/>
        <v>0</v>
      </c>
    </row>
    <row r="266" spans="1:8" s="51" customFormat="1" x14ac:dyDescent="0.3">
      <c r="A266" s="21"/>
      <c r="B266" s="27"/>
      <c r="C266" s="54"/>
      <c r="D266" s="54"/>
      <c r="E266" s="54"/>
      <c r="F266" s="75">
        <f t="shared" si="8"/>
        <v>0</v>
      </c>
      <c r="G266" s="60"/>
      <c r="H266" s="85">
        <f t="shared" si="9"/>
        <v>0</v>
      </c>
    </row>
    <row r="267" spans="1:8" s="51" customFormat="1" x14ac:dyDescent="0.3">
      <c r="A267" s="21"/>
      <c r="B267" s="27"/>
      <c r="C267" s="54"/>
      <c r="D267" s="54"/>
      <c r="E267" s="54"/>
      <c r="F267" s="75">
        <f t="shared" si="8"/>
        <v>0</v>
      </c>
      <c r="G267" s="60"/>
      <c r="H267" s="85">
        <f t="shared" si="9"/>
        <v>0</v>
      </c>
    </row>
    <row r="268" spans="1:8" s="51" customFormat="1" x14ac:dyDescent="0.3">
      <c r="A268" s="21"/>
      <c r="B268" s="27"/>
      <c r="C268" s="54"/>
      <c r="D268" s="54"/>
      <c r="E268" s="54"/>
      <c r="F268" s="75">
        <f t="shared" si="8"/>
        <v>0</v>
      </c>
      <c r="G268" s="60"/>
      <c r="H268" s="85">
        <f t="shared" si="9"/>
        <v>0</v>
      </c>
    </row>
    <row r="269" spans="1:8" s="51" customFormat="1" x14ac:dyDescent="0.3">
      <c r="A269" s="21"/>
      <c r="B269" s="27"/>
      <c r="C269" s="54"/>
      <c r="D269" s="54"/>
      <c r="E269" s="54"/>
      <c r="F269" s="75">
        <f t="shared" ref="F269:F332" si="10">ROUND(D269,0)-ROUND(E269,0)</f>
        <v>0</v>
      </c>
      <c r="G269" s="60"/>
      <c r="H269" s="85">
        <f t="shared" si="9"/>
        <v>0</v>
      </c>
    </row>
    <row r="270" spans="1:8" s="51" customFormat="1" x14ac:dyDescent="0.3">
      <c r="A270" s="21"/>
      <c r="B270" s="27"/>
      <c r="C270" s="54"/>
      <c r="D270" s="54"/>
      <c r="E270" s="54"/>
      <c r="F270" s="75">
        <f t="shared" si="10"/>
        <v>0</v>
      </c>
      <c r="G270" s="60"/>
      <c r="H270" s="85">
        <f t="shared" si="9"/>
        <v>0</v>
      </c>
    </row>
    <row r="271" spans="1:8" s="51" customFormat="1" x14ac:dyDescent="0.3">
      <c r="A271" s="21"/>
      <c r="B271" s="27"/>
      <c r="C271" s="54"/>
      <c r="D271" s="54"/>
      <c r="E271" s="54"/>
      <c r="F271" s="75">
        <f t="shared" si="10"/>
        <v>0</v>
      </c>
      <c r="G271" s="60"/>
      <c r="H271" s="85">
        <f t="shared" si="9"/>
        <v>0</v>
      </c>
    </row>
    <row r="272" spans="1:8" s="51" customFormat="1" x14ac:dyDescent="0.3">
      <c r="A272" s="21"/>
      <c r="B272" s="27"/>
      <c r="C272" s="54"/>
      <c r="D272" s="54"/>
      <c r="E272" s="54"/>
      <c r="F272" s="75">
        <f t="shared" si="10"/>
        <v>0</v>
      </c>
      <c r="G272" s="60"/>
      <c r="H272" s="85">
        <f t="shared" si="9"/>
        <v>0</v>
      </c>
    </row>
    <row r="273" spans="1:8" s="51" customFormat="1" x14ac:dyDescent="0.3">
      <c r="A273" s="21"/>
      <c r="B273" s="27"/>
      <c r="C273" s="54"/>
      <c r="D273" s="54"/>
      <c r="E273" s="54"/>
      <c r="F273" s="75">
        <f t="shared" si="10"/>
        <v>0</v>
      </c>
      <c r="G273" s="60"/>
      <c r="H273" s="85">
        <f t="shared" si="9"/>
        <v>0</v>
      </c>
    </row>
    <row r="274" spans="1:8" s="51" customFormat="1" x14ac:dyDescent="0.3">
      <c r="A274" s="21"/>
      <c r="B274" s="27"/>
      <c r="C274" s="54"/>
      <c r="D274" s="54"/>
      <c r="E274" s="54"/>
      <c r="F274" s="75">
        <f t="shared" si="10"/>
        <v>0</v>
      </c>
      <c r="G274" s="60"/>
      <c r="H274" s="85">
        <f t="shared" si="9"/>
        <v>0</v>
      </c>
    </row>
    <row r="275" spans="1:8" s="51" customFormat="1" x14ac:dyDescent="0.3">
      <c r="A275" s="21"/>
      <c r="B275" s="27"/>
      <c r="C275" s="54"/>
      <c r="D275" s="54"/>
      <c r="E275" s="54"/>
      <c r="F275" s="75">
        <f t="shared" si="10"/>
        <v>0</v>
      </c>
      <c r="G275" s="60"/>
      <c r="H275" s="85">
        <f t="shared" si="9"/>
        <v>0</v>
      </c>
    </row>
    <row r="276" spans="1:8" s="51" customFormat="1" x14ac:dyDescent="0.3">
      <c r="A276" s="21"/>
      <c r="B276" s="27"/>
      <c r="C276" s="54"/>
      <c r="D276" s="54"/>
      <c r="E276" s="54"/>
      <c r="F276" s="75">
        <f t="shared" si="10"/>
        <v>0</v>
      </c>
      <c r="G276" s="60"/>
      <c r="H276" s="85">
        <f t="shared" si="9"/>
        <v>0</v>
      </c>
    </row>
    <row r="277" spans="1:8" s="51" customFormat="1" x14ac:dyDescent="0.3">
      <c r="A277" s="21"/>
      <c r="B277" s="27"/>
      <c r="C277" s="54"/>
      <c r="D277" s="54"/>
      <c r="E277" s="54"/>
      <c r="F277" s="75">
        <f t="shared" si="10"/>
        <v>0</v>
      </c>
      <c r="G277" s="60"/>
      <c r="H277" s="85">
        <f t="shared" si="9"/>
        <v>0</v>
      </c>
    </row>
    <row r="278" spans="1:8" s="51" customFormat="1" x14ac:dyDescent="0.3">
      <c r="A278" s="21"/>
      <c r="B278" s="27"/>
      <c r="C278" s="54"/>
      <c r="D278" s="54"/>
      <c r="E278" s="54"/>
      <c r="F278" s="75">
        <f t="shared" si="10"/>
        <v>0</v>
      </c>
      <c r="G278" s="60"/>
      <c r="H278" s="85">
        <f t="shared" si="9"/>
        <v>0</v>
      </c>
    </row>
    <row r="279" spans="1:8" s="51" customFormat="1" x14ac:dyDescent="0.3">
      <c r="A279" s="21"/>
      <c r="B279" s="27"/>
      <c r="C279" s="54"/>
      <c r="D279" s="54"/>
      <c r="E279" s="54"/>
      <c r="F279" s="75">
        <f t="shared" si="10"/>
        <v>0</v>
      </c>
      <c r="G279" s="60"/>
      <c r="H279" s="85">
        <f t="shared" si="9"/>
        <v>0</v>
      </c>
    </row>
    <row r="280" spans="1:8" s="51" customFormat="1" x14ac:dyDescent="0.3">
      <c r="A280" s="21"/>
      <c r="B280" s="27"/>
      <c r="C280" s="54"/>
      <c r="D280" s="54"/>
      <c r="E280" s="54"/>
      <c r="F280" s="75">
        <f t="shared" si="10"/>
        <v>0</v>
      </c>
      <c r="G280" s="60"/>
      <c r="H280" s="85">
        <f t="shared" si="9"/>
        <v>0</v>
      </c>
    </row>
    <row r="281" spans="1:8" s="51" customFormat="1" x14ac:dyDescent="0.3">
      <c r="A281" s="21"/>
      <c r="B281" s="27"/>
      <c r="C281" s="54"/>
      <c r="D281" s="54"/>
      <c r="E281" s="54"/>
      <c r="F281" s="75">
        <f t="shared" si="10"/>
        <v>0</v>
      </c>
      <c r="G281" s="60"/>
      <c r="H281" s="85">
        <f t="shared" si="9"/>
        <v>0</v>
      </c>
    </row>
    <row r="282" spans="1:8" s="51" customFormat="1" x14ac:dyDescent="0.3">
      <c r="A282" s="21"/>
      <c r="B282" s="27"/>
      <c r="C282" s="54"/>
      <c r="D282" s="54"/>
      <c r="E282" s="54"/>
      <c r="F282" s="75">
        <f t="shared" si="10"/>
        <v>0</v>
      </c>
      <c r="G282" s="60"/>
      <c r="H282" s="85">
        <f t="shared" si="9"/>
        <v>0</v>
      </c>
    </row>
    <row r="283" spans="1:8" s="51" customFormat="1" x14ac:dyDescent="0.3">
      <c r="A283" s="21"/>
      <c r="B283" s="27"/>
      <c r="C283" s="54"/>
      <c r="D283" s="54"/>
      <c r="E283" s="54"/>
      <c r="F283" s="75">
        <f t="shared" si="10"/>
        <v>0</v>
      </c>
      <c r="G283" s="60"/>
      <c r="H283" s="85">
        <f t="shared" si="9"/>
        <v>0</v>
      </c>
    </row>
    <row r="284" spans="1:8" s="51" customFormat="1" x14ac:dyDescent="0.3">
      <c r="A284" s="21"/>
      <c r="B284" s="27"/>
      <c r="C284" s="54"/>
      <c r="D284" s="54"/>
      <c r="E284" s="54"/>
      <c r="F284" s="75">
        <f t="shared" si="10"/>
        <v>0</v>
      </c>
      <c r="G284" s="60"/>
      <c r="H284" s="85">
        <f t="shared" si="9"/>
        <v>0</v>
      </c>
    </row>
    <row r="285" spans="1:8" s="51" customFormat="1" x14ac:dyDescent="0.3">
      <c r="A285" s="21"/>
      <c r="B285" s="27"/>
      <c r="C285" s="54"/>
      <c r="D285" s="54"/>
      <c r="E285" s="54"/>
      <c r="F285" s="75">
        <f t="shared" si="10"/>
        <v>0</v>
      </c>
      <c r="G285" s="60"/>
      <c r="H285" s="85">
        <f t="shared" si="9"/>
        <v>0</v>
      </c>
    </row>
    <row r="286" spans="1:8" s="51" customFormat="1" x14ac:dyDescent="0.3">
      <c r="A286" s="21"/>
      <c r="B286" s="27"/>
      <c r="C286" s="54"/>
      <c r="D286" s="54"/>
      <c r="E286" s="54"/>
      <c r="F286" s="75">
        <f t="shared" si="10"/>
        <v>0</v>
      </c>
      <c r="G286" s="60"/>
      <c r="H286" s="85">
        <f t="shared" si="9"/>
        <v>0</v>
      </c>
    </row>
    <row r="287" spans="1:8" s="51" customFormat="1" x14ac:dyDescent="0.3">
      <c r="A287" s="21"/>
      <c r="B287" s="27"/>
      <c r="C287" s="54"/>
      <c r="D287" s="54"/>
      <c r="E287" s="54"/>
      <c r="F287" s="75">
        <f t="shared" si="10"/>
        <v>0</v>
      </c>
      <c r="G287" s="60"/>
      <c r="H287" s="85">
        <f t="shared" si="9"/>
        <v>0</v>
      </c>
    </row>
    <row r="288" spans="1:8" s="51" customFormat="1" x14ac:dyDescent="0.3">
      <c r="A288" s="21"/>
      <c r="B288" s="27"/>
      <c r="C288" s="54"/>
      <c r="D288" s="54"/>
      <c r="E288" s="54"/>
      <c r="F288" s="75">
        <f t="shared" si="10"/>
        <v>0</v>
      </c>
      <c r="G288" s="60"/>
      <c r="H288" s="85">
        <f t="shared" si="9"/>
        <v>0</v>
      </c>
    </row>
    <row r="289" spans="1:8" s="51" customFormat="1" x14ac:dyDescent="0.3">
      <c r="A289" s="21"/>
      <c r="B289" s="27"/>
      <c r="C289" s="54"/>
      <c r="D289" s="54"/>
      <c r="E289" s="54"/>
      <c r="F289" s="75">
        <f t="shared" si="10"/>
        <v>0</v>
      </c>
      <c r="G289" s="60"/>
      <c r="H289" s="85">
        <f t="shared" si="9"/>
        <v>0</v>
      </c>
    </row>
    <row r="290" spans="1:8" s="51" customFormat="1" x14ac:dyDescent="0.3">
      <c r="A290" s="21"/>
      <c r="B290" s="27"/>
      <c r="C290" s="54"/>
      <c r="D290" s="54"/>
      <c r="E290" s="54"/>
      <c r="F290" s="75">
        <f t="shared" si="10"/>
        <v>0</v>
      </c>
      <c r="G290" s="60"/>
      <c r="H290" s="85">
        <f t="shared" si="9"/>
        <v>0</v>
      </c>
    </row>
    <row r="291" spans="1:8" s="51" customFormat="1" x14ac:dyDescent="0.3">
      <c r="A291" s="21"/>
      <c r="B291" s="27"/>
      <c r="C291" s="54"/>
      <c r="D291" s="54"/>
      <c r="E291" s="54"/>
      <c r="F291" s="75">
        <f t="shared" si="10"/>
        <v>0</v>
      </c>
      <c r="G291" s="60"/>
      <c r="H291" s="85">
        <f t="shared" si="9"/>
        <v>0</v>
      </c>
    </row>
    <row r="292" spans="1:8" s="51" customFormat="1" x14ac:dyDescent="0.3">
      <c r="A292" s="21"/>
      <c r="B292" s="27"/>
      <c r="C292" s="54"/>
      <c r="D292" s="54"/>
      <c r="E292" s="54"/>
      <c r="F292" s="75">
        <f t="shared" si="10"/>
        <v>0</v>
      </c>
      <c r="G292" s="60"/>
      <c r="H292" s="85">
        <f t="shared" si="9"/>
        <v>0</v>
      </c>
    </row>
    <row r="293" spans="1:8" s="51" customFormat="1" x14ac:dyDescent="0.3">
      <c r="A293" s="21"/>
      <c r="B293" s="27"/>
      <c r="C293" s="54"/>
      <c r="D293" s="54"/>
      <c r="E293" s="54"/>
      <c r="F293" s="75">
        <f t="shared" si="10"/>
        <v>0</v>
      </c>
      <c r="G293" s="60"/>
      <c r="H293" s="85">
        <f t="shared" si="9"/>
        <v>0</v>
      </c>
    </row>
    <row r="294" spans="1:8" s="51" customFormat="1" x14ac:dyDescent="0.3">
      <c r="A294" s="21"/>
      <c r="B294" s="27"/>
      <c r="C294" s="54"/>
      <c r="D294" s="54"/>
      <c r="E294" s="54"/>
      <c r="F294" s="75">
        <f t="shared" si="10"/>
        <v>0</v>
      </c>
      <c r="G294" s="60"/>
      <c r="H294" s="85">
        <f t="shared" si="9"/>
        <v>0</v>
      </c>
    </row>
    <row r="295" spans="1:8" s="51" customFormat="1" x14ac:dyDescent="0.3">
      <c r="A295" s="21"/>
      <c r="B295" s="27"/>
      <c r="C295" s="54"/>
      <c r="D295" s="54"/>
      <c r="E295" s="54"/>
      <c r="F295" s="75">
        <f t="shared" si="10"/>
        <v>0</v>
      </c>
      <c r="G295" s="60"/>
      <c r="H295" s="85">
        <f t="shared" si="9"/>
        <v>0</v>
      </c>
    </row>
    <row r="296" spans="1:8" s="51" customFormat="1" x14ac:dyDescent="0.3">
      <c r="A296" s="21"/>
      <c r="B296" s="27"/>
      <c r="C296" s="54"/>
      <c r="D296" s="54"/>
      <c r="E296" s="54"/>
      <c r="F296" s="75">
        <f t="shared" si="10"/>
        <v>0</v>
      </c>
      <c r="G296" s="60"/>
      <c r="H296" s="85">
        <f t="shared" si="9"/>
        <v>0</v>
      </c>
    </row>
    <row r="297" spans="1:8" s="51" customFormat="1" x14ac:dyDescent="0.3">
      <c r="A297" s="21"/>
      <c r="B297" s="27"/>
      <c r="C297" s="54"/>
      <c r="D297" s="54"/>
      <c r="E297" s="54"/>
      <c r="F297" s="75">
        <f t="shared" si="10"/>
        <v>0</v>
      </c>
      <c r="G297" s="60"/>
      <c r="H297" s="85">
        <f t="shared" si="9"/>
        <v>0</v>
      </c>
    </row>
    <row r="298" spans="1:8" s="51" customFormat="1" x14ac:dyDescent="0.3">
      <c r="A298" s="21"/>
      <c r="B298" s="27"/>
      <c r="C298" s="54"/>
      <c r="D298" s="54"/>
      <c r="E298" s="54"/>
      <c r="F298" s="75">
        <f t="shared" si="10"/>
        <v>0</v>
      </c>
      <c r="G298" s="60"/>
      <c r="H298" s="85">
        <f t="shared" si="9"/>
        <v>0</v>
      </c>
    </row>
    <row r="299" spans="1:8" s="51" customFormat="1" x14ac:dyDescent="0.3">
      <c r="A299" s="21"/>
      <c r="B299" s="27"/>
      <c r="C299" s="54"/>
      <c r="D299" s="54"/>
      <c r="E299" s="54"/>
      <c r="F299" s="75">
        <f t="shared" si="10"/>
        <v>0</v>
      </c>
      <c r="G299" s="60"/>
      <c r="H299" s="85">
        <f t="shared" si="9"/>
        <v>0</v>
      </c>
    </row>
    <row r="300" spans="1:8" s="51" customFormat="1" x14ac:dyDescent="0.3">
      <c r="A300" s="21"/>
      <c r="B300" s="27"/>
      <c r="C300" s="54"/>
      <c r="D300" s="54"/>
      <c r="E300" s="54"/>
      <c r="F300" s="75">
        <f t="shared" si="10"/>
        <v>0</v>
      </c>
      <c r="G300" s="60"/>
      <c r="H300" s="85">
        <f t="shared" si="9"/>
        <v>0</v>
      </c>
    </row>
    <row r="301" spans="1:8" s="51" customFormat="1" x14ac:dyDescent="0.3">
      <c r="A301" s="21"/>
      <c r="B301" s="27"/>
      <c r="C301" s="54"/>
      <c r="D301" s="54"/>
      <c r="E301" s="54"/>
      <c r="F301" s="75">
        <f t="shared" si="10"/>
        <v>0</v>
      </c>
      <c r="G301" s="60"/>
      <c r="H301" s="85">
        <f t="shared" si="9"/>
        <v>0</v>
      </c>
    </row>
    <row r="302" spans="1:8" s="51" customFormat="1" x14ac:dyDescent="0.3">
      <c r="A302" s="21"/>
      <c r="B302" s="27"/>
      <c r="C302" s="54"/>
      <c r="D302" s="54"/>
      <c r="E302" s="54"/>
      <c r="F302" s="75">
        <f t="shared" si="10"/>
        <v>0</v>
      </c>
      <c r="G302" s="60"/>
      <c r="H302" s="85">
        <f t="shared" si="9"/>
        <v>0</v>
      </c>
    </row>
    <row r="303" spans="1:8" s="51" customFormat="1" x14ac:dyDescent="0.3">
      <c r="A303" s="21"/>
      <c r="B303" s="27"/>
      <c r="C303" s="54"/>
      <c r="D303" s="54"/>
      <c r="E303" s="54"/>
      <c r="F303" s="75">
        <f t="shared" si="10"/>
        <v>0</v>
      </c>
      <c r="G303" s="60"/>
      <c r="H303" s="85">
        <f t="shared" si="9"/>
        <v>0</v>
      </c>
    </row>
    <row r="304" spans="1:8" s="51" customFormat="1" x14ac:dyDescent="0.3">
      <c r="A304" s="21"/>
      <c r="B304" s="27"/>
      <c r="C304" s="54"/>
      <c r="D304" s="54"/>
      <c r="E304" s="54"/>
      <c r="F304" s="75">
        <f t="shared" si="10"/>
        <v>0</v>
      </c>
      <c r="G304" s="60"/>
      <c r="H304" s="85">
        <f t="shared" si="9"/>
        <v>0</v>
      </c>
    </row>
    <row r="305" spans="1:8" s="51" customFormat="1" x14ac:dyDescent="0.3">
      <c r="A305" s="21"/>
      <c r="B305" s="27"/>
      <c r="C305" s="54"/>
      <c r="D305" s="54"/>
      <c r="E305" s="54"/>
      <c r="F305" s="75">
        <f t="shared" si="10"/>
        <v>0</v>
      </c>
      <c r="G305" s="60"/>
      <c r="H305" s="85">
        <f t="shared" si="9"/>
        <v>0</v>
      </c>
    </row>
    <row r="306" spans="1:8" s="51" customFormat="1" x14ac:dyDescent="0.3">
      <c r="A306" s="21"/>
      <c r="B306" s="27"/>
      <c r="C306" s="54"/>
      <c r="D306" s="54"/>
      <c r="E306" s="54"/>
      <c r="F306" s="75">
        <f t="shared" si="10"/>
        <v>0</v>
      </c>
      <c r="G306" s="60"/>
      <c r="H306" s="85">
        <f t="shared" si="9"/>
        <v>0</v>
      </c>
    </row>
    <row r="307" spans="1:8" s="51" customFormat="1" x14ac:dyDescent="0.3">
      <c r="A307" s="21"/>
      <c r="B307" s="27"/>
      <c r="C307" s="54"/>
      <c r="D307" s="54"/>
      <c r="E307" s="54"/>
      <c r="F307" s="75">
        <f t="shared" si="10"/>
        <v>0</v>
      </c>
      <c r="G307" s="60"/>
      <c r="H307" s="85">
        <f t="shared" si="9"/>
        <v>0</v>
      </c>
    </row>
    <row r="308" spans="1:8" s="51" customFormat="1" x14ac:dyDescent="0.3">
      <c r="A308" s="21"/>
      <c r="B308" s="27"/>
      <c r="C308" s="54"/>
      <c r="D308" s="54"/>
      <c r="E308" s="54"/>
      <c r="F308" s="75">
        <f t="shared" si="10"/>
        <v>0</v>
      </c>
      <c r="G308" s="60"/>
      <c r="H308" s="85">
        <f t="shared" si="9"/>
        <v>0</v>
      </c>
    </row>
    <row r="309" spans="1:8" s="51" customFormat="1" x14ac:dyDescent="0.3">
      <c r="A309" s="21"/>
      <c r="B309" s="27"/>
      <c r="C309" s="54"/>
      <c r="D309" s="54"/>
      <c r="E309" s="54"/>
      <c r="F309" s="75">
        <f t="shared" si="10"/>
        <v>0</v>
      </c>
      <c r="G309" s="60"/>
      <c r="H309" s="85">
        <f t="shared" si="9"/>
        <v>0</v>
      </c>
    </row>
    <row r="310" spans="1:8" s="51" customFormat="1" x14ac:dyDescent="0.3">
      <c r="A310" s="21"/>
      <c r="B310" s="27"/>
      <c r="C310" s="54"/>
      <c r="D310" s="54"/>
      <c r="E310" s="54"/>
      <c r="F310" s="75">
        <f t="shared" si="10"/>
        <v>0</v>
      </c>
      <c r="G310" s="60"/>
      <c r="H310" s="85">
        <f t="shared" si="9"/>
        <v>0</v>
      </c>
    </row>
    <row r="311" spans="1:8" s="51" customFormat="1" x14ac:dyDescent="0.3">
      <c r="A311" s="21"/>
      <c r="B311" s="27"/>
      <c r="C311" s="54"/>
      <c r="D311" s="54"/>
      <c r="E311" s="54"/>
      <c r="F311" s="75">
        <f t="shared" si="10"/>
        <v>0</v>
      </c>
      <c r="G311" s="60"/>
      <c r="H311" s="85">
        <f t="shared" si="9"/>
        <v>0</v>
      </c>
    </row>
    <row r="312" spans="1:8" s="51" customFormat="1" x14ac:dyDescent="0.3">
      <c r="A312" s="21"/>
      <c r="B312" s="27"/>
      <c r="C312" s="54"/>
      <c r="D312" s="54"/>
      <c r="E312" s="54"/>
      <c r="F312" s="75">
        <f t="shared" si="10"/>
        <v>0</v>
      </c>
      <c r="G312" s="60"/>
      <c r="H312" s="85">
        <f t="shared" si="9"/>
        <v>0</v>
      </c>
    </row>
    <row r="313" spans="1:8" s="51" customFormat="1" x14ac:dyDescent="0.3">
      <c r="A313" s="21"/>
      <c r="B313" s="27"/>
      <c r="C313" s="54"/>
      <c r="D313" s="54"/>
      <c r="E313" s="54"/>
      <c r="F313" s="75">
        <f t="shared" si="10"/>
        <v>0</v>
      </c>
      <c r="G313" s="60"/>
      <c r="H313" s="85">
        <f t="shared" si="9"/>
        <v>0</v>
      </c>
    </row>
    <row r="314" spans="1:8" s="51" customFormat="1" x14ac:dyDescent="0.3">
      <c r="A314" s="21"/>
      <c r="B314" s="27"/>
      <c r="C314" s="54"/>
      <c r="D314" s="54"/>
      <c r="E314" s="54"/>
      <c r="F314" s="75">
        <f t="shared" si="10"/>
        <v>0</v>
      </c>
      <c r="G314" s="60"/>
      <c r="H314" s="85">
        <f t="shared" si="9"/>
        <v>0</v>
      </c>
    </row>
    <row r="315" spans="1:8" s="51" customFormat="1" x14ac:dyDescent="0.3">
      <c r="A315" s="21"/>
      <c r="B315" s="27"/>
      <c r="C315" s="54"/>
      <c r="D315" s="54"/>
      <c r="E315" s="54"/>
      <c r="F315" s="75">
        <f t="shared" si="10"/>
        <v>0</v>
      </c>
      <c r="G315" s="60"/>
      <c r="H315" s="85">
        <f t="shared" si="9"/>
        <v>0</v>
      </c>
    </row>
    <row r="316" spans="1:8" s="51" customFormat="1" x14ac:dyDescent="0.3">
      <c r="A316" s="21"/>
      <c r="B316" s="27"/>
      <c r="C316" s="54"/>
      <c r="D316" s="54"/>
      <c r="E316" s="54"/>
      <c r="F316" s="75">
        <f t="shared" si="10"/>
        <v>0</v>
      </c>
      <c r="G316" s="60"/>
      <c r="H316" s="85">
        <f t="shared" si="9"/>
        <v>0</v>
      </c>
    </row>
    <row r="317" spans="1:8" s="51" customFormat="1" x14ac:dyDescent="0.3">
      <c r="A317" s="21"/>
      <c r="B317" s="27"/>
      <c r="C317" s="54"/>
      <c r="D317" s="54"/>
      <c r="E317" s="54"/>
      <c r="F317" s="75">
        <f t="shared" si="10"/>
        <v>0</v>
      </c>
      <c r="G317" s="60"/>
      <c r="H317" s="85">
        <f t="shared" si="9"/>
        <v>0</v>
      </c>
    </row>
    <row r="318" spans="1:8" s="51" customFormat="1" x14ac:dyDescent="0.3">
      <c r="A318" s="21"/>
      <c r="B318" s="27"/>
      <c r="C318" s="54"/>
      <c r="D318" s="54"/>
      <c r="E318" s="54"/>
      <c r="F318" s="75">
        <f t="shared" si="10"/>
        <v>0</v>
      </c>
      <c r="G318" s="60"/>
      <c r="H318" s="85">
        <f t="shared" si="9"/>
        <v>0</v>
      </c>
    </row>
    <row r="319" spans="1:8" s="51" customFormat="1" x14ac:dyDescent="0.3">
      <c r="A319" s="21"/>
      <c r="B319" s="27"/>
      <c r="C319" s="54"/>
      <c r="D319" s="54"/>
      <c r="E319" s="54"/>
      <c r="F319" s="75">
        <f t="shared" si="10"/>
        <v>0</v>
      </c>
      <c r="G319" s="60"/>
      <c r="H319" s="85">
        <f t="shared" si="9"/>
        <v>0</v>
      </c>
    </row>
    <row r="320" spans="1:8" s="51" customFormat="1" x14ac:dyDescent="0.3">
      <c r="A320" s="21"/>
      <c r="B320" s="27"/>
      <c r="C320" s="54"/>
      <c r="D320" s="54"/>
      <c r="E320" s="54"/>
      <c r="F320" s="75">
        <f t="shared" si="10"/>
        <v>0</v>
      </c>
      <c r="G320" s="60"/>
      <c r="H320" s="85">
        <f t="shared" si="9"/>
        <v>0</v>
      </c>
    </row>
    <row r="321" spans="1:8" s="51" customFormat="1" x14ac:dyDescent="0.3">
      <c r="A321" s="21"/>
      <c r="B321" s="27"/>
      <c r="C321" s="54"/>
      <c r="D321" s="54"/>
      <c r="E321" s="54"/>
      <c r="F321" s="75">
        <f t="shared" si="10"/>
        <v>0</v>
      </c>
      <c r="G321" s="60"/>
      <c r="H321" s="85">
        <f t="shared" si="9"/>
        <v>0</v>
      </c>
    </row>
    <row r="322" spans="1:8" s="51" customFormat="1" x14ac:dyDescent="0.3">
      <c r="A322" s="21"/>
      <c r="B322" s="27"/>
      <c r="C322" s="54"/>
      <c r="D322" s="54"/>
      <c r="E322" s="54"/>
      <c r="F322" s="75">
        <f t="shared" si="10"/>
        <v>0</v>
      </c>
      <c r="G322" s="60"/>
      <c r="H322" s="85">
        <f t="shared" si="9"/>
        <v>0</v>
      </c>
    </row>
    <row r="323" spans="1:8" s="51" customFormat="1" x14ac:dyDescent="0.3">
      <c r="A323" s="21"/>
      <c r="B323" s="27"/>
      <c r="C323" s="54"/>
      <c r="D323" s="54"/>
      <c r="E323" s="54"/>
      <c r="F323" s="75">
        <f t="shared" si="10"/>
        <v>0</v>
      </c>
      <c r="G323" s="60"/>
      <c r="H323" s="85">
        <f t="shared" si="9"/>
        <v>0</v>
      </c>
    </row>
    <row r="324" spans="1:8" s="51" customFormat="1" x14ac:dyDescent="0.3">
      <c r="A324" s="21"/>
      <c r="B324" s="27"/>
      <c r="C324" s="54"/>
      <c r="D324" s="54"/>
      <c r="E324" s="54"/>
      <c r="F324" s="75">
        <f t="shared" si="10"/>
        <v>0</v>
      </c>
      <c r="G324" s="60"/>
      <c r="H324" s="85">
        <f t="shared" si="9"/>
        <v>0</v>
      </c>
    </row>
    <row r="325" spans="1:8" s="51" customFormat="1" x14ac:dyDescent="0.3">
      <c r="A325" s="21"/>
      <c r="B325" s="27"/>
      <c r="C325" s="54"/>
      <c r="D325" s="54"/>
      <c r="E325" s="54"/>
      <c r="F325" s="75">
        <f t="shared" si="10"/>
        <v>0</v>
      </c>
      <c r="G325" s="60"/>
      <c r="H325" s="85">
        <f t="shared" si="9"/>
        <v>0</v>
      </c>
    </row>
    <row r="326" spans="1:8" s="51" customFormat="1" x14ac:dyDescent="0.3">
      <c r="A326" s="21"/>
      <c r="B326" s="27"/>
      <c r="C326" s="54"/>
      <c r="D326" s="54"/>
      <c r="E326" s="54"/>
      <c r="F326" s="75">
        <f t="shared" si="10"/>
        <v>0</v>
      </c>
      <c r="G326" s="60"/>
      <c r="H326" s="85">
        <f t="shared" si="9"/>
        <v>0</v>
      </c>
    </row>
    <row r="327" spans="1:8" s="51" customFormat="1" x14ac:dyDescent="0.3">
      <c r="A327" s="21"/>
      <c r="B327" s="27"/>
      <c r="C327" s="54"/>
      <c r="D327" s="54"/>
      <c r="E327" s="54"/>
      <c r="F327" s="75">
        <f t="shared" si="10"/>
        <v>0</v>
      </c>
      <c r="G327" s="60"/>
      <c r="H327" s="85">
        <f t="shared" si="9"/>
        <v>0</v>
      </c>
    </row>
    <row r="328" spans="1:8" s="51" customFormat="1" x14ac:dyDescent="0.3">
      <c r="A328" s="21"/>
      <c r="B328" s="27"/>
      <c r="C328" s="54"/>
      <c r="D328" s="54"/>
      <c r="E328" s="54"/>
      <c r="F328" s="75">
        <f t="shared" si="10"/>
        <v>0</v>
      </c>
      <c r="G328" s="60"/>
      <c r="H328" s="85">
        <f t="shared" ref="H328:H391" si="11">IF(F328&lt;0,0,F328)*ROUND(G328,2)</f>
        <v>0</v>
      </c>
    </row>
    <row r="329" spans="1:8" s="51" customFormat="1" x14ac:dyDescent="0.3">
      <c r="A329" s="21"/>
      <c r="B329" s="27"/>
      <c r="C329" s="54"/>
      <c r="D329" s="54"/>
      <c r="E329" s="54"/>
      <c r="F329" s="75">
        <f t="shared" si="10"/>
        <v>0</v>
      </c>
      <c r="G329" s="60"/>
      <c r="H329" s="85">
        <f t="shared" si="11"/>
        <v>0</v>
      </c>
    </row>
    <row r="330" spans="1:8" s="51" customFormat="1" x14ac:dyDescent="0.3">
      <c r="A330" s="21"/>
      <c r="B330" s="27"/>
      <c r="C330" s="54"/>
      <c r="D330" s="54"/>
      <c r="E330" s="54"/>
      <c r="F330" s="75">
        <f t="shared" si="10"/>
        <v>0</v>
      </c>
      <c r="G330" s="60"/>
      <c r="H330" s="85">
        <f t="shared" si="11"/>
        <v>0</v>
      </c>
    </row>
    <row r="331" spans="1:8" s="51" customFormat="1" x14ac:dyDescent="0.3">
      <c r="A331" s="21"/>
      <c r="B331" s="27"/>
      <c r="C331" s="54"/>
      <c r="D331" s="54"/>
      <c r="E331" s="54"/>
      <c r="F331" s="75">
        <f t="shared" si="10"/>
        <v>0</v>
      </c>
      <c r="G331" s="60"/>
      <c r="H331" s="85">
        <f t="shared" si="11"/>
        <v>0</v>
      </c>
    </row>
    <row r="332" spans="1:8" s="51" customFormat="1" x14ac:dyDescent="0.3">
      <c r="A332" s="21"/>
      <c r="B332" s="27"/>
      <c r="C332" s="54"/>
      <c r="D332" s="54"/>
      <c r="E332" s="54"/>
      <c r="F332" s="75">
        <f t="shared" si="10"/>
        <v>0</v>
      </c>
      <c r="G332" s="60"/>
      <c r="H332" s="85">
        <f t="shared" si="11"/>
        <v>0</v>
      </c>
    </row>
    <row r="333" spans="1:8" s="51" customFormat="1" x14ac:dyDescent="0.3">
      <c r="A333" s="21"/>
      <c r="B333" s="27"/>
      <c r="C333" s="54"/>
      <c r="D333" s="54"/>
      <c r="E333" s="54"/>
      <c r="F333" s="75">
        <f t="shared" ref="F333:F396" si="12">ROUND(D333,0)-ROUND(E333,0)</f>
        <v>0</v>
      </c>
      <c r="G333" s="60"/>
      <c r="H333" s="85">
        <f t="shared" si="11"/>
        <v>0</v>
      </c>
    </row>
    <row r="334" spans="1:8" s="51" customFormat="1" x14ac:dyDescent="0.3">
      <c r="A334" s="21"/>
      <c r="B334" s="27"/>
      <c r="C334" s="54"/>
      <c r="D334" s="54"/>
      <c r="E334" s="54"/>
      <c r="F334" s="75">
        <f t="shared" si="12"/>
        <v>0</v>
      </c>
      <c r="G334" s="60"/>
      <c r="H334" s="85">
        <f t="shared" si="11"/>
        <v>0</v>
      </c>
    </row>
    <row r="335" spans="1:8" s="51" customFormat="1" x14ac:dyDescent="0.3">
      <c r="A335" s="21"/>
      <c r="B335" s="27"/>
      <c r="C335" s="54"/>
      <c r="D335" s="54"/>
      <c r="E335" s="54"/>
      <c r="F335" s="75">
        <f t="shared" si="12"/>
        <v>0</v>
      </c>
      <c r="G335" s="60"/>
      <c r="H335" s="85">
        <f t="shared" si="11"/>
        <v>0</v>
      </c>
    </row>
    <row r="336" spans="1:8" s="51" customFormat="1" x14ac:dyDescent="0.3">
      <c r="A336" s="21"/>
      <c r="B336" s="27"/>
      <c r="C336" s="54"/>
      <c r="D336" s="54"/>
      <c r="E336" s="54"/>
      <c r="F336" s="75">
        <f t="shared" si="12"/>
        <v>0</v>
      </c>
      <c r="G336" s="60"/>
      <c r="H336" s="85">
        <f t="shared" si="11"/>
        <v>0</v>
      </c>
    </row>
    <row r="337" spans="1:8" s="51" customFormat="1" x14ac:dyDescent="0.3">
      <c r="A337" s="21"/>
      <c r="B337" s="27"/>
      <c r="C337" s="54"/>
      <c r="D337" s="54"/>
      <c r="E337" s="54"/>
      <c r="F337" s="75">
        <f t="shared" si="12"/>
        <v>0</v>
      </c>
      <c r="G337" s="60"/>
      <c r="H337" s="85">
        <f t="shared" si="11"/>
        <v>0</v>
      </c>
    </row>
    <row r="338" spans="1:8" s="51" customFormat="1" x14ac:dyDescent="0.3">
      <c r="A338" s="21"/>
      <c r="B338" s="27"/>
      <c r="C338" s="54"/>
      <c r="D338" s="54"/>
      <c r="E338" s="54"/>
      <c r="F338" s="75">
        <f t="shared" si="12"/>
        <v>0</v>
      </c>
      <c r="G338" s="60"/>
      <c r="H338" s="85">
        <f t="shared" si="11"/>
        <v>0</v>
      </c>
    </row>
    <row r="339" spans="1:8" s="51" customFormat="1" x14ac:dyDescent="0.3">
      <c r="A339" s="21"/>
      <c r="B339" s="27"/>
      <c r="C339" s="54"/>
      <c r="D339" s="54"/>
      <c r="E339" s="54"/>
      <c r="F339" s="75">
        <f t="shared" si="12"/>
        <v>0</v>
      </c>
      <c r="G339" s="60"/>
      <c r="H339" s="85">
        <f t="shared" si="11"/>
        <v>0</v>
      </c>
    </row>
    <row r="340" spans="1:8" s="51" customFormat="1" x14ac:dyDescent="0.3">
      <c r="A340" s="21"/>
      <c r="B340" s="27"/>
      <c r="C340" s="54"/>
      <c r="D340" s="54"/>
      <c r="E340" s="54"/>
      <c r="F340" s="75">
        <f t="shared" si="12"/>
        <v>0</v>
      </c>
      <c r="G340" s="60"/>
      <c r="H340" s="85">
        <f t="shared" si="11"/>
        <v>0</v>
      </c>
    </row>
    <row r="341" spans="1:8" s="51" customFormat="1" x14ac:dyDescent="0.3">
      <c r="A341" s="21"/>
      <c r="B341" s="27"/>
      <c r="C341" s="54"/>
      <c r="D341" s="54"/>
      <c r="E341" s="54"/>
      <c r="F341" s="75">
        <f t="shared" si="12"/>
        <v>0</v>
      </c>
      <c r="G341" s="60"/>
      <c r="H341" s="85">
        <f t="shared" si="11"/>
        <v>0</v>
      </c>
    </row>
    <row r="342" spans="1:8" s="51" customFormat="1" x14ac:dyDescent="0.3">
      <c r="A342" s="21"/>
      <c r="B342" s="27"/>
      <c r="C342" s="54"/>
      <c r="D342" s="54"/>
      <c r="E342" s="54"/>
      <c r="F342" s="75">
        <f t="shared" si="12"/>
        <v>0</v>
      </c>
      <c r="G342" s="60"/>
      <c r="H342" s="85">
        <f t="shared" si="11"/>
        <v>0</v>
      </c>
    </row>
    <row r="343" spans="1:8" s="51" customFormat="1" x14ac:dyDescent="0.3">
      <c r="A343" s="21"/>
      <c r="B343" s="27"/>
      <c r="C343" s="54"/>
      <c r="D343" s="54"/>
      <c r="E343" s="54"/>
      <c r="F343" s="75">
        <f t="shared" si="12"/>
        <v>0</v>
      </c>
      <c r="G343" s="60"/>
      <c r="H343" s="85">
        <f t="shared" si="11"/>
        <v>0</v>
      </c>
    </row>
    <row r="344" spans="1:8" s="51" customFormat="1" x14ac:dyDescent="0.3">
      <c r="A344" s="21"/>
      <c r="B344" s="27"/>
      <c r="C344" s="54"/>
      <c r="D344" s="54"/>
      <c r="E344" s="54"/>
      <c r="F344" s="75">
        <f t="shared" si="12"/>
        <v>0</v>
      </c>
      <c r="G344" s="60"/>
      <c r="H344" s="85">
        <f t="shared" si="11"/>
        <v>0</v>
      </c>
    </row>
    <row r="345" spans="1:8" s="51" customFormat="1" x14ac:dyDescent="0.3">
      <c r="A345" s="21"/>
      <c r="B345" s="27"/>
      <c r="C345" s="54"/>
      <c r="D345" s="54"/>
      <c r="E345" s="54"/>
      <c r="F345" s="75">
        <f t="shared" si="12"/>
        <v>0</v>
      </c>
      <c r="G345" s="60"/>
      <c r="H345" s="85">
        <f t="shared" si="11"/>
        <v>0</v>
      </c>
    </row>
    <row r="346" spans="1:8" s="51" customFormat="1" x14ac:dyDescent="0.3">
      <c r="A346" s="21"/>
      <c r="B346" s="27"/>
      <c r="C346" s="54"/>
      <c r="D346" s="54"/>
      <c r="E346" s="54"/>
      <c r="F346" s="75">
        <f t="shared" si="12"/>
        <v>0</v>
      </c>
      <c r="G346" s="60"/>
      <c r="H346" s="85">
        <f t="shared" si="11"/>
        <v>0</v>
      </c>
    </row>
    <row r="347" spans="1:8" s="51" customFormat="1" x14ac:dyDescent="0.3">
      <c r="A347" s="21"/>
      <c r="B347" s="27"/>
      <c r="C347" s="54"/>
      <c r="D347" s="54"/>
      <c r="E347" s="54"/>
      <c r="F347" s="75">
        <f t="shared" si="12"/>
        <v>0</v>
      </c>
      <c r="G347" s="60"/>
      <c r="H347" s="85">
        <f t="shared" si="11"/>
        <v>0</v>
      </c>
    </row>
    <row r="348" spans="1:8" s="51" customFormat="1" x14ac:dyDescent="0.3">
      <c r="A348" s="21"/>
      <c r="B348" s="27"/>
      <c r="C348" s="54"/>
      <c r="D348" s="54"/>
      <c r="E348" s="54"/>
      <c r="F348" s="75">
        <f t="shared" si="12"/>
        <v>0</v>
      </c>
      <c r="G348" s="60"/>
      <c r="H348" s="85">
        <f t="shared" si="11"/>
        <v>0</v>
      </c>
    </row>
    <row r="349" spans="1:8" s="51" customFormat="1" x14ac:dyDescent="0.3">
      <c r="A349" s="21"/>
      <c r="B349" s="27"/>
      <c r="C349" s="54"/>
      <c r="D349" s="54"/>
      <c r="E349" s="54"/>
      <c r="F349" s="75">
        <f t="shared" si="12"/>
        <v>0</v>
      </c>
      <c r="G349" s="60"/>
      <c r="H349" s="85">
        <f t="shared" si="11"/>
        <v>0</v>
      </c>
    </row>
    <row r="350" spans="1:8" s="51" customFormat="1" x14ac:dyDescent="0.3">
      <c r="A350" s="21"/>
      <c r="B350" s="27"/>
      <c r="C350" s="54"/>
      <c r="D350" s="54"/>
      <c r="E350" s="54"/>
      <c r="F350" s="75">
        <f t="shared" si="12"/>
        <v>0</v>
      </c>
      <c r="G350" s="60"/>
      <c r="H350" s="85">
        <f t="shared" si="11"/>
        <v>0</v>
      </c>
    </row>
    <row r="351" spans="1:8" s="51" customFormat="1" x14ac:dyDescent="0.3">
      <c r="A351" s="21"/>
      <c r="B351" s="27"/>
      <c r="C351" s="54"/>
      <c r="D351" s="54"/>
      <c r="E351" s="54"/>
      <c r="F351" s="75">
        <f t="shared" si="12"/>
        <v>0</v>
      </c>
      <c r="G351" s="60"/>
      <c r="H351" s="85">
        <f t="shared" si="11"/>
        <v>0</v>
      </c>
    </row>
    <row r="352" spans="1:8" s="51" customFormat="1" x14ac:dyDescent="0.3">
      <c r="A352" s="21"/>
      <c r="B352" s="27"/>
      <c r="C352" s="54"/>
      <c r="D352" s="54"/>
      <c r="E352" s="54"/>
      <c r="F352" s="75">
        <f t="shared" si="12"/>
        <v>0</v>
      </c>
      <c r="G352" s="60"/>
      <c r="H352" s="85">
        <f t="shared" si="11"/>
        <v>0</v>
      </c>
    </row>
    <row r="353" spans="1:8" s="51" customFormat="1" x14ac:dyDescent="0.3">
      <c r="A353" s="21"/>
      <c r="B353" s="27"/>
      <c r="C353" s="54"/>
      <c r="D353" s="54"/>
      <c r="E353" s="54"/>
      <c r="F353" s="75">
        <f t="shared" si="12"/>
        <v>0</v>
      </c>
      <c r="G353" s="60"/>
      <c r="H353" s="85">
        <f t="shared" si="11"/>
        <v>0</v>
      </c>
    </row>
    <row r="354" spans="1:8" s="51" customFormat="1" x14ac:dyDescent="0.3">
      <c r="A354" s="21"/>
      <c r="B354" s="27"/>
      <c r="C354" s="54"/>
      <c r="D354" s="54"/>
      <c r="E354" s="54"/>
      <c r="F354" s="75">
        <f t="shared" si="12"/>
        <v>0</v>
      </c>
      <c r="G354" s="60"/>
      <c r="H354" s="85">
        <f t="shared" si="11"/>
        <v>0</v>
      </c>
    </row>
    <row r="355" spans="1:8" s="51" customFormat="1" x14ac:dyDescent="0.3">
      <c r="A355" s="21"/>
      <c r="B355" s="27"/>
      <c r="C355" s="54"/>
      <c r="D355" s="54"/>
      <c r="E355" s="54"/>
      <c r="F355" s="75">
        <f t="shared" si="12"/>
        <v>0</v>
      </c>
      <c r="G355" s="60"/>
      <c r="H355" s="85">
        <f t="shared" si="11"/>
        <v>0</v>
      </c>
    </row>
    <row r="356" spans="1:8" s="51" customFormat="1" x14ac:dyDescent="0.3">
      <c r="A356" s="21"/>
      <c r="B356" s="27"/>
      <c r="C356" s="54"/>
      <c r="D356" s="54"/>
      <c r="E356" s="54"/>
      <c r="F356" s="75">
        <f t="shared" si="12"/>
        <v>0</v>
      </c>
      <c r="G356" s="60"/>
      <c r="H356" s="85">
        <f t="shared" si="11"/>
        <v>0</v>
      </c>
    </row>
    <row r="357" spans="1:8" s="51" customFormat="1" x14ac:dyDescent="0.3">
      <c r="A357" s="21"/>
      <c r="B357" s="27"/>
      <c r="C357" s="54"/>
      <c r="D357" s="54"/>
      <c r="E357" s="54"/>
      <c r="F357" s="75">
        <f t="shared" si="12"/>
        <v>0</v>
      </c>
      <c r="G357" s="60"/>
      <c r="H357" s="85">
        <f t="shared" si="11"/>
        <v>0</v>
      </c>
    </row>
    <row r="358" spans="1:8" s="51" customFormat="1" x14ac:dyDescent="0.3">
      <c r="A358" s="21"/>
      <c r="B358" s="27"/>
      <c r="C358" s="54"/>
      <c r="D358" s="54"/>
      <c r="E358" s="54"/>
      <c r="F358" s="75">
        <f t="shared" si="12"/>
        <v>0</v>
      </c>
      <c r="G358" s="60"/>
      <c r="H358" s="85">
        <f t="shared" si="11"/>
        <v>0</v>
      </c>
    </row>
    <row r="359" spans="1:8" s="51" customFormat="1" x14ac:dyDescent="0.3">
      <c r="A359" s="21"/>
      <c r="B359" s="27"/>
      <c r="C359" s="54"/>
      <c r="D359" s="54"/>
      <c r="E359" s="54"/>
      <c r="F359" s="75">
        <f t="shared" si="12"/>
        <v>0</v>
      </c>
      <c r="G359" s="60"/>
      <c r="H359" s="85">
        <f t="shared" si="11"/>
        <v>0</v>
      </c>
    </row>
    <row r="360" spans="1:8" s="51" customFormat="1" x14ac:dyDescent="0.3">
      <c r="A360" s="21"/>
      <c r="B360" s="27"/>
      <c r="C360" s="54"/>
      <c r="D360" s="54"/>
      <c r="E360" s="54"/>
      <c r="F360" s="75">
        <f t="shared" si="12"/>
        <v>0</v>
      </c>
      <c r="G360" s="60"/>
      <c r="H360" s="85">
        <f t="shared" si="11"/>
        <v>0</v>
      </c>
    </row>
    <row r="361" spans="1:8" s="51" customFormat="1" x14ac:dyDescent="0.3">
      <c r="A361" s="21"/>
      <c r="B361" s="27"/>
      <c r="C361" s="54"/>
      <c r="D361" s="54"/>
      <c r="E361" s="54"/>
      <c r="F361" s="75">
        <f t="shared" si="12"/>
        <v>0</v>
      </c>
      <c r="G361" s="60"/>
      <c r="H361" s="85">
        <f t="shared" si="11"/>
        <v>0</v>
      </c>
    </row>
    <row r="362" spans="1:8" s="51" customFormat="1" x14ac:dyDescent="0.3">
      <c r="A362" s="21"/>
      <c r="B362" s="27"/>
      <c r="C362" s="54"/>
      <c r="D362" s="54"/>
      <c r="E362" s="54"/>
      <c r="F362" s="75">
        <f t="shared" si="12"/>
        <v>0</v>
      </c>
      <c r="G362" s="60"/>
      <c r="H362" s="85">
        <f t="shared" si="11"/>
        <v>0</v>
      </c>
    </row>
    <row r="363" spans="1:8" s="51" customFormat="1" x14ac:dyDescent="0.3">
      <c r="A363" s="21"/>
      <c r="B363" s="27"/>
      <c r="C363" s="54"/>
      <c r="D363" s="54"/>
      <c r="E363" s="54"/>
      <c r="F363" s="75">
        <f t="shared" si="12"/>
        <v>0</v>
      </c>
      <c r="G363" s="60"/>
      <c r="H363" s="85">
        <f t="shared" si="11"/>
        <v>0</v>
      </c>
    </row>
    <row r="364" spans="1:8" s="51" customFormat="1" x14ac:dyDescent="0.3">
      <c r="A364" s="21"/>
      <c r="B364" s="27"/>
      <c r="C364" s="54"/>
      <c r="D364" s="54"/>
      <c r="E364" s="54"/>
      <c r="F364" s="75">
        <f t="shared" si="12"/>
        <v>0</v>
      </c>
      <c r="G364" s="60"/>
      <c r="H364" s="85">
        <f t="shared" si="11"/>
        <v>0</v>
      </c>
    </row>
    <row r="365" spans="1:8" s="51" customFormat="1" x14ac:dyDescent="0.3">
      <c r="A365" s="21"/>
      <c r="B365" s="27"/>
      <c r="C365" s="54"/>
      <c r="D365" s="54"/>
      <c r="E365" s="54"/>
      <c r="F365" s="75">
        <f t="shared" si="12"/>
        <v>0</v>
      </c>
      <c r="G365" s="60"/>
      <c r="H365" s="85">
        <f t="shared" si="11"/>
        <v>0</v>
      </c>
    </row>
    <row r="366" spans="1:8" s="51" customFormat="1" x14ac:dyDescent="0.3">
      <c r="A366" s="21"/>
      <c r="B366" s="27"/>
      <c r="C366" s="54"/>
      <c r="D366" s="54"/>
      <c r="E366" s="54"/>
      <c r="F366" s="75">
        <f t="shared" si="12"/>
        <v>0</v>
      </c>
      <c r="G366" s="60"/>
      <c r="H366" s="85">
        <f t="shared" si="11"/>
        <v>0</v>
      </c>
    </row>
    <row r="367" spans="1:8" s="51" customFormat="1" x14ac:dyDescent="0.3">
      <c r="A367" s="21"/>
      <c r="B367" s="27"/>
      <c r="C367" s="54"/>
      <c r="D367" s="54"/>
      <c r="E367" s="54"/>
      <c r="F367" s="75">
        <f t="shared" si="12"/>
        <v>0</v>
      </c>
      <c r="G367" s="60"/>
      <c r="H367" s="85">
        <f t="shared" si="11"/>
        <v>0</v>
      </c>
    </row>
    <row r="368" spans="1:8" s="51" customFormat="1" x14ac:dyDescent="0.3">
      <c r="A368" s="21"/>
      <c r="B368" s="27"/>
      <c r="C368" s="54"/>
      <c r="D368" s="54"/>
      <c r="E368" s="54"/>
      <c r="F368" s="75">
        <f t="shared" si="12"/>
        <v>0</v>
      </c>
      <c r="G368" s="60"/>
      <c r="H368" s="85">
        <f t="shared" si="11"/>
        <v>0</v>
      </c>
    </row>
    <row r="369" spans="1:8" s="51" customFormat="1" x14ac:dyDescent="0.3">
      <c r="A369" s="21"/>
      <c r="B369" s="27"/>
      <c r="C369" s="54"/>
      <c r="D369" s="54"/>
      <c r="E369" s="54"/>
      <c r="F369" s="75">
        <f t="shared" si="12"/>
        <v>0</v>
      </c>
      <c r="G369" s="60"/>
      <c r="H369" s="85">
        <f t="shared" si="11"/>
        <v>0</v>
      </c>
    </row>
    <row r="370" spans="1:8" s="51" customFormat="1" x14ac:dyDescent="0.3">
      <c r="A370" s="21"/>
      <c r="B370" s="27"/>
      <c r="C370" s="54"/>
      <c r="D370" s="54"/>
      <c r="E370" s="54"/>
      <c r="F370" s="75">
        <f t="shared" si="12"/>
        <v>0</v>
      </c>
      <c r="G370" s="60"/>
      <c r="H370" s="85">
        <f t="shared" si="11"/>
        <v>0</v>
      </c>
    </row>
    <row r="371" spans="1:8" s="51" customFormat="1" x14ac:dyDescent="0.3">
      <c r="A371" s="21"/>
      <c r="B371" s="27"/>
      <c r="C371" s="54"/>
      <c r="D371" s="54"/>
      <c r="E371" s="54"/>
      <c r="F371" s="75">
        <f t="shared" si="12"/>
        <v>0</v>
      </c>
      <c r="G371" s="60"/>
      <c r="H371" s="85">
        <f t="shared" si="11"/>
        <v>0</v>
      </c>
    </row>
    <row r="372" spans="1:8" s="51" customFormat="1" x14ac:dyDescent="0.3">
      <c r="A372" s="21"/>
      <c r="B372" s="27"/>
      <c r="C372" s="54"/>
      <c r="D372" s="54"/>
      <c r="E372" s="54"/>
      <c r="F372" s="75">
        <f t="shared" si="12"/>
        <v>0</v>
      </c>
      <c r="G372" s="60"/>
      <c r="H372" s="85">
        <f t="shared" si="11"/>
        <v>0</v>
      </c>
    </row>
    <row r="373" spans="1:8" s="51" customFormat="1" x14ac:dyDescent="0.3">
      <c r="A373" s="21"/>
      <c r="B373" s="27"/>
      <c r="C373" s="54"/>
      <c r="D373" s="54"/>
      <c r="E373" s="54"/>
      <c r="F373" s="75">
        <f t="shared" si="12"/>
        <v>0</v>
      </c>
      <c r="G373" s="60"/>
      <c r="H373" s="85">
        <f t="shared" si="11"/>
        <v>0</v>
      </c>
    </row>
    <row r="374" spans="1:8" s="51" customFormat="1" x14ac:dyDescent="0.3">
      <c r="A374" s="21"/>
      <c r="B374" s="27"/>
      <c r="C374" s="54"/>
      <c r="D374" s="54"/>
      <c r="E374" s="54"/>
      <c r="F374" s="75">
        <f t="shared" si="12"/>
        <v>0</v>
      </c>
      <c r="G374" s="60"/>
      <c r="H374" s="85">
        <f t="shared" si="11"/>
        <v>0</v>
      </c>
    </row>
    <row r="375" spans="1:8" s="51" customFormat="1" x14ac:dyDescent="0.3">
      <c r="A375" s="21"/>
      <c r="B375" s="27"/>
      <c r="C375" s="54"/>
      <c r="D375" s="54"/>
      <c r="E375" s="54"/>
      <c r="F375" s="75">
        <f t="shared" si="12"/>
        <v>0</v>
      </c>
      <c r="G375" s="60"/>
      <c r="H375" s="85">
        <f t="shared" si="11"/>
        <v>0</v>
      </c>
    </row>
    <row r="376" spans="1:8" s="51" customFormat="1" x14ac:dyDescent="0.3">
      <c r="A376" s="21"/>
      <c r="B376" s="27"/>
      <c r="C376" s="54"/>
      <c r="D376" s="54"/>
      <c r="E376" s="54"/>
      <c r="F376" s="75">
        <f t="shared" si="12"/>
        <v>0</v>
      </c>
      <c r="G376" s="60"/>
      <c r="H376" s="85">
        <f t="shared" si="11"/>
        <v>0</v>
      </c>
    </row>
    <row r="377" spans="1:8" s="51" customFormat="1" x14ac:dyDescent="0.3">
      <c r="A377" s="21"/>
      <c r="B377" s="27"/>
      <c r="C377" s="54"/>
      <c r="D377" s="54"/>
      <c r="E377" s="54"/>
      <c r="F377" s="75">
        <f t="shared" si="12"/>
        <v>0</v>
      </c>
      <c r="G377" s="60"/>
      <c r="H377" s="85">
        <f t="shared" si="11"/>
        <v>0</v>
      </c>
    </row>
    <row r="378" spans="1:8" s="51" customFormat="1" x14ac:dyDescent="0.3">
      <c r="A378" s="21"/>
      <c r="B378" s="27"/>
      <c r="C378" s="54"/>
      <c r="D378" s="54"/>
      <c r="E378" s="54"/>
      <c r="F378" s="75">
        <f t="shared" si="12"/>
        <v>0</v>
      </c>
      <c r="G378" s="60"/>
      <c r="H378" s="85">
        <f t="shared" si="11"/>
        <v>0</v>
      </c>
    </row>
    <row r="379" spans="1:8" s="51" customFormat="1" x14ac:dyDescent="0.3">
      <c r="A379" s="21"/>
      <c r="B379" s="27"/>
      <c r="C379" s="54"/>
      <c r="D379" s="54"/>
      <c r="E379" s="54"/>
      <c r="F379" s="75">
        <f t="shared" si="12"/>
        <v>0</v>
      </c>
      <c r="G379" s="60"/>
      <c r="H379" s="85">
        <f t="shared" si="11"/>
        <v>0</v>
      </c>
    </row>
    <row r="380" spans="1:8" s="51" customFormat="1" x14ac:dyDescent="0.3">
      <c r="A380" s="21"/>
      <c r="B380" s="27"/>
      <c r="C380" s="54"/>
      <c r="D380" s="54"/>
      <c r="E380" s="54"/>
      <c r="F380" s="75">
        <f t="shared" si="12"/>
        <v>0</v>
      </c>
      <c r="G380" s="60"/>
      <c r="H380" s="85">
        <f t="shared" si="11"/>
        <v>0</v>
      </c>
    </row>
    <row r="381" spans="1:8" s="51" customFormat="1" x14ac:dyDescent="0.3">
      <c r="A381" s="21"/>
      <c r="B381" s="27"/>
      <c r="C381" s="54"/>
      <c r="D381" s="54"/>
      <c r="E381" s="54"/>
      <c r="F381" s="75">
        <f t="shared" si="12"/>
        <v>0</v>
      </c>
      <c r="G381" s="60"/>
      <c r="H381" s="85">
        <f t="shared" si="11"/>
        <v>0</v>
      </c>
    </row>
    <row r="382" spans="1:8" s="51" customFormat="1" x14ac:dyDescent="0.3">
      <c r="A382" s="21"/>
      <c r="B382" s="27"/>
      <c r="C382" s="54"/>
      <c r="D382" s="54"/>
      <c r="E382" s="54"/>
      <c r="F382" s="75">
        <f t="shared" si="12"/>
        <v>0</v>
      </c>
      <c r="G382" s="60"/>
      <c r="H382" s="85">
        <f t="shared" si="11"/>
        <v>0</v>
      </c>
    </row>
    <row r="383" spans="1:8" s="51" customFormat="1" x14ac:dyDescent="0.3">
      <c r="A383" s="21"/>
      <c r="B383" s="27"/>
      <c r="C383" s="54"/>
      <c r="D383" s="54"/>
      <c r="E383" s="54"/>
      <c r="F383" s="75">
        <f t="shared" si="12"/>
        <v>0</v>
      </c>
      <c r="G383" s="60"/>
      <c r="H383" s="85">
        <f t="shared" si="11"/>
        <v>0</v>
      </c>
    </row>
    <row r="384" spans="1:8" s="51" customFormat="1" x14ac:dyDescent="0.3">
      <c r="A384" s="21"/>
      <c r="B384" s="27"/>
      <c r="C384" s="54"/>
      <c r="D384" s="54"/>
      <c r="E384" s="54"/>
      <c r="F384" s="75">
        <f t="shared" si="12"/>
        <v>0</v>
      </c>
      <c r="G384" s="60"/>
      <c r="H384" s="85">
        <f t="shared" si="11"/>
        <v>0</v>
      </c>
    </row>
    <row r="385" spans="1:8" s="51" customFormat="1" x14ac:dyDescent="0.3">
      <c r="A385" s="21"/>
      <c r="B385" s="27"/>
      <c r="C385" s="54"/>
      <c r="D385" s="54"/>
      <c r="E385" s="54"/>
      <c r="F385" s="75">
        <f t="shared" si="12"/>
        <v>0</v>
      </c>
      <c r="G385" s="60"/>
      <c r="H385" s="85">
        <f t="shared" si="11"/>
        <v>0</v>
      </c>
    </row>
    <row r="386" spans="1:8" s="51" customFormat="1" x14ac:dyDescent="0.3">
      <c r="A386" s="21"/>
      <c r="B386" s="27"/>
      <c r="C386" s="54"/>
      <c r="D386" s="54"/>
      <c r="E386" s="54"/>
      <c r="F386" s="75">
        <f t="shared" si="12"/>
        <v>0</v>
      </c>
      <c r="G386" s="60"/>
      <c r="H386" s="85">
        <f t="shared" si="11"/>
        <v>0</v>
      </c>
    </row>
    <row r="387" spans="1:8" s="51" customFormat="1" x14ac:dyDescent="0.3">
      <c r="A387" s="21"/>
      <c r="B387" s="27"/>
      <c r="C387" s="54"/>
      <c r="D387" s="54"/>
      <c r="E387" s="54"/>
      <c r="F387" s="75">
        <f t="shared" si="12"/>
        <v>0</v>
      </c>
      <c r="G387" s="60"/>
      <c r="H387" s="85">
        <f t="shared" si="11"/>
        <v>0</v>
      </c>
    </row>
    <row r="388" spans="1:8" s="51" customFormat="1" x14ac:dyDescent="0.3">
      <c r="A388" s="21"/>
      <c r="B388" s="27"/>
      <c r="C388" s="54"/>
      <c r="D388" s="54"/>
      <c r="E388" s="54"/>
      <c r="F388" s="75">
        <f t="shared" si="12"/>
        <v>0</v>
      </c>
      <c r="G388" s="60"/>
      <c r="H388" s="85">
        <f t="shared" si="11"/>
        <v>0</v>
      </c>
    </row>
    <row r="389" spans="1:8" s="51" customFormat="1" x14ac:dyDescent="0.3">
      <c r="A389" s="21"/>
      <c r="B389" s="27"/>
      <c r="C389" s="54"/>
      <c r="D389" s="54"/>
      <c r="E389" s="54"/>
      <c r="F389" s="75">
        <f t="shared" si="12"/>
        <v>0</v>
      </c>
      <c r="G389" s="60"/>
      <c r="H389" s="85">
        <f t="shared" si="11"/>
        <v>0</v>
      </c>
    </row>
    <row r="390" spans="1:8" s="51" customFormat="1" x14ac:dyDescent="0.3">
      <c r="A390" s="21"/>
      <c r="B390" s="27"/>
      <c r="C390" s="54"/>
      <c r="D390" s="54"/>
      <c r="E390" s="54"/>
      <c r="F390" s="75">
        <f t="shared" si="12"/>
        <v>0</v>
      </c>
      <c r="G390" s="60"/>
      <c r="H390" s="85">
        <f t="shared" si="11"/>
        <v>0</v>
      </c>
    </row>
    <row r="391" spans="1:8" s="51" customFormat="1" x14ac:dyDescent="0.3">
      <c r="A391" s="21"/>
      <c r="B391" s="27"/>
      <c r="C391" s="54"/>
      <c r="D391" s="54"/>
      <c r="E391" s="54"/>
      <c r="F391" s="75">
        <f t="shared" si="12"/>
        <v>0</v>
      </c>
      <c r="G391" s="60"/>
      <c r="H391" s="85">
        <f t="shared" si="11"/>
        <v>0</v>
      </c>
    </row>
    <row r="392" spans="1:8" s="51" customFormat="1" x14ac:dyDescent="0.3">
      <c r="A392" s="21"/>
      <c r="B392" s="27"/>
      <c r="C392" s="54"/>
      <c r="D392" s="54"/>
      <c r="E392" s="54"/>
      <c r="F392" s="75">
        <f t="shared" si="12"/>
        <v>0</v>
      </c>
      <c r="G392" s="60"/>
      <c r="H392" s="85">
        <f t="shared" ref="H392:H455" si="13">IF(F392&lt;0,0,F392)*ROUND(G392,2)</f>
        <v>0</v>
      </c>
    </row>
    <row r="393" spans="1:8" s="51" customFormat="1" x14ac:dyDescent="0.3">
      <c r="A393" s="21"/>
      <c r="B393" s="27"/>
      <c r="C393" s="54"/>
      <c r="D393" s="54"/>
      <c r="E393" s="54"/>
      <c r="F393" s="75">
        <f t="shared" si="12"/>
        <v>0</v>
      </c>
      <c r="G393" s="60"/>
      <c r="H393" s="85">
        <f t="shared" si="13"/>
        <v>0</v>
      </c>
    </row>
    <row r="394" spans="1:8" s="51" customFormat="1" x14ac:dyDescent="0.3">
      <c r="A394" s="21"/>
      <c r="B394" s="27"/>
      <c r="C394" s="54"/>
      <c r="D394" s="54"/>
      <c r="E394" s="54"/>
      <c r="F394" s="75">
        <f t="shared" si="12"/>
        <v>0</v>
      </c>
      <c r="G394" s="60"/>
      <c r="H394" s="85">
        <f t="shared" si="13"/>
        <v>0</v>
      </c>
    </row>
    <row r="395" spans="1:8" s="51" customFormat="1" x14ac:dyDescent="0.3">
      <c r="A395" s="21"/>
      <c r="B395" s="27"/>
      <c r="C395" s="54"/>
      <c r="D395" s="54"/>
      <c r="E395" s="54"/>
      <c r="F395" s="75">
        <f t="shared" si="12"/>
        <v>0</v>
      </c>
      <c r="G395" s="60"/>
      <c r="H395" s="85">
        <f t="shared" si="13"/>
        <v>0</v>
      </c>
    </row>
    <row r="396" spans="1:8" s="51" customFormat="1" x14ac:dyDescent="0.3">
      <c r="A396" s="21"/>
      <c r="B396" s="27"/>
      <c r="C396" s="54"/>
      <c r="D396" s="54"/>
      <c r="E396" s="54"/>
      <c r="F396" s="75">
        <f t="shared" si="12"/>
        <v>0</v>
      </c>
      <c r="G396" s="60"/>
      <c r="H396" s="85">
        <f t="shared" si="13"/>
        <v>0</v>
      </c>
    </row>
    <row r="397" spans="1:8" s="51" customFormat="1" x14ac:dyDescent="0.3">
      <c r="A397" s="21"/>
      <c r="B397" s="27"/>
      <c r="C397" s="54"/>
      <c r="D397" s="54"/>
      <c r="E397" s="54"/>
      <c r="F397" s="75">
        <f t="shared" ref="F397:F460" si="14">ROUND(D397,0)-ROUND(E397,0)</f>
        <v>0</v>
      </c>
      <c r="G397" s="60"/>
      <c r="H397" s="85">
        <f t="shared" si="13"/>
        <v>0</v>
      </c>
    </row>
    <row r="398" spans="1:8" s="51" customFormat="1" x14ac:dyDescent="0.3">
      <c r="A398" s="21"/>
      <c r="B398" s="27"/>
      <c r="C398" s="54"/>
      <c r="D398" s="54"/>
      <c r="E398" s="54"/>
      <c r="F398" s="75">
        <f t="shared" si="14"/>
        <v>0</v>
      </c>
      <c r="G398" s="60"/>
      <c r="H398" s="85">
        <f t="shared" si="13"/>
        <v>0</v>
      </c>
    </row>
    <row r="399" spans="1:8" s="51" customFormat="1" x14ac:dyDescent="0.3">
      <c r="A399" s="21"/>
      <c r="B399" s="27"/>
      <c r="C399" s="54"/>
      <c r="D399" s="54"/>
      <c r="E399" s="54"/>
      <c r="F399" s="75">
        <f t="shared" si="14"/>
        <v>0</v>
      </c>
      <c r="G399" s="60"/>
      <c r="H399" s="85">
        <f t="shared" si="13"/>
        <v>0</v>
      </c>
    </row>
    <row r="400" spans="1:8" s="51" customFormat="1" x14ac:dyDescent="0.3">
      <c r="A400" s="21"/>
      <c r="B400" s="27"/>
      <c r="C400" s="54"/>
      <c r="D400" s="54"/>
      <c r="E400" s="54"/>
      <c r="F400" s="75">
        <f t="shared" si="14"/>
        <v>0</v>
      </c>
      <c r="G400" s="60"/>
      <c r="H400" s="85">
        <f t="shared" si="13"/>
        <v>0</v>
      </c>
    </row>
    <row r="401" spans="1:8" s="51" customFormat="1" x14ac:dyDescent="0.3">
      <c r="A401" s="21"/>
      <c r="B401" s="27"/>
      <c r="C401" s="54"/>
      <c r="D401" s="54"/>
      <c r="E401" s="54"/>
      <c r="F401" s="75">
        <f t="shared" si="14"/>
        <v>0</v>
      </c>
      <c r="G401" s="60"/>
      <c r="H401" s="85">
        <f t="shared" si="13"/>
        <v>0</v>
      </c>
    </row>
    <row r="402" spans="1:8" s="51" customFormat="1" x14ac:dyDescent="0.3">
      <c r="A402" s="21"/>
      <c r="B402" s="27"/>
      <c r="C402" s="54"/>
      <c r="D402" s="54"/>
      <c r="E402" s="54"/>
      <c r="F402" s="75">
        <f t="shared" si="14"/>
        <v>0</v>
      </c>
      <c r="G402" s="60"/>
      <c r="H402" s="85">
        <f t="shared" si="13"/>
        <v>0</v>
      </c>
    </row>
    <row r="403" spans="1:8" s="51" customFormat="1" x14ac:dyDescent="0.3">
      <c r="A403" s="21"/>
      <c r="B403" s="27"/>
      <c r="C403" s="54"/>
      <c r="D403" s="54"/>
      <c r="E403" s="54"/>
      <c r="F403" s="75">
        <f t="shared" si="14"/>
        <v>0</v>
      </c>
      <c r="G403" s="60"/>
      <c r="H403" s="85">
        <f t="shared" si="13"/>
        <v>0</v>
      </c>
    </row>
    <row r="404" spans="1:8" s="51" customFormat="1" x14ac:dyDescent="0.3">
      <c r="A404" s="21"/>
      <c r="B404" s="27"/>
      <c r="C404" s="54"/>
      <c r="D404" s="54"/>
      <c r="E404" s="54"/>
      <c r="F404" s="75">
        <f t="shared" si="14"/>
        <v>0</v>
      </c>
      <c r="G404" s="60"/>
      <c r="H404" s="85">
        <f t="shared" si="13"/>
        <v>0</v>
      </c>
    </row>
    <row r="405" spans="1:8" s="51" customFormat="1" x14ac:dyDescent="0.3">
      <c r="A405" s="21"/>
      <c r="B405" s="27"/>
      <c r="C405" s="54"/>
      <c r="D405" s="54"/>
      <c r="E405" s="54"/>
      <c r="F405" s="75">
        <f t="shared" si="14"/>
        <v>0</v>
      </c>
      <c r="G405" s="60"/>
      <c r="H405" s="85">
        <f t="shared" si="13"/>
        <v>0</v>
      </c>
    </row>
    <row r="406" spans="1:8" s="51" customFormat="1" x14ac:dyDescent="0.3">
      <c r="A406" s="21"/>
      <c r="B406" s="27"/>
      <c r="C406" s="54"/>
      <c r="D406" s="54"/>
      <c r="E406" s="54"/>
      <c r="F406" s="75">
        <f t="shared" si="14"/>
        <v>0</v>
      </c>
      <c r="G406" s="60"/>
      <c r="H406" s="85">
        <f t="shared" si="13"/>
        <v>0</v>
      </c>
    </row>
    <row r="407" spans="1:8" s="51" customFormat="1" x14ac:dyDescent="0.3">
      <c r="A407" s="21"/>
      <c r="B407" s="27"/>
      <c r="C407" s="54"/>
      <c r="D407" s="54"/>
      <c r="E407" s="54"/>
      <c r="F407" s="75">
        <f t="shared" si="14"/>
        <v>0</v>
      </c>
      <c r="G407" s="60"/>
      <c r="H407" s="85">
        <f t="shared" si="13"/>
        <v>0</v>
      </c>
    </row>
    <row r="408" spans="1:8" s="51" customFormat="1" x14ac:dyDescent="0.3">
      <c r="A408" s="21"/>
      <c r="B408" s="27"/>
      <c r="C408" s="54"/>
      <c r="D408" s="54"/>
      <c r="E408" s="54"/>
      <c r="F408" s="75">
        <f t="shared" si="14"/>
        <v>0</v>
      </c>
      <c r="G408" s="60"/>
      <c r="H408" s="85">
        <f t="shared" si="13"/>
        <v>0</v>
      </c>
    </row>
    <row r="409" spans="1:8" s="51" customFormat="1" x14ac:dyDescent="0.3">
      <c r="A409" s="21"/>
      <c r="B409" s="27"/>
      <c r="C409" s="54"/>
      <c r="D409" s="54"/>
      <c r="E409" s="54"/>
      <c r="F409" s="75">
        <f t="shared" si="14"/>
        <v>0</v>
      </c>
      <c r="G409" s="60"/>
      <c r="H409" s="85">
        <f t="shared" si="13"/>
        <v>0</v>
      </c>
    </row>
    <row r="410" spans="1:8" s="51" customFormat="1" x14ac:dyDescent="0.3">
      <c r="A410" s="21"/>
      <c r="B410" s="27"/>
      <c r="C410" s="54"/>
      <c r="D410" s="54"/>
      <c r="E410" s="54"/>
      <c r="F410" s="75">
        <f t="shared" si="14"/>
        <v>0</v>
      </c>
      <c r="G410" s="60"/>
      <c r="H410" s="85">
        <f t="shared" si="13"/>
        <v>0</v>
      </c>
    </row>
    <row r="411" spans="1:8" s="51" customFormat="1" x14ac:dyDescent="0.3">
      <c r="A411" s="21"/>
      <c r="B411" s="27"/>
      <c r="C411" s="54"/>
      <c r="D411" s="54"/>
      <c r="E411" s="54"/>
      <c r="F411" s="75">
        <f t="shared" si="14"/>
        <v>0</v>
      </c>
      <c r="G411" s="60"/>
      <c r="H411" s="85">
        <f t="shared" si="13"/>
        <v>0</v>
      </c>
    </row>
    <row r="412" spans="1:8" s="51" customFormat="1" x14ac:dyDescent="0.3">
      <c r="A412" s="21"/>
      <c r="B412" s="27"/>
      <c r="C412" s="54"/>
      <c r="D412" s="54"/>
      <c r="E412" s="54"/>
      <c r="F412" s="75">
        <f t="shared" si="14"/>
        <v>0</v>
      </c>
      <c r="G412" s="60"/>
      <c r="H412" s="85">
        <f t="shared" si="13"/>
        <v>0</v>
      </c>
    </row>
    <row r="413" spans="1:8" s="51" customFormat="1" x14ac:dyDescent="0.3">
      <c r="A413" s="21"/>
      <c r="B413" s="27"/>
      <c r="C413" s="54"/>
      <c r="D413" s="54"/>
      <c r="E413" s="54"/>
      <c r="F413" s="75">
        <f t="shared" si="14"/>
        <v>0</v>
      </c>
      <c r="G413" s="60"/>
      <c r="H413" s="85">
        <f t="shared" si="13"/>
        <v>0</v>
      </c>
    </row>
    <row r="414" spans="1:8" s="51" customFormat="1" x14ac:dyDescent="0.3">
      <c r="A414" s="21"/>
      <c r="B414" s="27"/>
      <c r="C414" s="54"/>
      <c r="D414" s="54"/>
      <c r="E414" s="54"/>
      <c r="F414" s="75">
        <f t="shared" si="14"/>
        <v>0</v>
      </c>
      <c r="G414" s="60"/>
      <c r="H414" s="85">
        <f t="shared" si="13"/>
        <v>0</v>
      </c>
    </row>
    <row r="415" spans="1:8" s="51" customFormat="1" x14ac:dyDescent="0.3">
      <c r="A415" s="21"/>
      <c r="B415" s="27"/>
      <c r="C415" s="54"/>
      <c r="D415" s="54"/>
      <c r="E415" s="54"/>
      <c r="F415" s="75">
        <f t="shared" si="14"/>
        <v>0</v>
      </c>
      <c r="G415" s="60"/>
      <c r="H415" s="85">
        <f t="shared" si="13"/>
        <v>0</v>
      </c>
    </row>
    <row r="416" spans="1:8" s="51" customFormat="1" x14ac:dyDescent="0.3">
      <c r="A416" s="21"/>
      <c r="B416" s="27"/>
      <c r="C416" s="54"/>
      <c r="D416" s="54"/>
      <c r="E416" s="54"/>
      <c r="F416" s="75">
        <f t="shared" si="14"/>
        <v>0</v>
      </c>
      <c r="G416" s="60"/>
      <c r="H416" s="85">
        <f t="shared" si="13"/>
        <v>0</v>
      </c>
    </row>
    <row r="417" spans="1:8" s="51" customFormat="1" x14ac:dyDescent="0.3">
      <c r="A417" s="21"/>
      <c r="B417" s="27"/>
      <c r="C417" s="54"/>
      <c r="D417" s="54"/>
      <c r="E417" s="54"/>
      <c r="F417" s="75">
        <f t="shared" si="14"/>
        <v>0</v>
      </c>
      <c r="G417" s="60"/>
      <c r="H417" s="85">
        <f t="shared" si="13"/>
        <v>0</v>
      </c>
    </row>
    <row r="418" spans="1:8" s="51" customFormat="1" x14ac:dyDescent="0.3">
      <c r="A418" s="21"/>
      <c r="B418" s="27"/>
      <c r="C418" s="54"/>
      <c r="D418" s="54"/>
      <c r="E418" s="54"/>
      <c r="F418" s="75">
        <f t="shared" si="14"/>
        <v>0</v>
      </c>
      <c r="G418" s="60"/>
      <c r="H418" s="85">
        <f t="shared" si="13"/>
        <v>0</v>
      </c>
    </row>
    <row r="419" spans="1:8" s="51" customFormat="1" x14ac:dyDescent="0.3">
      <c r="A419" s="21"/>
      <c r="B419" s="27"/>
      <c r="C419" s="54"/>
      <c r="D419" s="54"/>
      <c r="E419" s="54"/>
      <c r="F419" s="75">
        <f t="shared" si="14"/>
        <v>0</v>
      </c>
      <c r="G419" s="60"/>
      <c r="H419" s="85">
        <f t="shared" si="13"/>
        <v>0</v>
      </c>
    </row>
    <row r="420" spans="1:8" s="51" customFormat="1" x14ac:dyDescent="0.3">
      <c r="A420" s="21"/>
      <c r="B420" s="27"/>
      <c r="C420" s="54"/>
      <c r="D420" s="54"/>
      <c r="E420" s="54"/>
      <c r="F420" s="75">
        <f t="shared" si="14"/>
        <v>0</v>
      </c>
      <c r="G420" s="60"/>
      <c r="H420" s="85">
        <f t="shared" si="13"/>
        <v>0</v>
      </c>
    </row>
    <row r="421" spans="1:8" s="51" customFormat="1" x14ac:dyDescent="0.3">
      <c r="A421" s="21"/>
      <c r="B421" s="27"/>
      <c r="C421" s="54"/>
      <c r="D421" s="54"/>
      <c r="E421" s="54"/>
      <c r="F421" s="75">
        <f t="shared" si="14"/>
        <v>0</v>
      </c>
      <c r="G421" s="60"/>
      <c r="H421" s="85">
        <f t="shared" si="13"/>
        <v>0</v>
      </c>
    </row>
    <row r="422" spans="1:8" s="51" customFormat="1" x14ac:dyDescent="0.3">
      <c r="A422" s="21"/>
      <c r="B422" s="27"/>
      <c r="C422" s="54"/>
      <c r="D422" s="54"/>
      <c r="E422" s="54"/>
      <c r="F422" s="75">
        <f t="shared" si="14"/>
        <v>0</v>
      </c>
      <c r="G422" s="60"/>
      <c r="H422" s="85">
        <f t="shared" si="13"/>
        <v>0</v>
      </c>
    </row>
    <row r="423" spans="1:8" s="51" customFormat="1" x14ac:dyDescent="0.3">
      <c r="A423" s="21"/>
      <c r="B423" s="27"/>
      <c r="C423" s="54"/>
      <c r="D423" s="54"/>
      <c r="E423" s="54"/>
      <c r="F423" s="75">
        <f t="shared" si="14"/>
        <v>0</v>
      </c>
      <c r="G423" s="60"/>
      <c r="H423" s="85">
        <f t="shared" si="13"/>
        <v>0</v>
      </c>
    </row>
    <row r="424" spans="1:8" s="51" customFormat="1" x14ac:dyDescent="0.3">
      <c r="A424" s="21"/>
      <c r="B424" s="27"/>
      <c r="C424" s="54"/>
      <c r="D424" s="54"/>
      <c r="E424" s="54"/>
      <c r="F424" s="75">
        <f t="shared" si="14"/>
        <v>0</v>
      </c>
      <c r="G424" s="60"/>
      <c r="H424" s="85">
        <f t="shared" si="13"/>
        <v>0</v>
      </c>
    </row>
    <row r="425" spans="1:8" s="51" customFormat="1" x14ac:dyDescent="0.3">
      <c r="A425" s="21"/>
      <c r="B425" s="27"/>
      <c r="C425" s="54"/>
      <c r="D425" s="54"/>
      <c r="E425" s="54"/>
      <c r="F425" s="75">
        <f t="shared" si="14"/>
        <v>0</v>
      </c>
      <c r="G425" s="60"/>
      <c r="H425" s="85">
        <f t="shared" si="13"/>
        <v>0</v>
      </c>
    </row>
    <row r="426" spans="1:8" s="51" customFormat="1" x14ac:dyDescent="0.3">
      <c r="A426" s="21"/>
      <c r="B426" s="27"/>
      <c r="C426" s="54"/>
      <c r="D426" s="54"/>
      <c r="E426" s="54"/>
      <c r="F426" s="75">
        <f t="shared" si="14"/>
        <v>0</v>
      </c>
      <c r="G426" s="60"/>
      <c r="H426" s="85">
        <f t="shared" si="13"/>
        <v>0</v>
      </c>
    </row>
    <row r="427" spans="1:8" s="51" customFormat="1" x14ac:dyDescent="0.3">
      <c r="A427" s="21"/>
      <c r="B427" s="27"/>
      <c r="C427" s="54"/>
      <c r="D427" s="54"/>
      <c r="E427" s="54"/>
      <c r="F427" s="75">
        <f t="shared" si="14"/>
        <v>0</v>
      </c>
      <c r="G427" s="60"/>
      <c r="H427" s="85">
        <f t="shared" si="13"/>
        <v>0</v>
      </c>
    </row>
    <row r="428" spans="1:8" s="51" customFormat="1" x14ac:dyDescent="0.3">
      <c r="A428" s="21"/>
      <c r="B428" s="27"/>
      <c r="C428" s="54"/>
      <c r="D428" s="54"/>
      <c r="E428" s="54"/>
      <c r="F428" s="75">
        <f t="shared" si="14"/>
        <v>0</v>
      </c>
      <c r="G428" s="60"/>
      <c r="H428" s="85">
        <f t="shared" si="13"/>
        <v>0</v>
      </c>
    </row>
    <row r="429" spans="1:8" s="51" customFormat="1" x14ac:dyDescent="0.3">
      <c r="A429" s="21"/>
      <c r="B429" s="27"/>
      <c r="C429" s="54"/>
      <c r="D429" s="54"/>
      <c r="E429" s="54"/>
      <c r="F429" s="75">
        <f t="shared" si="14"/>
        <v>0</v>
      </c>
      <c r="G429" s="60"/>
      <c r="H429" s="85">
        <f t="shared" si="13"/>
        <v>0</v>
      </c>
    </row>
    <row r="430" spans="1:8" s="51" customFormat="1" x14ac:dyDescent="0.3">
      <c r="A430" s="21"/>
      <c r="B430" s="27"/>
      <c r="C430" s="54"/>
      <c r="D430" s="54"/>
      <c r="E430" s="54"/>
      <c r="F430" s="75">
        <f t="shared" si="14"/>
        <v>0</v>
      </c>
      <c r="G430" s="60"/>
      <c r="H430" s="85">
        <f t="shared" si="13"/>
        <v>0</v>
      </c>
    </row>
    <row r="431" spans="1:8" s="51" customFormat="1" x14ac:dyDescent="0.3">
      <c r="A431" s="21"/>
      <c r="B431" s="27"/>
      <c r="C431" s="54"/>
      <c r="D431" s="54"/>
      <c r="E431" s="54"/>
      <c r="F431" s="75">
        <f t="shared" si="14"/>
        <v>0</v>
      </c>
      <c r="G431" s="60"/>
      <c r="H431" s="85">
        <f t="shared" si="13"/>
        <v>0</v>
      </c>
    </row>
    <row r="432" spans="1:8" s="51" customFormat="1" x14ac:dyDescent="0.3">
      <c r="A432" s="21"/>
      <c r="B432" s="27"/>
      <c r="C432" s="54"/>
      <c r="D432" s="54"/>
      <c r="E432" s="54"/>
      <c r="F432" s="75">
        <f t="shared" si="14"/>
        <v>0</v>
      </c>
      <c r="G432" s="60"/>
      <c r="H432" s="85">
        <f t="shared" si="13"/>
        <v>0</v>
      </c>
    </row>
    <row r="433" spans="1:8" s="51" customFormat="1" x14ac:dyDescent="0.3">
      <c r="A433" s="21"/>
      <c r="B433" s="27"/>
      <c r="C433" s="54"/>
      <c r="D433" s="54"/>
      <c r="E433" s="54"/>
      <c r="F433" s="75">
        <f t="shared" si="14"/>
        <v>0</v>
      </c>
      <c r="G433" s="60"/>
      <c r="H433" s="85">
        <f t="shared" si="13"/>
        <v>0</v>
      </c>
    </row>
    <row r="434" spans="1:8" s="51" customFormat="1" x14ac:dyDescent="0.3">
      <c r="A434" s="21"/>
      <c r="B434" s="27"/>
      <c r="C434" s="54"/>
      <c r="D434" s="54"/>
      <c r="E434" s="54"/>
      <c r="F434" s="75">
        <f t="shared" si="14"/>
        <v>0</v>
      </c>
      <c r="G434" s="60"/>
      <c r="H434" s="85">
        <f t="shared" si="13"/>
        <v>0</v>
      </c>
    </row>
    <row r="435" spans="1:8" s="51" customFormat="1" x14ac:dyDescent="0.3">
      <c r="A435" s="21"/>
      <c r="B435" s="27"/>
      <c r="C435" s="54"/>
      <c r="D435" s="54"/>
      <c r="E435" s="54"/>
      <c r="F435" s="75">
        <f t="shared" si="14"/>
        <v>0</v>
      </c>
      <c r="G435" s="60"/>
      <c r="H435" s="85">
        <f t="shared" si="13"/>
        <v>0</v>
      </c>
    </row>
    <row r="436" spans="1:8" s="51" customFormat="1" x14ac:dyDescent="0.3">
      <c r="A436" s="21"/>
      <c r="B436" s="27"/>
      <c r="C436" s="54"/>
      <c r="D436" s="54"/>
      <c r="E436" s="54"/>
      <c r="F436" s="75">
        <f t="shared" si="14"/>
        <v>0</v>
      </c>
      <c r="G436" s="60"/>
      <c r="H436" s="85">
        <f t="shared" si="13"/>
        <v>0</v>
      </c>
    </row>
    <row r="437" spans="1:8" s="51" customFormat="1" x14ac:dyDescent="0.3">
      <c r="A437" s="21"/>
      <c r="B437" s="27"/>
      <c r="C437" s="54"/>
      <c r="D437" s="54"/>
      <c r="E437" s="54"/>
      <c r="F437" s="75">
        <f t="shared" si="14"/>
        <v>0</v>
      </c>
      <c r="G437" s="60"/>
      <c r="H437" s="85">
        <f t="shared" si="13"/>
        <v>0</v>
      </c>
    </row>
    <row r="438" spans="1:8" s="51" customFormat="1" x14ac:dyDescent="0.3">
      <c r="A438" s="21"/>
      <c r="B438" s="27"/>
      <c r="C438" s="54"/>
      <c r="D438" s="54"/>
      <c r="E438" s="54"/>
      <c r="F438" s="75">
        <f t="shared" si="14"/>
        <v>0</v>
      </c>
      <c r="G438" s="60"/>
      <c r="H438" s="85">
        <f t="shared" si="13"/>
        <v>0</v>
      </c>
    </row>
    <row r="439" spans="1:8" s="51" customFormat="1" x14ac:dyDescent="0.3">
      <c r="A439" s="21"/>
      <c r="B439" s="27"/>
      <c r="C439" s="54"/>
      <c r="D439" s="54"/>
      <c r="E439" s="54"/>
      <c r="F439" s="75">
        <f t="shared" si="14"/>
        <v>0</v>
      </c>
      <c r="G439" s="60"/>
      <c r="H439" s="85">
        <f t="shared" si="13"/>
        <v>0</v>
      </c>
    </row>
    <row r="440" spans="1:8" s="51" customFormat="1" x14ac:dyDescent="0.3">
      <c r="A440" s="21"/>
      <c r="B440" s="27"/>
      <c r="C440" s="54"/>
      <c r="D440" s="54"/>
      <c r="E440" s="54"/>
      <c r="F440" s="75">
        <f t="shared" si="14"/>
        <v>0</v>
      </c>
      <c r="G440" s="60"/>
      <c r="H440" s="85">
        <f t="shared" si="13"/>
        <v>0</v>
      </c>
    </row>
    <row r="441" spans="1:8" s="51" customFormat="1" x14ac:dyDescent="0.3">
      <c r="A441" s="21"/>
      <c r="B441" s="27"/>
      <c r="C441" s="54"/>
      <c r="D441" s="54"/>
      <c r="E441" s="54"/>
      <c r="F441" s="75">
        <f t="shared" si="14"/>
        <v>0</v>
      </c>
      <c r="G441" s="60"/>
      <c r="H441" s="85">
        <f t="shared" si="13"/>
        <v>0</v>
      </c>
    </row>
    <row r="442" spans="1:8" s="51" customFormat="1" x14ac:dyDescent="0.3">
      <c r="A442" s="21"/>
      <c r="B442" s="27"/>
      <c r="C442" s="54"/>
      <c r="D442" s="54"/>
      <c r="E442" s="54"/>
      <c r="F442" s="75">
        <f t="shared" si="14"/>
        <v>0</v>
      </c>
      <c r="G442" s="60"/>
      <c r="H442" s="85">
        <f t="shared" si="13"/>
        <v>0</v>
      </c>
    </row>
    <row r="443" spans="1:8" s="51" customFormat="1" x14ac:dyDescent="0.3">
      <c r="A443" s="21"/>
      <c r="B443" s="27"/>
      <c r="C443" s="54"/>
      <c r="D443" s="54"/>
      <c r="E443" s="54"/>
      <c r="F443" s="75">
        <f t="shared" si="14"/>
        <v>0</v>
      </c>
      <c r="G443" s="60"/>
      <c r="H443" s="85">
        <f t="shared" si="13"/>
        <v>0</v>
      </c>
    </row>
    <row r="444" spans="1:8" s="51" customFormat="1" x14ac:dyDescent="0.3">
      <c r="A444" s="21"/>
      <c r="B444" s="27"/>
      <c r="C444" s="54"/>
      <c r="D444" s="54"/>
      <c r="E444" s="54"/>
      <c r="F444" s="75">
        <f t="shared" si="14"/>
        <v>0</v>
      </c>
      <c r="G444" s="60"/>
      <c r="H444" s="85">
        <f t="shared" si="13"/>
        <v>0</v>
      </c>
    </row>
    <row r="445" spans="1:8" s="51" customFormat="1" x14ac:dyDescent="0.3">
      <c r="A445" s="21"/>
      <c r="B445" s="27"/>
      <c r="C445" s="54"/>
      <c r="D445" s="54"/>
      <c r="E445" s="54"/>
      <c r="F445" s="75">
        <f t="shared" si="14"/>
        <v>0</v>
      </c>
      <c r="G445" s="60"/>
      <c r="H445" s="85">
        <f t="shared" si="13"/>
        <v>0</v>
      </c>
    </row>
    <row r="446" spans="1:8" s="51" customFormat="1" x14ac:dyDescent="0.3">
      <c r="A446" s="21"/>
      <c r="B446" s="27"/>
      <c r="C446" s="54"/>
      <c r="D446" s="54"/>
      <c r="E446" s="54"/>
      <c r="F446" s="75">
        <f t="shared" si="14"/>
        <v>0</v>
      </c>
      <c r="G446" s="60"/>
      <c r="H446" s="85">
        <f t="shared" si="13"/>
        <v>0</v>
      </c>
    </row>
    <row r="447" spans="1:8" s="51" customFormat="1" x14ac:dyDescent="0.3">
      <c r="A447" s="21"/>
      <c r="B447" s="27"/>
      <c r="C447" s="54"/>
      <c r="D447" s="54"/>
      <c r="E447" s="54"/>
      <c r="F447" s="75">
        <f t="shared" si="14"/>
        <v>0</v>
      </c>
      <c r="G447" s="60"/>
      <c r="H447" s="85">
        <f t="shared" si="13"/>
        <v>0</v>
      </c>
    </row>
    <row r="448" spans="1:8" s="51" customFormat="1" x14ac:dyDescent="0.3">
      <c r="A448" s="21"/>
      <c r="B448" s="27"/>
      <c r="C448" s="54"/>
      <c r="D448" s="54"/>
      <c r="E448" s="54"/>
      <c r="F448" s="75">
        <f t="shared" si="14"/>
        <v>0</v>
      </c>
      <c r="G448" s="60"/>
      <c r="H448" s="85">
        <f t="shared" si="13"/>
        <v>0</v>
      </c>
    </row>
    <row r="449" spans="1:8" s="51" customFormat="1" x14ac:dyDescent="0.3">
      <c r="A449" s="21"/>
      <c r="B449" s="27"/>
      <c r="C449" s="54"/>
      <c r="D449" s="54"/>
      <c r="E449" s="54"/>
      <c r="F449" s="75">
        <f t="shared" si="14"/>
        <v>0</v>
      </c>
      <c r="G449" s="60"/>
      <c r="H449" s="85">
        <f t="shared" si="13"/>
        <v>0</v>
      </c>
    </row>
    <row r="450" spans="1:8" s="51" customFormat="1" x14ac:dyDescent="0.3">
      <c r="A450" s="21"/>
      <c r="B450" s="27"/>
      <c r="C450" s="54"/>
      <c r="D450" s="54"/>
      <c r="E450" s="54"/>
      <c r="F450" s="75">
        <f t="shared" si="14"/>
        <v>0</v>
      </c>
      <c r="G450" s="60"/>
      <c r="H450" s="85">
        <f t="shared" si="13"/>
        <v>0</v>
      </c>
    </row>
    <row r="451" spans="1:8" s="51" customFormat="1" x14ac:dyDescent="0.3">
      <c r="A451" s="21"/>
      <c r="B451" s="27"/>
      <c r="C451" s="54"/>
      <c r="D451" s="54"/>
      <c r="E451" s="54"/>
      <c r="F451" s="75">
        <f t="shared" si="14"/>
        <v>0</v>
      </c>
      <c r="G451" s="60"/>
      <c r="H451" s="85">
        <f t="shared" si="13"/>
        <v>0</v>
      </c>
    </row>
    <row r="452" spans="1:8" s="51" customFormat="1" x14ac:dyDescent="0.3">
      <c r="A452" s="21"/>
      <c r="B452" s="27"/>
      <c r="C452" s="54"/>
      <c r="D452" s="54"/>
      <c r="E452" s="54"/>
      <c r="F452" s="75">
        <f t="shared" si="14"/>
        <v>0</v>
      </c>
      <c r="G452" s="60"/>
      <c r="H452" s="85">
        <f t="shared" si="13"/>
        <v>0</v>
      </c>
    </row>
    <row r="453" spans="1:8" s="51" customFormat="1" x14ac:dyDescent="0.3">
      <c r="A453" s="21"/>
      <c r="B453" s="27"/>
      <c r="C453" s="54"/>
      <c r="D453" s="54"/>
      <c r="E453" s="54"/>
      <c r="F453" s="75">
        <f t="shared" si="14"/>
        <v>0</v>
      </c>
      <c r="G453" s="60"/>
      <c r="H453" s="85">
        <f t="shared" si="13"/>
        <v>0</v>
      </c>
    </row>
    <row r="454" spans="1:8" s="51" customFormat="1" x14ac:dyDescent="0.3">
      <c r="A454" s="21"/>
      <c r="B454" s="27"/>
      <c r="C454" s="54"/>
      <c r="D454" s="54"/>
      <c r="E454" s="54"/>
      <c r="F454" s="75">
        <f t="shared" si="14"/>
        <v>0</v>
      </c>
      <c r="G454" s="60"/>
      <c r="H454" s="85">
        <f t="shared" si="13"/>
        <v>0</v>
      </c>
    </row>
    <row r="455" spans="1:8" s="51" customFormat="1" x14ac:dyDescent="0.3">
      <c r="A455" s="21"/>
      <c r="B455" s="27"/>
      <c r="C455" s="54"/>
      <c r="D455" s="54"/>
      <c r="E455" s="54"/>
      <c r="F455" s="75">
        <f t="shared" si="14"/>
        <v>0</v>
      </c>
      <c r="G455" s="60"/>
      <c r="H455" s="85">
        <f t="shared" si="13"/>
        <v>0</v>
      </c>
    </row>
    <row r="456" spans="1:8" s="51" customFormat="1" x14ac:dyDescent="0.3">
      <c r="A456" s="21"/>
      <c r="B456" s="27"/>
      <c r="C456" s="54"/>
      <c r="D456" s="54"/>
      <c r="E456" s="54"/>
      <c r="F456" s="75">
        <f t="shared" si="14"/>
        <v>0</v>
      </c>
      <c r="G456" s="60"/>
      <c r="H456" s="85">
        <f t="shared" ref="H456:H500" si="15">IF(F456&lt;0,0,F456)*ROUND(G456,2)</f>
        <v>0</v>
      </c>
    </row>
    <row r="457" spans="1:8" s="51" customFormat="1" x14ac:dyDescent="0.3">
      <c r="A457" s="21"/>
      <c r="B457" s="27"/>
      <c r="C457" s="54"/>
      <c r="D457" s="54"/>
      <c r="E457" s="54"/>
      <c r="F457" s="75">
        <f t="shared" si="14"/>
        <v>0</v>
      </c>
      <c r="G457" s="60"/>
      <c r="H457" s="85">
        <f t="shared" si="15"/>
        <v>0</v>
      </c>
    </row>
    <row r="458" spans="1:8" s="51" customFormat="1" x14ac:dyDescent="0.3">
      <c r="A458" s="21"/>
      <c r="B458" s="27"/>
      <c r="C458" s="54"/>
      <c r="D458" s="54"/>
      <c r="E458" s="54"/>
      <c r="F458" s="75">
        <f t="shared" si="14"/>
        <v>0</v>
      </c>
      <c r="G458" s="60"/>
      <c r="H458" s="85">
        <f t="shared" si="15"/>
        <v>0</v>
      </c>
    </row>
    <row r="459" spans="1:8" s="51" customFormat="1" x14ac:dyDescent="0.3">
      <c r="A459" s="21"/>
      <c r="B459" s="27"/>
      <c r="C459" s="54"/>
      <c r="D459" s="54"/>
      <c r="E459" s="54"/>
      <c r="F459" s="75">
        <f t="shared" si="14"/>
        <v>0</v>
      </c>
      <c r="G459" s="60"/>
      <c r="H459" s="85">
        <f t="shared" si="15"/>
        <v>0</v>
      </c>
    </row>
    <row r="460" spans="1:8" s="51" customFormat="1" x14ac:dyDescent="0.3">
      <c r="A460" s="21"/>
      <c r="B460" s="27"/>
      <c r="C460" s="54"/>
      <c r="D460" s="54"/>
      <c r="E460" s="54"/>
      <c r="F460" s="75">
        <f t="shared" si="14"/>
        <v>0</v>
      </c>
      <c r="G460" s="60"/>
      <c r="H460" s="85">
        <f t="shared" si="15"/>
        <v>0</v>
      </c>
    </row>
    <row r="461" spans="1:8" s="51" customFormat="1" x14ac:dyDescent="0.3">
      <c r="A461" s="21"/>
      <c r="B461" s="27"/>
      <c r="C461" s="54"/>
      <c r="D461" s="54"/>
      <c r="E461" s="54"/>
      <c r="F461" s="75">
        <f t="shared" ref="F461:F499" si="16">ROUND(D461,0)-ROUND(E461,0)</f>
        <v>0</v>
      </c>
      <c r="G461" s="60"/>
      <c r="H461" s="85">
        <f t="shared" si="15"/>
        <v>0</v>
      </c>
    </row>
    <row r="462" spans="1:8" s="51" customFormat="1" x14ac:dyDescent="0.3">
      <c r="A462" s="21"/>
      <c r="B462" s="27"/>
      <c r="C462" s="54"/>
      <c r="D462" s="54"/>
      <c r="E462" s="54"/>
      <c r="F462" s="75">
        <f t="shared" si="16"/>
        <v>0</v>
      </c>
      <c r="G462" s="60"/>
      <c r="H462" s="85">
        <f t="shared" si="15"/>
        <v>0</v>
      </c>
    </row>
    <row r="463" spans="1:8" s="51" customFormat="1" x14ac:dyDescent="0.3">
      <c r="A463" s="21"/>
      <c r="B463" s="27"/>
      <c r="C463" s="54"/>
      <c r="D463" s="54"/>
      <c r="E463" s="54"/>
      <c r="F463" s="75">
        <f t="shared" si="16"/>
        <v>0</v>
      </c>
      <c r="G463" s="60"/>
      <c r="H463" s="85">
        <f t="shared" si="15"/>
        <v>0</v>
      </c>
    </row>
    <row r="464" spans="1:8" s="51" customFormat="1" x14ac:dyDescent="0.3">
      <c r="A464" s="21"/>
      <c r="B464" s="27"/>
      <c r="C464" s="54"/>
      <c r="D464" s="54"/>
      <c r="E464" s="54"/>
      <c r="F464" s="75">
        <f t="shared" si="16"/>
        <v>0</v>
      </c>
      <c r="G464" s="60"/>
      <c r="H464" s="85">
        <f t="shared" si="15"/>
        <v>0</v>
      </c>
    </row>
    <row r="465" spans="1:8" s="51" customFormat="1" x14ac:dyDescent="0.3">
      <c r="A465" s="21"/>
      <c r="B465" s="27"/>
      <c r="C465" s="54"/>
      <c r="D465" s="54"/>
      <c r="E465" s="54"/>
      <c r="F465" s="75">
        <f t="shared" si="16"/>
        <v>0</v>
      </c>
      <c r="G465" s="60"/>
      <c r="H465" s="85">
        <f t="shared" si="15"/>
        <v>0</v>
      </c>
    </row>
    <row r="466" spans="1:8" s="51" customFormat="1" x14ac:dyDescent="0.3">
      <c r="A466" s="21"/>
      <c r="B466" s="27"/>
      <c r="C466" s="54"/>
      <c r="D466" s="54"/>
      <c r="E466" s="54"/>
      <c r="F466" s="75">
        <f t="shared" si="16"/>
        <v>0</v>
      </c>
      <c r="G466" s="60"/>
      <c r="H466" s="85">
        <f t="shared" si="15"/>
        <v>0</v>
      </c>
    </row>
    <row r="467" spans="1:8" s="51" customFormat="1" x14ac:dyDescent="0.3">
      <c r="A467" s="21"/>
      <c r="B467" s="27"/>
      <c r="C467" s="54"/>
      <c r="D467" s="54"/>
      <c r="E467" s="54"/>
      <c r="F467" s="75">
        <f t="shared" si="16"/>
        <v>0</v>
      </c>
      <c r="G467" s="60"/>
      <c r="H467" s="85">
        <f t="shared" si="15"/>
        <v>0</v>
      </c>
    </row>
    <row r="468" spans="1:8" s="51" customFormat="1" x14ac:dyDescent="0.3">
      <c r="A468" s="21"/>
      <c r="B468" s="27"/>
      <c r="C468" s="54"/>
      <c r="D468" s="54"/>
      <c r="E468" s="54"/>
      <c r="F468" s="75">
        <f t="shared" si="16"/>
        <v>0</v>
      </c>
      <c r="G468" s="60"/>
      <c r="H468" s="85">
        <f t="shared" si="15"/>
        <v>0</v>
      </c>
    </row>
    <row r="469" spans="1:8" s="51" customFormat="1" x14ac:dyDescent="0.3">
      <c r="A469" s="21"/>
      <c r="B469" s="27"/>
      <c r="C469" s="54"/>
      <c r="D469" s="54"/>
      <c r="E469" s="54"/>
      <c r="F469" s="75">
        <f t="shared" si="16"/>
        <v>0</v>
      </c>
      <c r="G469" s="60"/>
      <c r="H469" s="85">
        <f t="shared" si="15"/>
        <v>0</v>
      </c>
    </row>
    <row r="470" spans="1:8" s="51" customFormat="1" x14ac:dyDescent="0.3">
      <c r="A470" s="21"/>
      <c r="B470" s="27"/>
      <c r="C470" s="54"/>
      <c r="D470" s="54"/>
      <c r="E470" s="54"/>
      <c r="F470" s="75">
        <f t="shared" si="16"/>
        <v>0</v>
      </c>
      <c r="G470" s="60"/>
      <c r="H470" s="85">
        <f t="shared" si="15"/>
        <v>0</v>
      </c>
    </row>
    <row r="471" spans="1:8" s="51" customFormat="1" x14ac:dyDescent="0.3">
      <c r="A471" s="21"/>
      <c r="B471" s="27"/>
      <c r="C471" s="54"/>
      <c r="D471" s="54"/>
      <c r="E471" s="54"/>
      <c r="F471" s="75">
        <f t="shared" si="16"/>
        <v>0</v>
      </c>
      <c r="G471" s="60"/>
      <c r="H471" s="85">
        <f t="shared" si="15"/>
        <v>0</v>
      </c>
    </row>
    <row r="472" spans="1:8" s="51" customFormat="1" x14ac:dyDescent="0.3">
      <c r="A472" s="21"/>
      <c r="B472" s="27"/>
      <c r="C472" s="54"/>
      <c r="D472" s="54"/>
      <c r="E472" s="54"/>
      <c r="F472" s="75">
        <f t="shared" si="16"/>
        <v>0</v>
      </c>
      <c r="G472" s="60"/>
      <c r="H472" s="85">
        <f t="shared" si="15"/>
        <v>0</v>
      </c>
    </row>
    <row r="473" spans="1:8" s="51" customFormat="1" x14ac:dyDescent="0.3">
      <c r="A473" s="21"/>
      <c r="B473" s="27"/>
      <c r="C473" s="54"/>
      <c r="D473" s="54"/>
      <c r="E473" s="54"/>
      <c r="F473" s="75">
        <f t="shared" si="16"/>
        <v>0</v>
      </c>
      <c r="G473" s="60"/>
      <c r="H473" s="85">
        <f t="shared" si="15"/>
        <v>0</v>
      </c>
    </row>
    <row r="474" spans="1:8" s="51" customFormat="1" x14ac:dyDescent="0.3">
      <c r="A474" s="21"/>
      <c r="B474" s="27"/>
      <c r="C474" s="54"/>
      <c r="D474" s="54"/>
      <c r="E474" s="54"/>
      <c r="F474" s="75">
        <f t="shared" si="16"/>
        <v>0</v>
      </c>
      <c r="G474" s="60"/>
      <c r="H474" s="85">
        <f t="shared" si="15"/>
        <v>0</v>
      </c>
    </row>
    <row r="475" spans="1:8" s="51" customFormat="1" x14ac:dyDescent="0.3">
      <c r="A475" s="21"/>
      <c r="B475" s="27"/>
      <c r="C475" s="54"/>
      <c r="D475" s="54"/>
      <c r="E475" s="54"/>
      <c r="F475" s="75">
        <f t="shared" si="16"/>
        <v>0</v>
      </c>
      <c r="G475" s="60"/>
      <c r="H475" s="85">
        <f t="shared" si="15"/>
        <v>0</v>
      </c>
    </row>
    <row r="476" spans="1:8" s="51" customFormat="1" x14ac:dyDescent="0.3">
      <c r="A476" s="21"/>
      <c r="B476" s="27"/>
      <c r="C476" s="54"/>
      <c r="D476" s="54"/>
      <c r="E476" s="54"/>
      <c r="F476" s="75">
        <f t="shared" si="16"/>
        <v>0</v>
      </c>
      <c r="G476" s="60"/>
      <c r="H476" s="85">
        <f t="shared" si="15"/>
        <v>0</v>
      </c>
    </row>
    <row r="477" spans="1:8" s="51" customFormat="1" x14ac:dyDescent="0.3">
      <c r="A477" s="13"/>
      <c r="B477" s="55"/>
      <c r="C477" s="54"/>
      <c r="D477" s="54"/>
      <c r="E477" s="54"/>
      <c r="F477" s="75">
        <f t="shared" si="16"/>
        <v>0</v>
      </c>
      <c r="G477" s="48"/>
      <c r="H477" s="85">
        <f t="shared" si="15"/>
        <v>0</v>
      </c>
    </row>
    <row r="478" spans="1:8" s="51" customFormat="1" x14ac:dyDescent="0.3">
      <c r="A478" s="13"/>
      <c r="B478" s="26"/>
      <c r="C478" s="54"/>
      <c r="D478" s="54"/>
      <c r="E478" s="54"/>
      <c r="F478" s="75">
        <f t="shared" si="16"/>
        <v>0</v>
      </c>
      <c r="G478" s="48"/>
      <c r="H478" s="85">
        <f t="shared" si="15"/>
        <v>0</v>
      </c>
    </row>
    <row r="479" spans="1:8" s="51" customFormat="1" x14ac:dyDescent="0.3">
      <c r="A479" s="13"/>
      <c r="B479" s="26"/>
      <c r="C479" s="54"/>
      <c r="D479" s="54"/>
      <c r="E479" s="54"/>
      <c r="F479" s="75">
        <f t="shared" si="16"/>
        <v>0</v>
      </c>
      <c r="G479" s="48"/>
      <c r="H479" s="85">
        <f t="shared" si="15"/>
        <v>0</v>
      </c>
    </row>
    <row r="480" spans="1:8" s="51" customFormat="1" x14ac:dyDescent="0.3">
      <c r="A480" s="13"/>
      <c r="B480" s="26"/>
      <c r="C480" s="54"/>
      <c r="D480" s="54"/>
      <c r="E480" s="54"/>
      <c r="F480" s="75">
        <f t="shared" si="16"/>
        <v>0</v>
      </c>
      <c r="G480" s="48"/>
      <c r="H480" s="85">
        <f t="shared" si="15"/>
        <v>0</v>
      </c>
    </row>
    <row r="481" spans="1:10" s="51" customFormat="1" x14ac:dyDescent="0.3">
      <c r="A481" s="13"/>
      <c r="B481" s="26"/>
      <c r="C481" s="54"/>
      <c r="D481" s="54"/>
      <c r="E481" s="54"/>
      <c r="F481" s="75">
        <f t="shared" si="16"/>
        <v>0</v>
      </c>
      <c r="G481" s="48"/>
      <c r="H481" s="85">
        <f t="shared" si="15"/>
        <v>0</v>
      </c>
    </row>
    <row r="482" spans="1:10" s="51" customFormat="1" x14ac:dyDescent="0.3">
      <c r="A482" s="13"/>
      <c r="B482" s="26"/>
      <c r="C482" s="54"/>
      <c r="D482" s="54"/>
      <c r="E482" s="54"/>
      <c r="F482" s="75">
        <f t="shared" si="16"/>
        <v>0</v>
      </c>
      <c r="G482" s="48"/>
      <c r="H482" s="85">
        <f t="shared" si="15"/>
        <v>0</v>
      </c>
    </row>
    <row r="483" spans="1:10" s="51" customFormat="1" x14ac:dyDescent="0.3">
      <c r="A483" s="13"/>
      <c r="B483" s="26"/>
      <c r="C483" s="54"/>
      <c r="D483" s="54"/>
      <c r="E483" s="54"/>
      <c r="F483" s="75">
        <f t="shared" si="16"/>
        <v>0</v>
      </c>
      <c r="G483" s="48"/>
      <c r="H483" s="85">
        <f t="shared" si="15"/>
        <v>0</v>
      </c>
    </row>
    <row r="484" spans="1:10" s="51" customFormat="1" x14ac:dyDescent="0.3">
      <c r="A484" s="13"/>
      <c r="B484" s="26"/>
      <c r="C484" s="54"/>
      <c r="D484" s="54"/>
      <c r="E484" s="54"/>
      <c r="F484" s="75">
        <f t="shared" si="16"/>
        <v>0</v>
      </c>
      <c r="G484" s="48"/>
      <c r="H484" s="85">
        <f t="shared" si="15"/>
        <v>0</v>
      </c>
    </row>
    <row r="485" spans="1:10" s="51" customFormat="1" x14ac:dyDescent="0.3">
      <c r="A485" s="13"/>
      <c r="B485" s="26"/>
      <c r="C485" s="54"/>
      <c r="D485" s="54"/>
      <c r="E485" s="54"/>
      <c r="F485" s="75">
        <f t="shared" si="16"/>
        <v>0</v>
      </c>
      <c r="G485" s="48"/>
      <c r="H485" s="85">
        <f t="shared" si="15"/>
        <v>0</v>
      </c>
    </row>
    <row r="486" spans="1:10" s="51" customFormat="1" x14ac:dyDescent="0.3">
      <c r="A486" s="13"/>
      <c r="B486" s="26"/>
      <c r="C486" s="54"/>
      <c r="D486" s="54"/>
      <c r="E486" s="54"/>
      <c r="F486" s="75">
        <f t="shared" si="16"/>
        <v>0</v>
      </c>
      <c r="G486" s="48"/>
      <c r="H486" s="85">
        <f t="shared" si="15"/>
        <v>0</v>
      </c>
    </row>
    <row r="487" spans="1:10" s="51" customFormat="1" x14ac:dyDescent="0.3">
      <c r="A487" s="13"/>
      <c r="B487" s="26"/>
      <c r="C487" s="54"/>
      <c r="D487" s="54"/>
      <c r="E487" s="54"/>
      <c r="F487" s="75">
        <f t="shared" si="16"/>
        <v>0</v>
      </c>
      <c r="G487" s="48"/>
      <c r="H487" s="85">
        <f t="shared" si="15"/>
        <v>0</v>
      </c>
    </row>
    <row r="488" spans="1:10" s="51" customFormat="1" x14ac:dyDescent="0.3">
      <c r="A488" s="13"/>
      <c r="B488" s="26"/>
      <c r="C488" s="54"/>
      <c r="D488" s="54"/>
      <c r="E488" s="54"/>
      <c r="F488" s="75">
        <f t="shared" si="16"/>
        <v>0</v>
      </c>
      <c r="G488" s="48"/>
      <c r="H488" s="85">
        <f t="shared" si="15"/>
        <v>0</v>
      </c>
    </row>
    <row r="489" spans="1:10" s="51" customFormat="1" x14ac:dyDescent="0.3">
      <c r="A489" s="13"/>
      <c r="B489" s="26"/>
      <c r="C489" s="54"/>
      <c r="D489" s="54"/>
      <c r="E489" s="54"/>
      <c r="F489" s="75">
        <f t="shared" si="16"/>
        <v>0</v>
      </c>
      <c r="G489" s="48"/>
      <c r="H489" s="85">
        <f t="shared" si="15"/>
        <v>0</v>
      </c>
    </row>
    <row r="490" spans="1:10" s="51" customFormat="1" x14ac:dyDescent="0.3">
      <c r="A490" s="13"/>
      <c r="B490" s="26"/>
      <c r="C490" s="54"/>
      <c r="D490" s="54"/>
      <c r="E490" s="54"/>
      <c r="F490" s="75">
        <f t="shared" si="16"/>
        <v>0</v>
      </c>
      <c r="G490" s="48"/>
      <c r="H490" s="85">
        <f t="shared" si="15"/>
        <v>0</v>
      </c>
    </row>
    <row r="491" spans="1:10" s="51" customFormat="1" x14ac:dyDescent="0.3">
      <c r="A491" s="13"/>
      <c r="B491" s="26"/>
      <c r="C491" s="54"/>
      <c r="D491" s="54"/>
      <c r="E491" s="54"/>
      <c r="F491" s="75">
        <f t="shared" si="16"/>
        <v>0</v>
      </c>
      <c r="G491" s="48"/>
      <c r="H491" s="85">
        <f t="shared" si="15"/>
        <v>0</v>
      </c>
    </row>
    <row r="492" spans="1:10" s="51" customFormat="1" x14ac:dyDescent="0.3">
      <c r="A492" s="13"/>
      <c r="B492" s="26"/>
      <c r="C492" s="54"/>
      <c r="D492" s="54"/>
      <c r="E492" s="54"/>
      <c r="F492" s="75">
        <f t="shared" si="16"/>
        <v>0</v>
      </c>
      <c r="G492" s="48"/>
      <c r="H492" s="85">
        <f t="shared" si="15"/>
        <v>0</v>
      </c>
      <c r="J492" s="78"/>
    </row>
    <row r="493" spans="1:10" s="51" customFormat="1" x14ac:dyDescent="0.3">
      <c r="A493" s="13"/>
      <c r="B493" s="26"/>
      <c r="C493" s="54"/>
      <c r="D493" s="54"/>
      <c r="E493" s="54"/>
      <c r="F493" s="75">
        <f t="shared" si="16"/>
        <v>0</v>
      </c>
      <c r="G493" s="48"/>
      <c r="H493" s="85">
        <f t="shared" si="15"/>
        <v>0</v>
      </c>
    </row>
    <row r="494" spans="1:10" s="51" customFormat="1" x14ac:dyDescent="0.3">
      <c r="A494" s="13"/>
      <c r="B494" s="26"/>
      <c r="C494" s="54"/>
      <c r="D494" s="54"/>
      <c r="E494" s="54"/>
      <c r="F494" s="75">
        <f t="shared" si="16"/>
        <v>0</v>
      </c>
      <c r="G494" s="48"/>
      <c r="H494" s="85">
        <f t="shared" si="15"/>
        <v>0</v>
      </c>
    </row>
    <row r="495" spans="1:10" s="51" customFormat="1" x14ac:dyDescent="0.3">
      <c r="A495" s="13"/>
      <c r="B495" s="26"/>
      <c r="C495" s="54"/>
      <c r="D495" s="54"/>
      <c r="E495" s="54"/>
      <c r="F495" s="75">
        <f t="shared" si="16"/>
        <v>0</v>
      </c>
      <c r="G495" s="48"/>
      <c r="H495" s="85">
        <f t="shared" si="15"/>
        <v>0</v>
      </c>
    </row>
    <row r="496" spans="1:10" s="51" customFormat="1" x14ac:dyDescent="0.3">
      <c r="A496" s="13"/>
      <c r="B496" s="26"/>
      <c r="C496" s="54"/>
      <c r="D496" s="54"/>
      <c r="E496" s="54"/>
      <c r="F496" s="75">
        <f t="shared" si="16"/>
        <v>0</v>
      </c>
      <c r="G496" s="48"/>
      <c r="H496" s="85">
        <f t="shared" si="15"/>
        <v>0</v>
      </c>
    </row>
    <row r="497" spans="1:10" s="51" customFormat="1" x14ac:dyDescent="0.3">
      <c r="A497" s="13"/>
      <c r="B497" s="26"/>
      <c r="C497" s="54"/>
      <c r="D497" s="54"/>
      <c r="E497" s="54"/>
      <c r="F497" s="75">
        <f t="shared" si="16"/>
        <v>0</v>
      </c>
      <c r="G497" s="48"/>
      <c r="H497" s="85">
        <f t="shared" si="15"/>
        <v>0</v>
      </c>
    </row>
    <row r="498" spans="1:10" s="51" customFormat="1" x14ac:dyDescent="0.3">
      <c r="A498" s="13"/>
      <c r="B498" s="26"/>
      <c r="C498" s="54"/>
      <c r="D498" s="54"/>
      <c r="E498" s="54"/>
      <c r="F498" s="75">
        <f t="shared" si="16"/>
        <v>0</v>
      </c>
      <c r="G498" s="48"/>
      <c r="H498" s="85">
        <f t="shared" si="15"/>
        <v>0</v>
      </c>
    </row>
    <row r="499" spans="1:10" s="51" customFormat="1" x14ac:dyDescent="0.3">
      <c r="A499" s="13"/>
      <c r="B499" s="26"/>
      <c r="C499" s="54"/>
      <c r="D499" s="54"/>
      <c r="E499" s="54"/>
      <c r="F499" s="75">
        <f t="shared" si="16"/>
        <v>0</v>
      </c>
      <c r="G499" s="48"/>
      <c r="H499" s="85">
        <f t="shared" si="15"/>
        <v>0</v>
      </c>
    </row>
    <row r="500" spans="1:10" s="51" customFormat="1" ht="15" thickBot="1" x14ac:dyDescent="0.35">
      <c r="A500" s="33"/>
      <c r="B500" s="59"/>
      <c r="C500" s="12"/>
      <c r="D500" s="12"/>
      <c r="E500" s="12"/>
      <c r="F500" s="79">
        <f>ROUND(D500,0)-ROUND(E500,0)</f>
        <v>0</v>
      </c>
      <c r="G500" s="49"/>
      <c r="H500" s="85">
        <f>IF(F500&lt;0,0,F500)*ROUND(G500,2)</f>
        <v>0</v>
      </c>
    </row>
    <row r="501" spans="1:10" ht="15" thickBot="1" x14ac:dyDescent="0.35">
      <c r="A501" s="17" t="s">
        <v>9</v>
      </c>
      <c r="B501" s="18" t="s">
        <v>10</v>
      </c>
      <c r="C501" s="81">
        <f>SUM(C4:C500)</f>
        <v>1942000</v>
      </c>
      <c r="D501" s="81">
        <f>SUM(D4:D500)</f>
        <v>1245000</v>
      </c>
      <c r="E501" s="81">
        <f>SUM(E4:E500)</f>
        <v>1060000</v>
      </c>
      <c r="F501" s="81">
        <f>SUMIF(F4:F500,"&gt;0")</f>
        <v>469000</v>
      </c>
      <c r="G501" s="20" t="s">
        <v>10</v>
      </c>
      <c r="H501" s="86">
        <v>3730900</v>
      </c>
      <c r="J501" s="61"/>
    </row>
    <row r="502" spans="1:10" ht="45" customHeight="1" thickBot="1" x14ac:dyDescent="0.35">
      <c r="A502" s="17" t="s">
        <v>11</v>
      </c>
      <c r="B502" s="18" t="s">
        <v>10</v>
      </c>
      <c r="C502" s="19">
        <v>1942000</v>
      </c>
      <c r="D502" s="19">
        <v>1245000</v>
      </c>
      <c r="E502" s="19">
        <v>1060000</v>
      </c>
      <c r="F502" s="73">
        <v>469000</v>
      </c>
      <c r="G502" s="28" t="s">
        <v>10</v>
      </c>
      <c r="H502" s="29">
        <v>3730900</v>
      </c>
    </row>
    <row r="503" spans="1:10" ht="40.950000000000003" customHeight="1" thickBot="1" x14ac:dyDescent="0.35">
      <c r="A503" s="14" t="s">
        <v>12</v>
      </c>
      <c r="B503" s="15" t="s">
        <v>10</v>
      </c>
      <c r="C503" s="16"/>
      <c r="D503" s="16"/>
      <c r="E503" s="16"/>
      <c r="F503" s="16"/>
      <c r="G503" s="30" t="s">
        <v>10</v>
      </c>
      <c r="H503" s="31"/>
    </row>
    <row r="504" spans="1:10" x14ac:dyDescent="0.3">
      <c r="A504" s="229" t="s">
        <v>84</v>
      </c>
      <c r="B504" s="229"/>
      <c r="C504" s="229"/>
      <c r="D504" s="40"/>
      <c r="E504" s="40"/>
      <c r="F504" s="40"/>
      <c r="G504" s="41"/>
      <c r="H504" s="53"/>
    </row>
    <row r="505" spans="1:10" ht="9" customHeight="1" x14ac:dyDescent="0.3">
      <c r="A505" s="39" t="s">
        <v>87</v>
      </c>
      <c r="B505" s="42"/>
      <c r="C505" s="42"/>
      <c r="D505" s="40"/>
      <c r="E505" s="40"/>
      <c r="F505" s="40"/>
      <c r="G505" s="41"/>
      <c r="H505" s="53"/>
    </row>
    <row r="506" spans="1:10" ht="12.6" customHeight="1" x14ac:dyDescent="0.3">
      <c r="A506" s="220" t="s">
        <v>88</v>
      </c>
      <c r="B506" s="220"/>
      <c r="C506" s="220"/>
      <c r="D506" s="40"/>
      <c r="E506" s="40"/>
      <c r="F506" s="40"/>
      <c r="G506" s="41"/>
      <c r="H506" s="53"/>
    </row>
    <row r="507" spans="1:10" s="63" customFormat="1" ht="12.6" customHeight="1" thickBot="1" x14ac:dyDescent="0.35">
      <c r="A507" s="220" t="s">
        <v>94</v>
      </c>
      <c r="B507" s="220"/>
      <c r="C507" s="220"/>
      <c r="D507" s="220"/>
      <c r="E507" s="67"/>
      <c r="F507" s="67"/>
      <c r="G507" s="68"/>
      <c r="H507" s="53"/>
    </row>
    <row r="508" spans="1:10" ht="22.8" customHeight="1" thickBot="1" x14ac:dyDescent="0.35">
      <c r="A508" s="230" t="s">
        <v>95</v>
      </c>
      <c r="B508" s="231"/>
      <c r="C508" s="231"/>
      <c r="D508" s="231"/>
      <c r="E508" s="231"/>
      <c r="F508" s="231"/>
      <c r="G508" s="232"/>
    </row>
  </sheetData>
  <mergeCells count="8">
    <mergeCell ref="A508:G508"/>
    <mergeCell ref="A1:H1"/>
    <mergeCell ref="C4:C6"/>
    <mergeCell ref="C7:C9"/>
    <mergeCell ref="C10:C12"/>
    <mergeCell ref="A504:C504"/>
    <mergeCell ref="A506:C506"/>
    <mergeCell ref="A507:D507"/>
  </mergeCells>
  <pageMargins left="0.70866141732283472" right="0.70866141732283472" top="0.78740157480314965" bottom="0.78740157480314965" header="0.31496062992125984" footer="0.31496062992125984"/>
  <pageSetup paperSize="9" orientation="landscape" verticalDpi="0" r:id="rId1"/>
  <headerFooter>
    <oddFooter>Stránka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workbookViewId="0">
      <selection activeCell="I4" sqref="I4"/>
    </sheetView>
  </sheetViews>
  <sheetFormatPr defaultRowHeight="14.4" x14ac:dyDescent="0.3"/>
  <cols>
    <col min="1" max="1" width="22.109375" customWidth="1"/>
    <col min="2" max="2" width="15.88671875" customWidth="1"/>
    <col min="3" max="3" width="16.5546875" customWidth="1"/>
    <col min="4" max="4" width="16.77734375" customWidth="1"/>
    <col min="5" max="6" width="16.6640625" customWidth="1"/>
    <col min="7" max="7" width="16.44140625" customWidth="1"/>
  </cols>
  <sheetData>
    <row r="1" spans="1:7" ht="15" thickBot="1" x14ac:dyDescent="0.35">
      <c r="A1" s="221" t="s">
        <v>13</v>
      </c>
      <c r="B1" s="222"/>
      <c r="C1" s="222"/>
      <c r="D1" s="222"/>
      <c r="E1" s="222"/>
      <c r="F1" s="222"/>
      <c r="G1" s="223"/>
    </row>
    <row r="2" spans="1:7" ht="103.95" customHeight="1" x14ac:dyDescent="0.3">
      <c r="A2" s="255"/>
      <c r="B2" s="254" t="s">
        <v>18</v>
      </c>
      <c r="C2" s="23" t="s">
        <v>78</v>
      </c>
      <c r="D2" s="23" t="s">
        <v>30</v>
      </c>
      <c r="E2" s="23" t="s">
        <v>31</v>
      </c>
      <c r="F2" s="23" t="s">
        <v>32</v>
      </c>
      <c r="G2" s="24" t="s">
        <v>14</v>
      </c>
    </row>
    <row r="3" spans="1:7" ht="15" thickBot="1" x14ac:dyDescent="0.35">
      <c r="A3" s="256"/>
      <c r="B3" s="257">
        <v>1</v>
      </c>
      <c r="C3" s="258">
        <v>2</v>
      </c>
      <c r="D3" s="258">
        <v>3</v>
      </c>
      <c r="E3" s="258">
        <v>4</v>
      </c>
      <c r="F3" s="258">
        <v>5</v>
      </c>
      <c r="G3" s="259">
        <v>6</v>
      </c>
    </row>
    <row r="4" spans="1:7" ht="25.2" customHeight="1" x14ac:dyDescent="0.3">
      <c r="A4" s="9" t="s">
        <v>1</v>
      </c>
      <c r="B4" s="125">
        <v>1327500</v>
      </c>
      <c r="C4" s="112">
        <v>0</v>
      </c>
      <c r="D4" s="74">
        <f t="shared" ref="D4:D11" si="0">ROUND(B4,0)+ROUND(C4,0)</f>
        <v>1327500</v>
      </c>
      <c r="E4" s="121">
        <v>2.2000000000000002</v>
      </c>
      <c r="F4" s="82">
        <f t="shared" ref="F4:F11" si="1">D4*ROUND(E4,2)</f>
        <v>2920500.0000000005</v>
      </c>
      <c r="G4" s="236">
        <f>F4+F5+F6+F7</f>
        <v>45142885</v>
      </c>
    </row>
    <row r="5" spans="1:7" ht="25.2" customHeight="1" x14ac:dyDescent="0.3">
      <c r="A5" s="10" t="s">
        <v>2</v>
      </c>
      <c r="B5" s="119">
        <v>3441600</v>
      </c>
      <c r="C5" s="114">
        <v>1162150</v>
      </c>
      <c r="D5" s="80">
        <f>ROUND(B5,0)+ROUND(C5,0)</f>
        <v>4603750</v>
      </c>
      <c r="E5" s="122">
        <v>8.1</v>
      </c>
      <c r="F5" s="83">
        <f t="shared" si="1"/>
        <v>37290375</v>
      </c>
      <c r="G5" s="237"/>
    </row>
    <row r="6" spans="1:7" ht="25.2" customHeight="1" x14ac:dyDescent="0.3">
      <c r="A6" s="10" t="s">
        <v>15</v>
      </c>
      <c r="B6" s="119">
        <v>263300</v>
      </c>
      <c r="C6" s="114">
        <v>0</v>
      </c>
      <c r="D6" s="80">
        <f t="shared" si="0"/>
        <v>263300</v>
      </c>
      <c r="E6" s="122">
        <v>5.0999999999999996</v>
      </c>
      <c r="F6" s="83">
        <f t="shared" si="1"/>
        <v>1342830</v>
      </c>
      <c r="G6" s="237"/>
    </row>
    <row r="7" spans="1:7" ht="25.2" customHeight="1" thickBot="1" x14ac:dyDescent="0.35">
      <c r="A7" s="11" t="s">
        <v>16</v>
      </c>
      <c r="B7" s="120">
        <v>439300</v>
      </c>
      <c r="C7" s="116">
        <v>139600</v>
      </c>
      <c r="D7" s="81">
        <f t="shared" si="0"/>
        <v>578900</v>
      </c>
      <c r="E7" s="123">
        <v>6.2</v>
      </c>
      <c r="F7" s="84">
        <f t="shared" si="1"/>
        <v>3589180</v>
      </c>
      <c r="G7" s="238"/>
    </row>
    <row r="8" spans="1:7" ht="25.2" customHeight="1" x14ac:dyDescent="0.3">
      <c r="A8" s="50" t="s">
        <v>3</v>
      </c>
      <c r="B8" s="117">
        <v>0</v>
      </c>
      <c r="C8" s="118">
        <v>0</v>
      </c>
      <c r="D8" s="80">
        <f t="shared" si="0"/>
        <v>0</v>
      </c>
      <c r="E8" s="124">
        <v>7.9</v>
      </c>
      <c r="F8" s="82">
        <f t="shared" si="1"/>
        <v>0</v>
      </c>
      <c r="G8" s="239">
        <f>F8+F9+F10+F11</f>
        <v>1704910</v>
      </c>
    </row>
    <row r="9" spans="1:7" ht="25.2" customHeight="1" x14ac:dyDescent="0.3">
      <c r="A9" s="10" t="s">
        <v>4</v>
      </c>
      <c r="B9" s="119">
        <v>0</v>
      </c>
      <c r="C9" s="114">
        <v>0</v>
      </c>
      <c r="D9" s="80">
        <f t="shared" si="0"/>
        <v>0</v>
      </c>
      <c r="E9" s="122">
        <v>10.7</v>
      </c>
      <c r="F9" s="83">
        <f t="shared" si="1"/>
        <v>0</v>
      </c>
      <c r="G9" s="227"/>
    </row>
    <row r="10" spans="1:7" ht="25.2" customHeight="1" x14ac:dyDescent="0.3">
      <c r="A10" s="10" t="s">
        <v>17</v>
      </c>
      <c r="B10" s="119">
        <v>16000</v>
      </c>
      <c r="C10" s="114">
        <v>82850</v>
      </c>
      <c r="D10" s="80">
        <f t="shared" si="0"/>
        <v>98850</v>
      </c>
      <c r="E10" s="122">
        <v>8.8000000000000007</v>
      </c>
      <c r="F10" s="83">
        <f t="shared" si="1"/>
        <v>869880.00000000012</v>
      </c>
      <c r="G10" s="227"/>
    </row>
    <row r="11" spans="1:7" ht="25.2" customHeight="1" thickBot="1" x14ac:dyDescent="0.35">
      <c r="A11" s="11" t="s">
        <v>5</v>
      </c>
      <c r="B11" s="120">
        <v>36600</v>
      </c>
      <c r="C11" s="116">
        <v>16250</v>
      </c>
      <c r="D11" s="80">
        <f t="shared" si="0"/>
        <v>52850</v>
      </c>
      <c r="E11" s="123">
        <v>15.8</v>
      </c>
      <c r="F11" s="84">
        <f t="shared" si="1"/>
        <v>835030</v>
      </c>
      <c r="G11" s="228"/>
    </row>
    <row r="12" spans="1:7" x14ac:dyDescent="0.3">
      <c r="A12" s="44" t="s">
        <v>84</v>
      </c>
      <c r="B12" s="45"/>
      <c r="C12" s="46"/>
      <c r="D12" s="43"/>
      <c r="E12" s="43"/>
      <c r="F12" s="43"/>
      <c r="G12" s="43"/>
    </row>
    <row r="13" spans="1:7" x14ac:dyDescent="0.3">
      <c r="A13" s="240" t="s">
        <v>85</v>
      </c>
      <c r="B13" s="240"/>
      <c r="C13" s="240"/>
      <c r="D13" s="52"/>
      <c r="E13" s="52"/>
      <c r="F13" s="52"/>
      <c r="G13" s="52"/>
    </row>
  </sheetData>
  <sheetProtection sheet="1" objects="1" scenarios="1"/>
  <mergeCells count="5">
    <mergeCell ref="A1:G1"/>
    <mergeCell ref="A2:A3"/>
    <mergeCell ref="G4:G7"/>
    <mergeCell ref="G8:G11"/>
    <mergeCell ref="A13:C13"/>
  </mergeCells>
  <pageMargins left="0.7" right="0.7" top="0.78740157499999996" bottom="0.78740157499999996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modelový příklad 2</vt:lpstr>
      <vt:lpstr>Tabulka 1</vt:lpstr>
      <vt:lpstr>Tab. 2 (zničený SADM)</vt:lpstr>
      <vt:lpstr>Tab. 3 (snížený přírůst)</vt:lpstr>
      <vt:lpstr>Tab. 4 (hodnota produkce 2014)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Martinec</dc:creator>
  <cp:lastModifiedBy>Kratochvílová Lenka</cp:lastModifiedBy>
  <cp:lastPrinted>2016-06-01T13:14:42Z</cp:lastPrinted>
  <dcterms:created xsi:type="dcterms:W3CDTF">2016-04-07T10:44:14Z</dcterms:created>
  <dcterms:modified xsi:type="dcterms:W3CDTF">2016-06-01T13:19:30Z</dcterms:modified>
</cp:coreProperties>
</file>