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3256" windowHeight="12588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M30" i="1" l="1"/>
  <c r="L23" i="1" l="1"/>
  <c r="M21" i="1"/>
  <c r="M27" i="1"/>
  <c r="M22" i="1"/>
  <c r="L20" i="1"/>
  <c r="L17" i="1"/>
  <c r="L18" i="1"/>
  <c r="L19" i="1"/>
  <c r="L16" i="1" l="1"/>
  <c r="M24" i="1" s="1"/>
  <c r="M28" i="1"/>
</calcChain>
</file>

<file path=xl/sharedStrings.xml><?xml version="1.0" encoding="utf-8"?>
<sst xmlns="http://schemas.openxmlformats.org/spreadsheetml/2006/main" count="55" uniqueCount="53">
  <si>
    <r>
      <t xml:space="preserve">Výše sazby dotace </t>
    </r>
    <r>
      <rPr>
        <b/>
        <sz val="12"/>
        <rFont val="Arial"/>
        <family val="2"/>
        <charset val="238"/>
      </rPr>
      <t>dle přílohy č. 1</t>
    </r>
    <r>
      <rPr>
        <sz val="12"/>
        <rFont val="Arial"/>
        <family val="2"/>
        <charset val="238"/>
      </rPr>
      <t xml:space="preserve"> části E Zásad v Kč/ha</t>
    </r>
  </si>
  <si>
    <t>B1:</t>
  </si>
  <si>
    <t>B2:</t>
  </si>
  <si>
    <r>
      <rPr>
        <b/>
        <sz val="12"/>
        <color theme="1"/>
        <rFont val="Arial"/>
        <family val="2"/>
        <charset val="238"/>
      </rPr>
      <t>Celkový požadavek na dotaci v Kč (před případným odečtem)</t>
    </r>
    <r>
      <rPr>
        <sz val="12"/>
        <color theme="1"/>
        <rFont val="Arial"/>
        <family val="2"/>
        <charset val="238"/>
      </rPr>
      <t xml:space="preserve"> </t>
    </r>
    <r>
      <rPr>
        <sz val="12"/>
        <color indexed="50"/>
        <rFont val="Arial"/>
        <family val="2"/>
        <charset val="238"/>
      </rPr>
      <t>(B1xB2)</t>
    </r>
  </si>
  <si>
    <t>B3:</t>
  </si>
  <si>
    <r>
      <t xml:space="preserve">Doklad o pojištění s pojistnou ochranou alespoň na 50 % celkové výměry dané plodiny či alespoň na 50 % výměry zem. podniku či doklad o nepojistitelnosti </t>
    </r>
    <r>
      <rPr>
        <vertAlign val="superscript"/>
        <sz val="12"/>
        <rFont val="Arial"/>
        <family val="2"/>
        <charset val="238"/>
      </rPr>
      <t>1)</t>
    </r>
  </si>
  <si>
    <t>ano</t>
  </si>
  <si>
    <t>ne</t>
  </si>
  <si>
    <r>
      <t>Požadavek na dotaci po zhodnocení úrovně pojistné ochrany v Kč ***</t>
    </r>
    <r>
      <rPr>
        <b/>
        <vertAlign val="superscript"/>
        <sz val="12"/>
        <color theme="1"/>
        <rFont val="Arial"/>
        <family val="2"/>
        <charset val="238"/>
      </rPr>
      <t>1)</t>
    </r>
    <r>
      <rPr>
        <b/>
        <sz val="12"/>
        <color theme="1"/>
        <rFont val="Arial"/>
        <family val="2"/>
        <charset val="238"/>
      </rPr>
      <t xml:space="preserve"> </t>
    </r>
    <r>
      <rPr>
        <sz val="12"/>
        <color indexed="50"/>
        <rFont val="Arial"/>
        <family val="2"/>
        <charset val="238"/>
      </rPr>
      <t>(B3 nebo B3x0,5)</t>
    </r>
  </si>
  <si>
    <t>B4:</t>
  </si>
  <si>
    <t>Číslo listu</t>
  </si>
  <si>
    <t>Počet listů</t>
  </si>
  <si>
    <t>V</t>
  </si>
  <si>
    <t>Dne</t>
  </si>
  <si>
    <t>Podpis žadatele (FO) nebo statutárního orgánu (PO)</t>
  </si>
  <si>
    <t>Otisk razítka žadatele</t>
  </si>
  <si>
    <t>Ověřil a převzal</t>
  </si>
  <si>
    <t>* V případě většího rozsahu DPB bude jejich seznam uveden na zvláštní příloze.</t>
  </si>
  <si>
    <t>ano – ne**</t>
  </si>
  <si>
    <t>** Vyberte ze dvou možností, vyplňte "1"</t>
  </si>
  <si>
    <t>*** V případě, že je předložen doklad o pojištění s pojistnou ochranou vztahující se alespoň na 50 % celkové výměry dané plodiny či alespoň na 50 % výměry zem. podniku či doklad o nepojistitelnosti v roce 2015, zůstane částka stejná. Pokud doklad není doložen, sníží se částka o 50 %.</t>
  </si>
  <si>
    <t>3B Výpočet požadavku dotace</t>
  </si>
  <si>
    <t>3A Sklizeň uvedené plodiny a propočtená výše škody</t>
  </si>
  <si>
    <t>Rok</t>
  </si>
  <si>
    <t>A1:</t>
  </si>
  <si>
    <t>A2:</t>
  </si>
  <si>
    <t>Plocha uvedené plodiny v ha</t>
  </si>
  <si>
    <t>A4:</t>
  </si>
  <si>
    <t>A8:</t>
  </si>
  <si>
    <t>A5:</t>
  </si>
  <si>
    <t xml:space="preserve">Snížení produkce  -  Škoda v %  </t>
  </si>
  <si>
    <t>A7:</t>
  </si>
  <si>
    <t>Produkce v tunách</t>
  </si>
  <si>
    <t>Produkce v t/ha</t>
  </si>
  <si>
    <t>A3: (A1/A2)</t>
  </si>
  <si>
    <t>Počet VDJ vedených v ústřední evidenci k 31. 8. 2015 uplatňovaných na požadovanou výměru plodiny</t>
  </si>
  <si>
    <t>Výměra plodiny (ha)</t>
  </si>
  <si>
    <t>Intenzita chovu (VDJ/ha)</t>
  </si>
  <si>
    <t>Plodina, na kterou je vztažen předmět dotace</t>
  </si>
  <si>
    <t>Čtverec a kód DPB, na kterých byla v roce 2015 plodina pěstována*</t>
  </si>
  <si>
    <t xml:space="preserve">Čelková výměra obhospodařované zemědělské půdy v ha v roce 2015 dle LPIS 
k 31. 8. 2015
</t>
  </si>
  <si>
    <t>Tabulka č. 3</t>
  </si>
  <si>
    <t>• Údaje v řádcích pro roky 2010 – 2015 vyplňuje žadatel, který uplatňuje škodu na kukuřici a TTP ke krmným účelům ve vztahu k období předchozích 5 let, přičemž do výpočtu průměru nezahrne nejnižší a nejvyšší údaj</t>
  </si>
  <si>
    <t>• Údaje v řádcích pro roky 2012 – 2015 vyplňuje žadatel, který uplatňuje škodu na kukuřici a TTP ke krmným účelům ve vztahu k období předcházejících tří let</t>
  </si>
  <si>
    <t>• Údaje v řádcích pro roky 2013 – 2015 vyplňuje žadatel, který uplatňuje pouze škodu na kukuřici a TTP ke krmným účelům ve vztahu k období let 2013 a 2014, za předpokladu, že zahájil činnost jako FO nebo PO v období od 1. 1. 2012 do 31. 12. 2012, což současně doloží přílohou příslušného dokladu o zahájení činnosti</t>
  </si>
  <si>
    <t>• Údaje v řádcích pro roky 2014 – 2015 vyplňuje žadatel, který uplatňuje škodu na kukuřici a TTP ke krmným účelům pouze ve vztahu k období roku 2014, za předpokladu že zahájil činnost jako FO nebo PO v období po 31. 12. 2012, což současně doloží přílohou příslušného dokladu o zahájení činnosti. Pokud nemá údaje o sklizni z roku 2014 z důvodu pozdějšího založení činnosti, uvede údaj o průměrné produkci v roce 2014 na základě průměrného výnosu v t/ha pro příslušný kraj.</t>
  </si>
  <si>
    <t xml:space="preserve">Průměr (pokud je vyplněno 2010-2014, nezapočítává se nejnižší údaj) </t>
  </si>
  <si>
    <r>
      <t xml:space="preserve">Výše škody v t/ha </t>
    </r>
    <r>
      <rPr>
        <sz val="12"/>
        <color rgb="FF92D050"/>
        <rFont val="Arial"/>
        <family val="2"/>
        <charset val="238"/>
      </rPr>
      <t>(A4-A5)</t>
    </r>
  </si>
  <si>
    <t>TTP</t>
  </si>
  <si>
    <t>XYZ</t>
  </si>
  <si>
    <r>
      <rPr>
        <vertAlign val="superscript"/>
        <sz val="10"/>
        <color theme="1"/>
        <rFont val="Arial"/>
        <family val="2"/>
        <charset val="238"/>
      </rPr>
      <t>1)</t>
    </r>
    <r>
      <rPr>
        <sz val="10"/>
        <color theme="1"/>
        <rFont val="Arial"/>
        <family val="2"/>
        <charset val="238"/>
      </rPr>
      <t xml:space="preserve"> U škod na TTP vždy zadat "ANO" - na škody na TTP se podmínka pojištěnosti nevztahuje.</t>
    </r>
  </si>
  <si>
    <t>Číselné údaje doplněné do příslušných tabulek musí respektovat následující způsob zaokrouhlování: Finální požadovaná částka dotace bude zaokrouhlena na celé Kč směrem dolů. Údaje o plochách daných plodin budou matematicky zaokrouhleny na 4 desetinná místa</t>
  </si>
  <si>
    <t>Požadovaná plocha plodiny v roce 2015 v 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</si>
</sst>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92D05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50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2" fillId="0" borderId="0" xfId="0" applyFont="1"/>
    <xf numFmtId="0" fontId="6" fillId="0" borderId="2" xfId="0" applyFont="1" applyBorder="1" applyAlignment="1">
      <alignment horizontal="left" vertical="center" wrapText="1"/>
    </xf>
    <xf numFmtId="0" fontId="5" fillId="0" borderId="0" xfId="0" applyFont="1"/>
    <xf numFmtId="0" fontId="6" fillId="0" borderId="20" xfId="0" applyFont="1" applyBorder="1"/>
    <xf numFmtId="0" fontId="6" fillId="0" borderId="20" xfId="0" applyFont="1" applyBorder="1" applyAlignment="1">
      <alignment horizontal="left"/>
    </xf>
    <xf numFmtId="0" fontId="5" fillId="0" borderId="6" xfId="0" applyFont="1" applyBorder="1"/>
    <xf numFmtId="0" fontId="6" fillId="0" borderId="2" xfId="0" applyFont="1" applyBorder="1"/>
    <xf numFmtId="0" fontId="5" fillId="0" borderId="18" xfId="0" applyFont="1" applyBorder="1"/>
    <xf numFmtId="0" fontId="6" fillId="0" borderId="15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0" xfId="0" applyFont="1" applyAlignment="1">
      <alignment vertical="top" wrapText="1"/>
    </xf>
    <xf numFmtId="0" fontId="1" fillId="3" borderId="20" xfId="0" applyFont="1" applyFill="1" applyBorder="1" applyAlignment="1">
      <alignment horizontal="left" vertical="top" wrapText="1"/>
    </xf>
    <xf numFmtId="0" fontId="1" fillId="3" borderId="17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6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13" fillId="4" borderId="0" xfId="0" applyFont="1" applyFill="1" applyAlignment="1">
      <alignment horizontal="left" vertical="center" wrapText="1"/>
    </xf>
    <xf numFmtId="4" fontId="5" fillId="0" borderId="2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4" fontId="5" fillId="0" borderId="18" xfId="0" applyNumberFormat="1" applyFont="1" applyBorder="1" applyAlignment="1">
      <alignment horizontal="center"/>
    </xf>
    <xf numFmtId="4" fontId="7" fillId="0" borderId="20" xfId="0" applyNumberFormat="1" applyFont="1" applyBorder="1" applyAlignment="1">
      <alignment horizontal="center"/>
    </xf>
    <xf numFmtId="4" fontId="7" fillId="0" borderId="17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4" fontId="5" fillId="0" borderId="15" xfId="0" applyNumberFormat="1" applyFont="1" applyBorder="1" applyAlignment="1">
      <alignment horizontal="center"/>
    </xf>
    <xf numFmtId="4" fontId="5" fillId="0" borderId="19" xfId="0" applyNumberFormat="1" applyFont="1" applyBorder="1" applyAlignment="1">
      <alignment horizontal="center"/>
    </xf>
    <xf numFmtId="4" fontId="5" fillId="0" borderId="17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18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top"/>
    </xf>
    <xf numFmtId="0" fontId="5" fillId="0" borderId="10" xfId="0" applyFont="1" applyBorder="1" applyAlignment="1">
      <alignment horizontal="left" vertical="top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" fontId="8" fillId="0" borderId="20" xfId="0" applyNumberFormat="1" applyFont="1" applyBorder="1" applyAlignment="1">
      <alignment horizontal="center"/>
    </xf>
    <xf numFmtId="4" fontId="8" fillId="0" borderId="17" xfId="0" applyNumberFormat="1" applyFont="1" applyBorder="1" applyAlignment="1">
      <alignment horizontal="center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topLeftCell="A13" zoomScale="115" zoomScaleNormal="115" workbookViewId="0">
      <selection activeCell="A27" sqref="A27:K27"/>
    </sheetView>
  </sheetViews>
  <sheetFormatPr defaultColWidth="9.109375" defaultRowHeight="13.8" x14ac:dyDescent="0.25"/>
  <cols>
    <col min="1" max="1" width="29.5546875" style="7" customWidth="1"/>
    <col min="2" max="2" width="23.6640625" style="7" customWidth="1"/>
    <col min="3" max="3" width="12.6640625" style="7" customWidth="1"/>
    <col min="4" max="4" width="10.6640625" style="7" customWidth="1"/>
    <col min="5" max="16384" width="9.109375" style="7"/>
  </cols>
  <sheetData>
    <row r="1" spans="1:16" s="9" customFormat="1" ht="15.75" customHeight="1" x14ac:dyDescent="0.3">
      <c r="A1" s="25" t="s">
        <v>41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</row>
    <row r="2" spans="1:16" s="18" customFormat="1" ht="42.75" customHeight="1" x14ac:dyDescent="0.3">
      <c r="A2" s="22" t="s">
        <v>42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</row>
    <row r="3" spans="1:16" s="18" customFormat="1" ht="22.5" customHeight="1" x14ac:dyDescent="0.3">
      <c r="A3" s="22" t="s">
        <v>43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4"/>
    </row>
    <row r="4" spans="1:16" s="18" customFormat="1" ht="43.5" customHeight="1" x14ac:dyDescent="0.3">
      <c r="A4" s="22" t="s">
        <v>44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</row>
    <row r="5" spans="1:16" s="18" customFormat="1" ht="57" customHeight="1" thickBot="1" x14ac:dyDescent="0.35">
      <c r="A5" s="19" t="s">
        <v>45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6" spans="1:16" s="9" customFormat="1" ht="15.6" thickBot="1" x14ac:dyDescent="0.3">
      <c r="A6" s="56" t="s">
        <v>38</v>
      </c>
      <c r="B6" s="56"/>
      <c r="C6" s="56"/>
      <c r="D6" s="56"/>
      <c r="E6" s="56"/>
      <c r="F6" s="57" t="s">
        <v>48</v>
      </c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6" s="9" customFormat="1" ht="15.6" thickBot="1" x14ac:dyDescent="0.3">
      <c r="A7" s="56" t="s">
        <v>39</v>
      </c>
      <c r="B7" s="56"/>
      <c r="C7" s="56"/>
      <c r="D7" s="56"/>
      <c r="E7" s="56"/>
      <c r="F7" s="57" t="s">
        <v>49</v>
      </c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6" s="9" customFormat="1" ht="15.6" thickBot="1" x14ac:dyDescent="0.3">
      <c r="A8" s="61" t="s">
        <v>40</v>
      </c>
      <c r="B8" s="56"/>
      <c r="C8" s="56"/>
      <c r="D8" s="56"/>
      <c r="E8" s="56"/>
      <c r="F8" s="41">
        <v>1200</v>
      </c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s="9" customFormat="1" ht="16.2" thickBot="1" x14ac:dyDescent="0.35">
      <c r="A9" s="55" t="s">
        <v>35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2">
        <v>600</v>
      </c>
      <c r="M9" s="52"/>
      <c r="N9" s="52"/>
      <c r="O9" s="52"/>
      <c r="P9" s="52"/>
    </row>
    <row r="10" spans="1:16" s="9" customFormat="1" ht="16.2" thickBot="1" x14ac:dyDescent="0.35">
      <c r="A10" s="55" t="s">
        <v>36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41">
        <v>400</v>
      </c>
      <c r="M10" s="41"/>
      <c r="N10" s="41"/>
      <c r="O10" s="41"/>
      <c r="P10" s="41"/>
    </row>
    <row r="11" spans="1:16" s="9" customFormat="1" ht="16.5" thickBot="1" x14ac:dyDescent="0.3">
      <c r="A11" s="55" t="s">
        <v>37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2">
        <v>1.5</v>
      </c>
      <c r="M11" s="52"/>
      <c r="N11" s="52"/>
      <c r="O11" s="52"/>
      <c r="P11" s="52"/>
    </row>
    <row r="12" spans="1:16" s="9" customFormat="1" ht="15.75" thickBot="1" x14ac:dyDescent="0.25"/>
    <row r="13" spans="1:16" s="9" customFormat="1" ht="16.2" thickBot="1" x14ac:dyDescent="0.35">
      <c r="A13" s="58" t="s">
        <v>22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60"/>
    </row>
    <row r="14" spans="1:16" s="9" customFormat="1" ht="15" x14ac:dyDescent="0.2">
      <c r="A14" s="16"/>
      <c r="B14" s="35" t="s">
        <v>24</v>
      </c>
      <c r="C14" s="36"/>
      <c r="D14" s="36"/>
      <c r="E14" s="37"/>
      <c r="F14" s="35" t="s">
        <v>25</v>
      </c>
      <c r="G14" s="36"/>
      <c r="H14" s="36"/>
      <c r="I14" s="36"/>
      <c r="J14" s="36"/>
      <c r="K14" s="37"/>
      <c r="L14" s="35" t="s">
        <v>34</v>
      </c>
      <c r="M14" s="36"/>
      <c r="N14" s="36"/>
      <c r="O14" s="36"/>
      <c r="P14" s="37"/>
    </row>
    <row r="15" spans="1:16" s="9" customFormat="1" ht="15.6" thickBot="1" x14ac:dyDescent="0.3">
      <c r="A15" s="17" t="s">
        <v>23</v>
      </c>
      <c r="B15" s="32" t="s">
        <v>32</v>
      </c>
      <c r="C15" s="33"/>
      <c r="D15" s="33"/>
      <c r="E15" s="34"/>
      <c r="F15" s="32" t="s">
        <v>26</v>
      </c>
      <c r="G15" s="33"/>
      <c r="H15" s="33"/>
      <c r="I15" s="33"/>
      <c r="J15" s="33"/>
      <c r="K15" s="34"/>
      <c r="L15" s="32" t="s">
        <v>33</v>
      </c>
      <c r="M15" s="33"/>
      <c r="N15" s="33"/>
      <c r="O15" s="33"/>
      <c r="P15" s="34"/>
    </row>
    <row r="16" spans="1:16" s="9" customFormat="1" ht="15.75" thickBot="1" x14ac:dyDescent="0.25">
      <c r="A16" s="14">
        <v>2010</v>
      </c>
      <c r="B16" s="52">
        <v>4530</v>
      </c>
      <c r="C16" s="52"/>
      <c r="D16" s="52"/>
      <c r="E16" s="52"/>
      <c r="F16" s="41">
        <v>300</v>
      </c>
      <c r="G16" s="41"/>
      <c r="H16" s="41"/>
      <c r="I16" s="41"/>
      <c r="J16" s="41"/>
      <c r="K16" s="41"/>
      <c r="L16" s="29">
        <f>B16/F16</f>
        <v>15.1</v>
      </c>
      <c r="M16" s="30"/>
      <c r="N16" s="30"/>
      <c r="O16" s="30"/>
      <c r="P16" s="31"/>
    </row>
    <row r="17" spans="1:16" s="9" customFormat="1" ht="15.75" thickBot="1" x14ac:dyDescent="0.25">
      <c r="A17" s="14">
        <v>2011</v>
      </c>
      <c r="B17" s="52">
        <v>6405</v>
      </c>
      <c r="C17" s="52"/>
      <c r="D17" s="52"/>
      <c r="E17" s="52"/>
      <c r="F17" s="41">
        <v>350</v>
      </c>
      <c r="G17" s="41"/>
      <c r="H17" s="41"/>
      <c r="I17" s="41"/>
      <c r="J17" s="41"/>
      <c r="K17" s="41"/>
      <c r="L17" s="29">
        <f t="shared" ref="L17:L19" si="0">B17/F17</f>
        <v>18.3</v>
      </c>
      <c r="M17" s="30"/>
      <c r="N17" s="30"/>
      <c r="O17" s="30"/>
      <c r="P17" s="31"/>
    </row>
    <row r="18" spans="1:16" s="9" customFormat="1" ht="15.75" thickBot="1" x14ac:dyDescent="0.25">
      <c r="A18" s="14">
        <v>2012</v>
      </c>
      <c r="B18" s="52">
        <v>5950</v>
      </c>
      <c r="C18" s="52"/>
      <c r="D18" s="52"/>
      <c r="E18" s="52"/>
      <c r="F18" s="41">
        <v>350</v>
      </c>
      <c r="G18" s="41"/>
      <c r="H18" s="41"/>
      <c r="I18" s="41"/>
      <c r="J18" s="41"/>
      <c r="K18" s="41"/>
      <c r="L18" s="29">
        <f t="shared" si="0"/>
        <v>17</v>
      </c>
      <c r="M18" s="30"/>
      <c r="N18" s="30"/>
      <c r="O18" s="30"/>
      <c r="P18" s="31"/>
    </row>
    <row r="19" spans="1:16" s="9" customFormat="1" ht="15.75" thickBot="1" x14ac:dyDescent="0.25">
      <c r="A19" s="14">
        <v>2013</v>
      </c>
      <c r="B19" s="52">
        <v>5440</v>
      </c>
      <c r="C19" s="52"/>
      <c r="D19" s="52"/>
      <c r="E19" s="52"/>
      <c r="F19" s="41">
        <v>400</v>
      </c>
      <c r="G19" s="41"/>
      <c r="H19" s="41"/>
      <c r="I19" s="41"/>
      <c r="J19" s="41"/>
      <c r="K19" s="41"/>
      <c r="L19" s="29">
        <f t="shared" si="0"/>
        <v>13.6</v>
      </c>
      <c r="M19" s="30"/>
      <c r="N19" s="30"/>
      <c r="O19" s="30"/>
      <c r="P19" s="31"/>
    </row>
    <row r="20" spans="1:16" s="9" customFormat="1" ht="15.75" thickBot="1" x14ac:dyDescent="0.25">
      <c r="A20" s="14">
        <v>2014</v>
      </c>
      <c r="B20" s="52">
        <v>6920</v>
      </c>
      <c r="C20" s="52"/>
      <c r="D20" s="52"/>
      <c r="E20" s="52"/>
      <c r="F20" s="41">
        <v>400</v>
      </c>
      <c r="G20" s="41"/>
      <c r="H20" s="41"/>
      <c r="I20" s="41"/>
      <c r="J20" s="41"/>
      <c r="K20" s="41"/>
      <c r="L20" s="29">
        <f t="shared" ref="L20" si="1">B20/F20</f>
        <v>17.3</v>
      </c>
      <c r="M20" s="30"/>
      <c r="N20" s="30"/>
      <c r="O20" s="30"/>
      <c r="P20" s="31"/>
    </row>
    <row r="21" spans="1:16" s="9" customFormat="1" ht="15.6" thickBot="1" x14ac:dyDescent="0.3">
      <c r="A21" s="45" t="s">
        <v>46</v>
      </c>
      <c r="B21" s="46"/>
      <c r="C21" s="46"/>
      <c r="D21" s="46"/>
      <c r="E21" s="46"/>
      <c r="F21" s="46"/>
      <c r="G21" s="46"/>
      <c r="H21" s="46"/>
      <c r="I21" s="46"/>
      <c r="J21" s="46"/>
      <c r="K21" s="47"/>
      <c r="L21" s="15" t="s">
        <v>27</v>
      </c>
      <c r="M21" s="48">
        <f>(SUM(L16:P20)-MIN(L16:P20)-MAX(L16:L20))/3</f>
        <v>16.466666666666669</v>
      </c>
      <c r="N21" s="48"/>
      <c r="O21" s="48"/>
      <c r="P21" s="49"/>
    </row>
    <row r="22" spans="1:16" s="9" customFormat="1" ht="15.75" thickBot="1" x14ac:dyDescent="0.25">
      <c r="A22" s="14">
        <v>2015</v>
      </c>
      <c r="B22" s="52">
        <v>3640</v>
      </c>
      <c r="C22" s="52"/>
      <c r="D22" s="52"/>
      <c r="E22" s="52"/>
      <c r="F22" s="13" t="s">
        <v>28</v>
      </c>
      <c r="G22" s="53">
        <v>400</v>
      </c>
      <c r="H22" s="53"/>
      <c r="I22" s="53"/>
      <c r="J22" s="53"/>
      <c r="K22" s="54"/>
      <c r="L22" s="10" t="s">
        <v>29</v>
      </c>
      <c r="M22" s="50">
        <f>B22/G22</f>
        <v>9.1</v>
      </c>
      <c r="N22" s="50"/>
      <c r="O22" s="50"/>
      <c r="P22" s="51"/>
    </row>
    <row r="23" spans="1:16" s="9" customFormat="1" ht="15.6" thickBot="1" x14ac:dyDescent="0.3">
      <c r="A23" s="38" t="s">
        <v>47</v>
      </c>
      <c r="B23" s="39"/>
      <c r="C23" s="39"/>
      <c r="D23" s="39"/>
      <c r="E23" s="39"/>
      <c r="F23" s="39"/>
      <c r="G23" s="39"/>
      <c r="H23" s="39"/>
      <c r="I23" s="39"/>
      <c r="J23" s="39"/>
      <c r="K23" s="40"/>
      <c r="L23" s="42">
        <f>M21-M22</f>
        <v>7.3666666666666689</v>
      </c>
      <c r="M23" s="43"/>
      <c r="N23" s="43"/>
      <c r="O23" s="43"/>
      <c r="P23" s="44"/>
    </row>
    <row r="24" spans="1:16" s="9" customFormat="1" ht="16.5" customHeight="1" thickBot="1" x14ac:dyDescent="0.35">
      <c r="A24" s="38" t="s">
        <v>30</v>
      </c>
      <c r="B24" s="39"/>
      <c r="C24" s="39"/>
      <c r="D24" s="39"/>
      <c r="E24" s="39"/>
      <c r="F24" s="39"/>
      <c r="G24" s="39"/>
      <c r="H24" s="39"/>
      <c r="I24" s="39"/>
      <c r="J24" s="39"/>
      <c r="K24" s="40"/>
      <c r="L24" s="11" t="s">
        <v>31</v>
      </c>
      <c r="M24" s="72">
        <f>L23/M21*100</f>
        <v>44.736842105263165</v>
      </c>
      <c r="N24" s="73"/>
      <c r="O24" s="73"/>
      <c r="P24" s="73"/>
    </row>
    <row r="25" spans="1:16" ht="16.2" thickBot="1" x14ac:dyDescent="0.3">
      <c r="A25" s="82" t="s">
        <v>21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4"/>
    </row>
    <row r="26" spans="1:16" ht="26.25" customHeight="1" thickBot="1" x14ac:dyDescent="0.3">
      <c r="A26" s="79" t="s">
        <v>0</v>
      </c>
      <c r="B26" s="80"/>
      <c r="C26" s="80"/>
      <c r="D26" s="80"/>
      <c r="E26" s="80"/>
      <c r="F26" s="80"/>
      <c r="G26" s="80"/>
      <c r="H26" s="80"/>
      <c r="I26" s="80"/>
      <c r="J26" s="80"/>
      <c r="K26" s="81"/>
      <c r="L26" s="8" t="s">
        <v>1</v>
      </c>
      <c r="M26" s="74">
        <v>1084</v>
      </c>
      <c r="N26" s="74"/>
      <c r="O26" s="74"/>
      <c r="P26" s="75"/>
    </row>
    <row r="27" spans="1:16" ht="26.25" customHeight="1" thickBot="1" x14ac:dyDescent="0.3">
      <c r="A27" s="69" t="s">
        <v>52</v>
      </c>
      <c r="B27" s="70"/>
      <c r="C27" s="70"/>
      <c r="D27" s="70"/>
      <c r="E27" s="70"/>
      <c r="F27" s="70"/>
      <c r="G27" s="70"/>
      <c r="H27" s="70"/>
      <c r="I27" s="70"/>
      <c r="J27" s="70"/>
      <c r="K27" s="71"/>
      <c r="L27" s="8" t="s">
        <v>2</v>
      </c>
      <c r="M27" s="85">
        <f>G22</f>
        <v>400</v>
      </c>
      <c r="N27" s="85"/>
      <c r="O27" s="85"/>
      <c r="P27" s="86"/>
    </row>
    <row r="28" spans="1:16" ht="26.25" customHeight="1" thickBot="1" x14ac:dyDescent="0.3">
      <c r="A28" s="69" t="s">
        <v>3</v>
      </c>
      <c r="B28" s="70"/>
      <c r="C28" s="70"/>
      <c r="D28" s="70"/>
      <c r="E28" s="70"/>
      <c r="F28" s="70"/>
      <c r="G28" s="70"/>
      <c r="H28" s="70"/>
      <c r="I28" s="70"/>
      <c r="J28" s="70"/>
      <c r="K28" s="71"/>
      <c r="L28" s="8" t="s">
        <v>4</v>
      </c>
      <c r="M28" s="74">
        <f>M26*M27</f>
        <v>433600</v>
      </c>
      <c r="N28" s="74"/>
      <c r="O28" s="74"/>
      <c r="P28" s="75"/>
    </row>
    <row r="29" spans="1:16" ht="31.8" thickBot="1" x14ac:dyDescent="0.3">
      <c r="A29" s="87" t="s">
        <v>5</v>
      </c>
      <c r="B29" s="88"/>
      <c r="C29" s="88"/>
      <c r="D29" s="88"/>
      <c r="E29" s="88"/>
      <c r="F29" s="88"/>
      <c r="G29" s="88"/>
      <c r="H29" s="88"/>
      <c r="I29" s="88"/>
      <c r="J29" s="88"/>
      <c r="K29" s="89"/>
      <c r="L29" s="2" t="s">
        <v>18</v>
      </c>
      <c r="M29" s="3" t="s">
        <v>6</v>
      </c>
      <c r="N29" s="4">
        <v>1</v>
      </c>
      <c r="O29" s="5" t="s">
        <v>7</v>
      </c>
      <c r="P29" s="6"/>
    </row>
    <row r="30" spans="1:16" ht="26.25" customHeight="1" thickBot="1" x14ac:dyDescent="0.3">
      <c r="A30" s="90" t="s">
        <v>8</v>
      </c>
      <c r="B30" s="91"/>
      <c r="C30" s="91"/>
      <c r="D30" s="91"/>
      <c r="E30" s="91"/>
      <c r="F30" s="91"/>
      <c r="G30" s="91"/>
      <c r="H30" s="91"/>
      <c r="I30" s="91"/>
      <c r="J30" s="91"/>
      <c r="K30" s="92"/>
      <c r="L30" s="1" t="s">
        <v>9</v>
      </c>
      <c r="M30" s="74">
        <f>FLOOR(IF(N29,M28,M28*0.5),1)</f>
        <v>433600</v>
      </c>
      <c r="N30" s="74"/>
      <c r="O30" s="74"/>
      <c r="P30" s="75"/>
    </row>
    <row r="32" spans="1:16" ht="24" customHeight="1" x14ac:dyDescent="0.25">
      <c r="A32" s="12" t="s">
        <v>10</v>
      </c>
      <c r="B32" s="12"/>
      <c r="C32" s="12" t="s">
        <v>11</v>
      </c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</row>
    <row r="33" spans="1:16" ht="50.25" customHeight="1" x14ac:dyDescent="0.2">
      <c r="A33" s="67" t="s">
        <v>12</v>
      </c>
      <c r="B33" s="67"/>
      <c r="C33" s="67" t="s">
        <v>13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</row>
    <row r="34" spans="1:16" ht="50.25" customHeight="1" x14ac:dyDescent="0.25">
      <c r="A34" s="76" t="s">
        <v>14</v>
      </c>
      <c r="B34" s="76"/>
      <c r="C34" s="63" t="s">
        <v>15</v>
      </c>
      <c r="D34" s="64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</row>
    <row r="35" spans="1:16" ht="15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ht="41.25" customHeight="1" x14ac:dyDescent="0.2">
      <c r="A36" s="67" t="s">
        <v>12</v>
      </c>
      <c r="B36" s="67"/>
      <c r="C36" s="63" t="s">
        <v>13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4"/>
    </row>
    <row r="37" spans="1:16" ht="55.5" customHeight="1" x14ac:dyDescent="0.25">
      <c r="A37" s="63" t="s">
        <v>16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4"/>
    </row>
    <row r="38" spans="1:16" ht="15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ht="28.5" customHeight="1" x14ac:dyDescent="0.25">
      <c r="A39" s="66" t="s">
        <v>17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</row>
    <row r="40" spans="1:16" ht="28.5" customHeight="1" x14ac:dyDescent="0.25">
      <c r="A40" s="65" t="s">
        <v>19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</row>
    <row r="41" spans="1:16" ht="28.5" customHeight="1" x14ac:dyDescent="0.25">
      <c r="A41" s="65" t="s">
        <v>20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</row>
    <row r="42" spans="1:16" ht="28.5" customHeight="1" x14ac:dyDescent="0.25">
      <c r="A42" s="62" t="s">
        <v>50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</row>
    <row r="44" spans="1:16" ht="51.75" customHeight="1" x14ac:dyDescent="0.25">
      <c r="A44" s="28" t="s">
        <v>51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</row>
  </sheetData>
  <mergeCells count="72">
    <mergeCell ref="A27:K27"/>
    <mergeCell ref="M24:P24"/>
    <mergeCell ref="M30:P30"/>
    <mergeCell ref="A34:B34"/>
    <mergeCell ref="A33:B33"/>
    <mergeCell ref="C33:P33"/>
    <mergeCell ref="D32:P32"/>
    <mergeCell ref="E34:P34"/>
    <mergeCell ref="A26:K26"/>
    <mergeCell ref="A25:P25"/>
    <mergeCell ref="M26:P26"/>
    <mergeCell ref="M27:P27"/>
    <mergeCell ref="A28:K28"/>
    <mergeCell ref="A29:K29"/>
    <mergeCell ref="A30:K30"/>
    <mergeCell ref="M28:P28"/>
    <mergeCell ref="A42:P42"/>
    <mergeCell ref="C34:D34"/>
    <mergeCell ref="A40:P40"/>
    <mergeCell ref="A41:P41"/>
    <mergeCell ref="A39:P39"/>
    <mergeCell ref="A36:B36"/>
    <mergeCell ref="C36:P36"/>
    <mergeCell ref="A37:P37"/>
    <mergeCell ref="B16:E16"/>
    <mergeCell ref="A11:K11"/>
    <mergeCell ref="A10:K10"/>
    <mergeCell ref="A9:K9"/>
    <mergeCell ref="A6:E6"/>
    <mergeCell ref="F6:P6"/>
    <mergeCell ref="L16:P16"/>
    <mergeCell ref="A13:P13"/>
    <mergeCell ref="L9:P9"/>
    <mergeCell ref="L10:P10"/>
    <mergeCell ref="L11:P11"/>
    <mergeCell ref="A8:E8"/>
    <mergeCell ref="A7:E7"/>
    <mergeCell ref="F7:P7"/>
    <mergeCell ref="F8:P8"/>
    <mergeCell ref="B17:E17"/>
    <mergeCell ref="B18:E18"/>
    <mergeCell ref="B19:E19"/>
    <mergeCell ref="B20:E20"/>
    <mergeCell ref="F19:K19"/>
    <mergeCell ref="F20:K20"/>
    <mergeCell ref="L23:P23"/>
    <mergeCell ref="A21:K21"/>
    <mergeCell ref="M21:P21"/>
    <mergeCell ref="M22:P22"/>
    <mergeCell ref="B22:E22"/>
    <mergeCell ref="G22:K22"/>
    <mergeCell ref="A44:P44"/>
    <mergeCell ref="L17:P17"/>
    <mergeCell ref="L18:P18"/>
    <mergeCell ref="L15:P15"/>
    <mergeCell ref="B14:E14"/>
    <mergeCell ref="F14:K14"/>
    <mergeCell ref="L14:P14"/>
    <mergeCell ref="B15:E15"/>
    <mergeCell ref="A24:K24"/>
    <mergeCell ref="A23:K23"/>
    <mergeCell ref="F16:K16"/>
    <mergeCell ref="F15:K15"/>
    <mergeCell ref="F18:K18"/>
    <mergeCell ref="F17:K17"/>
    <mergeCell ref="L19:P19"/>
    <mergeCell ref="L20:P20"/>
    <mergeCell ref="A5:P5"/>
    <mergeCell ref="A4:P4"/>
    <mergeCell ref="A3:P3"/>
    <mergeCell ref="A2:P2"/>
    <mergeCell ref="A1:P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MZe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Silhanova Diana Ing.</dc:creator>
  <cp:lastModifiedBy>Vodička Jan</cp:lastModifiedBy>
  <dcterms:created xsi:type="dcterms:W3CDTF">2016-04-18T07:50:27Z</dcterms:created>
  <dcterms:modified xsi:type="dcterms:W3CDTF">2016-06-13T06:58:14Z</dcterms:modified>
</cp:coreProperties>
</file>