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5945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" l="1"/>
  <c r="N20" i="1"/>
  <c r="N17" i="1"/>
  <c r="N14" i="1"/>
  <c r="N11" i="1"/>
  <c r="N8" i="1"/>
  <c r="N40" i="1" l="1"/>
  <c r="N42" i="1" l="1"/>
  <c r="N45" i="1" s="1"/>
  <c r="N52" i="1" s="1"/>
  <c r="O23" i="1" l="1"/>
  <c r="O28" i="1" s="1"/>
  <c r="N32" i="1" l="1"/>
  <c r="N37" i="1" s="1"/>
  <c r="N54" i="1" s="1"/>
  <c r="N30" i="1"/>
</calcChain>
</file>

<file path=xl/sharedStrings.xml><?xml version="1.0" encoding="utf-8"?>
<sst xmlns="http://schemas.openxmlformats.org/spreadsheetml/2006/main" count="150" uniqueCount="77">
  <si>
    <t>1A Sklizeň uvedené plodiny a propočtená výše škody</t>
  </si>
  <si>
    <t>Rok</t>
  </si>
  <si>
    <t>A1</t>
  </si>
  <si>
    <t>A2</t>
  </si>
  <si>
    <t>A4</t>
  </si>
  <si>
    <t>A5: (A3/A4)</t>
  </si>
  <si>
    <t>A6:</t>
  </si>
  <si>
    <t>A11:</t>
  </si>
  <si>
    <t>A7:</t>
  </si>
  <si>
    <t>A8:</t>
  </si>
  <si>
    <t>A9: (A8/A6x100)</t>
  </si>
  <si>
    <t>A10: (A8xA11)</t>
  </si>
  <si>
    <t xml:space="preserve"> </t>
  </si>
  <si>
    <t>1B Výpočet požadavku dotace</t>
  </si>
  <si>
    <t>B1:</t>
  </si>
  <si>
    <t>B2:</t>
  </si>
  <si>
    <t>B3:</t>
  </si>
  <si>
    <t>B4:</t>
  </si>
  <si>
    <t>ano</t>
  </si>
  <si>
    <t>ne</t>
  </si>
  <si>
    <t>B5:</t>
  </si>
  <si>
    <t>1C Odpočet pojistného plnění</t>
  </si>
  <si>
    <t>C1:</t>
  </si>
  <si>
    <t>C2:</t>
  </si>
  <si>
    <t>C3:</t>
  </si>
  <si>
    <t>Pouze pokud je C2&gt;B1 pak počítat B5-(C2-B1):</t>
  </si>
  <si>
    <t>nezpracované</t>
  </si>
  <si>
    <t>zpracované</t>
  </si>
  <si>
    <t>nepracované</t>
  </si>
  <si>
    <t>Celková produkce v t</t>
  </si>
  <si>
    <t>zaokrouhleno na 2 desetiiná místa</t>
  </si>
  <si>
    <t>zaokrouhleno na 4 desetiiná místa</t>
  </si>
  <si>
    <t>Produkce na plochu v Kč/ha</t>
  </si>
  <si>
    <t>zaokrouhleno na 2 desetinná místa</t>
  </si>
  <si>
    <t>x</t>
  </si>
  <si>
    <t>součet</t>
  </si>
  <si>
    <r>
      <t xml:space="preserve">Výše sazby dotace </t>
    </r>
    <r>
      <rPr>
        <b/>
        <sz val="10"/>
        <rFont val="Arial"/>
        <family val="2"/>
      </rPr>
      <t>dle Přílohy č. 1</t>
    </r>
    <r>
      <rPr>
        <sz val="10"/>
        <rFont val="Arial"/>
        <family val="2"/>
      </rPr>
      <t xml:space="preserve"> části D Zásad v Kč/ha</t>
    </r>
  </si>
  <si>
    <t>Doklad o pojištění ovocných sadů nebo doklad o nepojistitelosti</t>
  </si>
  <si>
    <t>ano – ne*</t>
  </si>
  <si>
    <t>Požadavek na dotaci v Kč*** zaokrouhleno na celé koruny dolů</t>
  </si>
  <si>
    <t>Celková plocha v ha                            (součet všech ha daného ovocného druhu žadatele)</t>
  </si>
  <si>
    <t>A3:(A1xA2) nebo A3</t>
  </si>
  <si>
    <t>zaokrouhleno na 4 desetinná místa</t>
  </si>
  <si>
    <t>Škoda v %</t>
  </si>
  <si>
    <t xml:space="preserve">zaokrouheno na 2 desetinná místa  </t>
  </si>
  <si>
    <t>(A10x0,8)</t>
  </si>
  <si>
    <t>(=A11)</t>
  </si>
  <si>
    <t>Plocha ovocného druhu v roce 2016 v ha</t>
  </si>
  <si>
    <t>(B2xB3)</t>
  </si>
  <si>
    <t>Požadavek na dotaci v Kč (před případným odečtem)</t>
  </si>
  <si>
    <t>(B4 nebo B4x0,5)</t>
  </si>
  <si>
    <t>Požadavek na dotaci po zhodnocení úrovně pojistné ochrany v Kč **</t>
  </si>
  <si>
    <t>Doklad o obdrženém pojistném plnění nebo jiných platbách vztahujících se k předmětu dotace</t>
  </si>
  <si>
    <t>Pokud je C2≤B1 pak sem opsat B5</t>
  </si>
  <si>
    <t xml:space="preserve">Výše škody v Kč/ha </t>
  </si>
  <si>
    <t>A8: A6-A7</t>
  </si>
  <si>
    <t>Cena v Kč (průměrná roční cena dle Přílohy       č. 2 v Části D.</t>
  </si>
  <si>
    <t>Výše škody v Kč</t>
  </si>
  <si>
    <t xml:space="preserve">Průměrná produkce na plochu v předchozích letech v Kč/ha (nezapočítává se nejnižší a nejvyšší údaj): </t>
  </si>
  <si>
    <r>
      <t xml:space="preserve">Výše pojistného plnění a jiných plateb + požadavek na dotaci po zhodnocení úrovně pojistné ochrany v Kč      </t>
    </r>
    <r>
      <rPr>
        <sz val="10"/>
        <color theme="6" tint="-0.249977111117893"/>
        <rFont val="Arial"/>
        <family val="2"/>
        <charset val="238"/>
      </rPr>
      <t>(C1+B5)</t>
    </r>
  </si>
  <si>
    <t xml:space="preserve">(Rozdíl produkce v Kč/ha v roce 2016 od průměru produkce v Kč/ha vynásobený plochou v roce 2016): </t>
  </si>
  <si>
    <t xml:space="preserve">80 % z výše škody v Kč </t>
  </si>
  <si>
    <t xml:space="preserve">Výše obdrženého pojistného plnění a jiných  plateb vztahujících se na předmět dotace u uvedené plodiny v Kč </t>
  </si>
  <si>
    <t>Celková cena za produkci v Kč                 (celková cena za produkci v Kč dle soupisu daňových/účetních dokladů nebo celková produkce vynásobená cenou)</t>
  </si>
  <si>
    <t>V</t>
  </si>
  <si>
    <t>Dne</t>
  </si>
  <si>
    <t>Podpis žadatele (FO) nebo podpisy statutárního orgánu (PO)</t>
  </si>
  <si>
    <t>Otisk razítka žadatele</t>
  </si>
  <si>
    <t xml:space="preserve">* Vyplňte číslici 1 u vybrané varianty
** V případě, že je předložen doklad o pojištění ovocných sadů v roce 2016 s pojistnou ochranou vztahující se alespoň na 50 % celkové výměry sadu daného ovocného druhu nebo alespoň na 50 % výměry všech ovocných sadů zemědělského podniku, nebo doklad o pojištění ovocného druhu jahody v roce 2016 s pojistnou ochranou vztahující alespoň na 50 % celkové výměry ovocného druhu jahody nebo alespoň na 50 % výměry celého zemědělského podniku nebo doklad o nepojistitelnosti v roce 2016, zůstane částka stejná. Pokud doklad není doložen, sníží se částka o 50 %.
*** Požadavek na dotaci v Kč nesmí přesahovat 80 % z výše škody v Kč a to ani v součtu s případným obdrženým pojistným plněním a jinými platbami vztahujícími se k předmětu dotace. V opačném případě bude výše dotace následně snížena tak, aby i v součtu s případným obdrženým pojistným plněním a jinými  platbami vztahujícími se k předmětu dotace tuto podmínku 80 % výše škody vyjádřené v Kč splňovala.
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            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</t>
  </si>
  <si>
    <t xml:space="preserve">2011  </t>
  </si>
  <si>
    <t xml:space="preserve">2012  </t>
  </si>
  <si>
    <t xml:space="preserve">2013  </t>
  </si>
  <si>
    <t xml:space="preserve">2014  </t>
  </si>
  <si>
    <t>2015</t>
  </si>
  <si>
    <t xml:space="preserve">2016 </t>
  </si>
  <si>
    <t>Tabulka č. 1
Údaje v řádcích pro roky 2011 – 2016 vyplňuje žadatel, který uplatňuje škodu ve vztahu k období předchozích 5 let, přičemž do výpočtu průměru nezahrne nejnižší a nejvyšší údaj.</t>
  </si>
  <si>
    <t>Ovocný druh, na který je vztažen předmět dotace****
(**** žadatel nevyplňuje pro ovocný druh, na který byla podána žádost v rámci dotačního podprogramu M.1.1.)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</si>
</sst>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6" tint="-0.249977111117893"/>
      <name val="Arial"/>
      <family val="2"/>
    </font>
    <font>
      <sz val="10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7" xfId="0" applyFont="1" applyBorder="1"/>
    <xf numFmtId="0" fontId="2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11" xfId="0" applyNumberFormat="1" applyBorder="1" applyAlignment="1">
      <alignment horizontal="left" vertical="top" wrapText="1"/>
    </xf>
    <xf numFmtId="49" fontId="0" fillId="0" borderId="12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9" fontId="0" fillId="0" borderId="7" xfId="0" applyNumberFormat="1" applyBorder="1" applyAlignment="1">
      <alignment vertical="top" wrapText="1"/>
    </xf>
    <xf numFmtId="49" fontId="0" fillId="0" borderId="8" xfId="0" applyNumberFormat="1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2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49" fontId="0" fillId="0" borderId="15" xfId="0" applyNumberFormat="1" applyBorder="1" applyAlignment="1">
      <alignment vertical="top" wrapText="1"/>
    </xf>
    <xf numFmtId="49" fontId="0" fillId="0" borderId="16" xfId="0" applyNumberFormat="1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49" fontId="0" fillId="0" borderId="28" xfId="0" applyNumberFormat="1" applyBorder="1" applyAlignment="1">
      <alignment vertical="top" wrapText="1"/>
    </xf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>
      <selection activeCell="O23" sqref="O23:Q24"/>
    </sheetView>
  </sheetViews>
  <sheetFormatPr defaultColWidth="11" defaultRowHeight="15.75" x14ac:dyDescent="0.25"/>
  <cols>
    <col min="1" max="1" width="8.5" customWidth="1"/>
    <col min="2" max="2" width="5.375" customWidth="1"/>
    <col min="3" max="3" width="1.375" customWidth="1"/>
    <col min="4" max="4" width="16" customWidth="1"/>
    <col min="5" max="5" width="6" customWidth="1"/>
    <col min="6" max="6" width="8.625" customWidth="1"/>
    <col min="7" max="7" width="13.375" customWidth="1"/>
    <col min="8" max="8" width="7.625" customWidth="1"/>
    <col min="9" max="9" width="7.125" customWidth="1"/>
    <col min="10" max="10" width="2.625" customWidth="1"/>
    <col min="11" max="11" width="4.625" customWidth="1"/>
    <col min="12" max="12" width="11.75" customWidth="1"/>
    <col min="13" max="13" width="9.125" customWidth="1"/>
    <col min="14" max="14" width="4.5" customWidth="1"/>
    <col min="15" max="15" width="5" customWidth="1"/>
    <col min="16" max="16" width="6.125" customWidth="1"/>
    <col min="17" max="17" width="4.75" customWidth="1"/>
    <col min="21" max="21" width="40.875" customWidth="1"/>
  </cols>
  <sheetData>
    <row r="1" spans="1:17" ht="48.75" customHeight="1" thickBot="1" x14ac:dyDescent="0.3">
      <c r="A1" s="164" t="s">
        <v>75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</row>
    <row r="2" spans="1:17" ht="39" customHeight="1" thickBot="1" x14ac:dyDescent="0.3">
      <c r="A2" s="167" t="s">
        <v>76</v>
      </c>
      <c r="B2" s="168"/>
      <c r="C2" s="168"/>
      <c r="D2" s="168"/>
      <c r="E2" s="168"/>
      <c r="F2" s="168"/>
      <c r="G2" s="168"/>
      <c r="H2" s="169"/>
      <c r="I2" s="170"/>
      <c r="J2" s="43"/>
      <c r="K2" s="43"/>
      <c r="L2" s="43"/>
      <c r="M2" s="43"/>
      <c r="N2" s="43"/>
      <c r="O2" s="43"/>
      <c r="P2" s="171"/>
      <c r="Q2" s="172"/>
    </row>
    <row r="3" spans="1:17" ht="8.25" customHeight="1" thickBot="1" x14ac:dyDescent="0.3">
      <c r="A3" s="1"/>
      <c r="B3" s="175"/>
      <c r="C3" s="175"/>
      <c r="D3" s="175"/>
      <c r="E3" s="175"/>
      <c r="F3" s="176"/>
      <c r="G3" s="176"/>
      <c r="H3" s="176"/>
      <c r="I3" s="175"/>
      <c r="J3" s="175"/>
      <c r="K3" s="175"/>
      <c r="L3" s="175"/>
      <c r="M3" s="175"/>
      <c r="N3" s="175"/>
      <c r="O3" s="2"/>
      <c r="P3" s="2"/>
      <c r="Q3" s="2"/>
    </row>
    <row r="4" spans="1:17" ht="16.5" thickBot="1" x14ac:dyDescent="0.3">
      <c r="A4" s="63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</row>
    <row r="5" spans="1:17" ht="22.5" customHeight="1" x14ac:dyDescent="0.25">
      <c r="A5" s="177" t="s">
        <v>1</v>
      </c>
      <c r="B5" s="178"/>
      <c r="C5" s="179"/>
      <c r="D5" s="14"/>
      <c r="E5" s="152" t="s">
        <v>2</v>
      </c>
      <c r="F5" s="186"/>
      <c r="G5" s="23" t="s">
        <v>3</v>
      </c>
      <c r="H5" s="149" t="s">
        <v>41</v>
      </c>
      <c r="I5" s="187"/>
      <c r="J5" s="186"/>
      <c r="K5" s="152" t="s">
        <v>4</v>
      </c>
      <c r="L5" s="187"/>
      <c r="M5" s="186"/>
      <c r="N5" s="152" t="s">
        <v>5</v>
      </c>
      <c r="O5" s="187"/>
      <c r="P5" s="187"/>
      <c r="Q5" s="186"/>
    </row>
    <row r="6" spans="1:17" ht="120.75" customHeight="1" x14ac:dyDescent="0.25">
      <c r="A6" s="180"/>
      <c r="B6" s="181"/>
      <c r="C6" s="182"/>
      <c r="D6" s="15"/>
      <c r="E6" s="188" t="s">
        <v>29</v>
      </c>
      <c r="F6" s="189"/>
      <c r="G6" s="3" t="s">
        <v>56</v>
      </c>
      <c r="H6" s="190" t="s">
        <v>63</v>
      </c>
      <c r="I6" s="191"/>
      <c r="J6" s="189"/>
      <c r="K6" s="188" t="s">
        <v>40</v>
      </c>
      <c r="L6" s="191"/>
      <c r="M6" s="189"/>
      <c r="N6" s="188" t="s">
        <v>32</v>
      </c>
      <c r="O6" s="191"/>
      <c r="P6" s="191"/>
      <c r="Q6" s="189"/>
    </row>
    <row r="7" spans="1:17" ht="42" customHeight="1" thickBot="1" x14ac:dyDescent="0.3">
      <c r="A7" s="183"/>
      <c r="B7" s="184"/>
      <c r="C7" s="185"/>
      <c r="D7" s="12"/>
      <c r="E7" s="199" t="s">
        <v>33</v>
      </c>
      <c r="F7" s="200"/>
      <c r="G7" s="4"/>
      <c r="H7" s="201" t="s">
        <v>30</v>
      </c>
      <c r="I7" s="202"/>
      <c r="J7" s="200"/>
      <c r="K7" s="201" t="s">
        <v>31</v>
      </c>
      <c r="L7" s="202"/>
      <c r="M7" s="200"/>
      <c r="N7" s="203" t="s">
        <v>33</v>
      </c>
      <c r="O7" s="204"/>
      <c r="P7" s="204"/>
      <c r="Q7" s="205"/>
    </row>
    <row r="8" spans="1:17" ht="16.5" thickBot="1" x14ac:dyDescent="0.3">
      <c r="A8" s="114" t="s">
        <v>69</v>
      </c>
      <c r="B8" s="115"/>
      <c r="C8" s="116"/>
      <c r="D8" s="20" t="s">
        <v>26</v>
      </c>
      <c r="E8" s="124" t="s">
        <v>34</v>
      </c>
      <c r="F8" s="125"/>
      <c r="G8" s="5" t="s">
        <v>34</v>
      </c>
      <c r="H8" s="110"/>
      <c r="I8" s="111"/>
      <c r="J8" s="112"/>
      <c r="K8" s="131"/>
      <c r="L8" s="132"/>
      <c r="M8" s="133"/>
      <c r="N8" s="140" t="e">
        <f>ROUND(H8/ROUND(K8,4),2)</f>
        <v>#DIV/0!</v>
      </c>
      <c r="O8" s="141"/>
      <c r="P8" s="141"/>
      <c r="Q8" s="142"/>
    </row>
    <row r="9" spans="1:17" ht="16.5" thickBot="1" x14ac:dyDescent="0.3">
      <c r="A9" s="117"/>
      <c r="B9" s="118"/>
      <c r="C9" s="119"/>
      <c r="D9" s="20" t="s">
        <v>27</v>
      </c>
      <c r="E9" s="173" t="s">
        <v>34</v>
      </c>
      <c r="F9" s="174"/>
      <c r="G9" s="29" t="s">
        <v>34</v>
      </c>
      <c r="H9" s="110" t="s">
        <v>34</v>
      </c>
      <c r="I9" s="111"/>
      <c r="J9" s="112"/>
      <c r="K9" s="134"/>
      <c r="L9" s="135"/>
      <c r="M9" s="136"/>
      <c r="N9" s="95"/>
      <c r="O9" s="143"/>
      <c r="P9" s="143"/>
      <c r="Q9" s="97"/>
    </row>
    <row r="10" spans="1:17" ht="16.5" thickBot="1" x14ac:dyDescent="0.3">
      <c r="A10" s="120"/>
      <c r="B10" s="121"/>
      <c r="C10" s="122"/>
      <c r="D10" s="13" t="s">
        <v>35</v>
      </c>
      <c r="E10" s="124" t="s">
        <v>34</v>
      </c>
      <c r="F10" s="125"/>
      <c r="G10" s="5" t="s">
        <v>34</v>
      </c>
      <c r="H10" s="110" t="s">
        <v>34</v>
      </c>
      <c r="I10" s="111"/>
      <c r="J10" s="112"/>
      <c r="K10" s="137"/>
      <c r="L10" s="138"/>
      <c r="M10" s="139"/>
      <c r="N10" s="144"/>
      <c r="O10" s="129"/>
      <c r="P10" s="129"/>
      <c r="Q10" s="130"/>
    </row>
    <row r="11" spans="1:17" ht="16.5" thickBot="1" x14ac:dyDescent="0.3">
      <c r="A11" s="114" t="s">
        <v>70</v>
      </c>
      <c r="B11" s="115"/>
      <c r="C11" s="116"/>
      <c r="D11" s="20" t="s">
        <v>28</v>
      </c>
      <c r="E11" s="124" t="s">
        <v>34</v>
      </c>
      <c r="F11" s="125"/>
      <c r="G11" s="5" t="s">
        <v>34</v>
      </c>
      <c r="H11" s="110">
        <v>0</v>
      </c>
      <c r="I11" s="111"/>
      <c r="J11" s="112"/>
      <c r="K11" s="131"/>
      <c r="L11" s="132"/>
      <c r="M11" s="133"/>
      <c r="N11" s="140" t="e">
        <f t="shared" ref="N11" si="0">ROUND(H11/ROUND(K11,4),2)</f>
        <v>#DIV/0!</v>
      </c>
      <c r="O11" s="141"/>
      <c r="P11" s="141"/>
      <c r="Q11" s="142"/>
    </row>
    <row r="12" spans="1:17" ht="16.5" thickBot="1" x14ac:dyDescent="0.3">
      <c r="A12" s="117"/>
      <c r="B12" s="118"/>
      <c r="C12" s="119"/>
      <c r="D12" s="20" t="s">
        <v>27</v>
      </c>
      <c r="E12" s="124" t="s">
        <v>34</v>
      </c>
      <c r="F12" s="125"/>
      <c r="G12" s="5" t="s">
        <v>34</v>
      </c>
      <c r="H12" s="110" t="s">
        <v>34</v>
      </c>
      <c r="I12" s="111"/>
      <c r="J12" s="112"/>
      <c r="K12" s="134"/>
      <c r="L12" s="135"/>
      <c r="M12" s="136"/>
      <c r="N12" s="95"/>
      <c r="O12" s="143"/>
      <c r="P12" s="143"/>
      <c r="Q12" s="97"/>
    </row>
    <row r="13" spans="1:17" ht="16.5" thickBot="1" x14ac:dyDescent="0.3">
      <c r="A13" s="120"/>
      <c r="B13" s="121"/>
      <c r="C13" s="122"/>
      <c r="D13" s="13" t="s">
        <v>35</v>
      </c>
      <c r="E13" s="124" t="s">
        <v>34</v>
      </c>
      <c r="F13" s="125"/>
      <c r="G13" s="5" t="s">
        <v>34</v>
      </c>
      <c r="H13" s="110" t="s">
        <v>34</v>
      </c>
      <c r="I13" s="111"/>
      <c r="J13" s="112"/>
      <c r="K13" s="137"/>
      <c r="L13" s="138"/>
      <c r="M13" s="139"/>
      <c r="N13" s="144"/>
      <c r="O13" s="129"/>
      <c r="P13" s="129"/>
      <c r="Q13" s="130"/>
    </row>
    <row r="14" spans="1:17" ht="16.5" thickBot="1" x14ac:dyDescent="0.3">
      <c r="A14" s="114" t="s">
        <v>71</v>
      </c>
      <c r="B14" s="115"/>
      <c r="C14" s="116"/>
      <c r="D14" s="20" t="s">
        <v>26</v>
      </c>
      <c r="E14" s="124" t="s">
        <v>34</v>
      </c>
      <c r="F14" s="125"/>
      <c r="G14" s="5" t="s">
        <v>34</v>
      </c>
      <c r="H14" s="110">
        <v>0</v>
      </c>
      <c r="I14" s="111"/>
      <c r="J14" s="112"/>
      <c r="K14" s="131"/>
      <c r="L14" s="132"/>
      <c r="M14" s="133"/>
      <c r="N14" s="140" t="e">
        <f t="shared" ref="N14" si="1">ROUND(H14/ROUND(K14,4),2)</f>
        <v>#DIV/0!</v>
      </c>
      <c r="O14" s="141"/>
      <c r="P14" s="141"/>
      <c r="Q14" s="142"/>
    </row>
    <row r="15" spans="1:17" ht="16.5" thickBot="1" x14ac:dyDescent="0.3">
      <c r="A15" s="117"/>
      <c r="B15" s="118"/>
      <c r="C15" s="119"/>
      <c r="D15" s="20" t="s">
        <v>27</v>
      </c>
      <c r="E15" s="123" t="s">
        <v>34</v>
      </c>
      <c r="F15" s="112"/>
      <c r="G15" s="30" t="s">
        <v>34</v>
      </c>
      <c r="H15" s="110" t="s">
        <v>34</v>
      </c>
      <c r="I15" s="111"/>
      <c r="J15" s="112"/>
      <c r="K15" s="134"/>
      <c r="L15" s="135"/>
      <c r="M15" s="136"/>
      <c r="N15" s="95"/>
      <c r="O15" s="143"/>
      <c r="P15" s="143"/>
      <c r="Q15" s="97"/>
    </row>
    <row r="16" spans="1:17" ht="16.5" thickBot="1" x14ac:dyDescent="0.3">
      <c r="A16" s="120"/>
      <c r="B16" s="121"/>
      <c r="C16" s="122"/>
      <c r="D16" s="13" t="s">
        <v>35</v>
      </c>
      <c r="E16" s="124" t="s">
        <v>34</v>
      </c>
      <c r="F16" s="125"/>
      <c r="G16" s="5" t="s">
        <v>34</v>
      </c>
      <c r="H16" s="110" t="s">
        <v>34</v>
      </c>
      <c r="I16" s="111"/>
      <c r="J16" s="112"/>
      <c r="K16" s="137"/>
      <c r="L16" s="138"/>
      <c r="M16" s="139"/>
      <c r="N16" s="144"/>
      <c r="O16" s="129"/>
      <c r="P16" s="129"/>
      <c r="Q16" s="130"/>
    </row>
    <row r="17" spans="1:17" ht="16.5" thickBot="1" x14ac:dyDescent="0.3">
      <c r="A17" s="114" t="s">
        <v>72</v>
      </c>
      <c r="B17" s="115"/>
      <c r="C17" s="116"/>
      <c r="D17" s="20" t="s">
        <v>26</v>
      </c>
      <c r="E17" s="124" t="s">
        <v>34</v>
      </c>
      <c r="F17" s="125"/>
      <c r="G17" s="5" t="s">
        <v>34</v>
      </c>
      <c r="H17" s="110">
        <v>0</v>
      </c>
      <c r="I17" s="111"/>
      <c r="J17" s="112"/>
      <c r="K17" s="131"/>
      <c r="L17" s="132"/>
      <c r="M17" s="133"/>
      <c r="N17" s="140" t="e">
        <f t="shared" ref="N17" si="2">ROUND(H17/ROUND(K17,4),2)</f>
        <v>#DIV/0!</v>
      </c>
      <c r="O17" s="141"/>
      <c r="P17" s="141"/>
      <c r="Q17" s="142"/>
    </row>
    <row r="18" spans="1:17" ht="16.5" thickBot="1" x14ac:dyDescent="0.3">
      <c r="A18" s="117"/>
      <c r="B18" s="118"/>
      <c r="C18" s="119"/>
      <c r="D18" s="20" t="s">
        <v>27</v>
      </c>
      <c r="E18" s="123" t="s">
        <v>34</v>
      </c>
      <c r="F18" s="112"/>
      <c r="G18" s="30" t="s">
        <v>34</v>
      </c>
      <c r="H18" s="110" t="s">
        <v>34</v>
      </c>
      <c r="I18" s="111"/>
      <c r="J18" s="112"/>
      <c r="K18" s="134"/>
      <c r="L18" s="135"/>
      <c r="M18" s="136"/>
      <c r="N18" s="95"/>
      <c r="O18" s="143"/>
      <c r="P18" s="143"/>
      <c r="Q18" s="97"/>
    </row>
    <row r="19" spans="1:17" ht="16.5" thickBot="1" x14ac:dyDescent="0.3">
      <c r="A19" s="120"/>
      <c r="B19" s="121"/>
      <c r="C19" s="122"/>
      <c r="D19" s="13" t="s">
        <v>35</v>
      </c>
      <c r="E19" s="124" t="s">
        <v>34</v>
      </c>
      <c r="F19" s="125"/>
      <c r="G19" s="5" t="s">
        <v>34</v>
      </c>
      <c r="H19" s="110" t="s">
        <v>34</v>
      </c>
      <c r="I19" s="111"/>
      <c r="J19" s="112"/>
      <c r="K19" s="137"/>
      <c r="L19" s="138"/>
      <c r="M19" s="139"/>
      <c r="N19" s="144"/>
      <c r="O19" s="129"/>
      <c r="P19" s="129"/>
      <c r="Q19" s="130"/>
    </row>
    <row r="20" spans="1:17" ht="16.5" thickBot="1" x14ac:dyDescent="0.3">
      <c r="A20" s="114" t="s">
        <v>73</v>
      </c>
      <c r="B20" s="115"/>
      <c r="C20" s="116"/>
      <c r="D20" s="20" t="s">
        <v>26</v>
      </c>
      <c r="E20" s="124" t="s">
        <v>34</v>
      </c>
      <c r="F20" s="125"/>
      <c r="G20" s="5" t="s">
        <v>34</v>
      </c>
      <c r="H20" s="110">
        <v>0</v>
      </c>
      <c r="I20" s="111"/>
      <c r="J20" s="112"/>
      <c r="K20" s="131"/>
      <c r="L20" s="132"/>
      <c r="M20" s="133"/>
      <c r="N20" s="140" t="e">
        <f t="shared" ref="N20" si="3">ROUND(H20/ROUND(K20,4),2)</f>
        <v>#DIV/0!</v>
      </c>
      <c r="O20" s="141"/>
      <c r="P20" s="141"/>
      <c r="Q20" s="142"/>
    </row>
    <row r="21" spans="1:17" ht="16.5" thickBot="1" x14ac:dyDescent="0.3">
      <c r="A21" s="117"/>
      <c r="B21" s="118"/>
      <c r="C21" s="119"/>
      <c r="D21" s="21" t="s">
        <v>27</v>
      </c>
      <c r="E21" s="123" t="s">
        <v>34</v>
      </c>
      <c r="F21" s="112"/>
      <c r="G21" s="30" t="s">
        <v>34</v>
      </c>
      <c r="H21" s="110" t="s">
        <v>34</v>
      </c>
      <c r="I21" s="111"/>
      <c r="J21" s="112"/>
      <c r="K21" s="134"/>
      <c r="L21" s="135"/>
      <c r="M21" s="136"/>
      <c r="N21" s="95"/>
      <c r="O21" s="143"/>
      <c r="P21" s="143"/>
      <c r="Q21" s="97"/>
    </row>
    <row r="22" spans="1:17" ht="16.5" thickBot="1" x14ac:dyDescent="0.3">
      <c r="A22" s="120"/>
      <c r="B22" s="121"/>
      <c r="C22" s="122"/>
      <c r="D22" s="16" t="s">
        <v>35</v>
      </c>
      <c r="E22" s="108" t="s">
        <v>34</v>
      </c>
      <c r="F22" s="109"/>
      <c r="G22" s="5" t="s">
        <v>34</v>
      </c>
      <c r="H22" s="110" t="s">
        <v>34</v>
      </c>
      <c r="I22" s="111"/>
      <c r="J22" s="112"/>
      <c r="K22" s="137"/>
      <c r="L22" s="138"/>
      <c r="M22" s="139"/>
      <c r="N22" s="144"/>
      <c r="O22" s="129"/>
      <c r="P22" s="129"/>
      <c r="Q22" s="130"/>
    </row>
    <row r="23" spans="1:17" ht="16.5" customHeight="1" x14ac:dyDescent="0.25">
      <c r="A23" s="57" t="s">
        <v>58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113"/>
      <c r="N23" s="149" t="s">
        <v>6</v>
      </c>
      <c r="O23" s="104" t="e">
        <f>ROUND((SUM(N8:Q22)-MIN(N8:Q22)-MAX(N8:Q22))/3,2)</f>
        <v>#DIV/0!</v>
      </c>
      <c r="P23" s="104"/>
      <c r="Q23" s="105"/>
    </row>
    <row r="24" spans="1:17" ht="13.5" customHeight="1" thickBot="1" x14ac:dyDescent="0.3">
      <c r="A24" s="194" t="s">
        <v>33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6"/>
      <c r="N24" s="151"/>
      <c r="O24" s="147"/>
      <c r="P24" s="147"/>
      <c r="Q24" s="148"/>
    </row>
    <row r="25" spans="1:17" ht="16.5" thickBot="1" x14ac:dyDescent="0.3">
      <c r="A25" s="114" t="s">
        <v>74</v>
      </c>
      <c r="B25" s="115"/>
      <c r="C25" s="116"/>
      <c r="D25" s="22" t="s">
        <v>26</v>
      </c>
      <c r="E25" s="126" t="s">
        <v>34</v>
      </c>
      <c r="F25" s="127"/>
      <c r="G25" s="17" t="s">
        <v>34</v>
      </c>
      <c r="H25" s="128">
        <v>0</v>
      </c>
      <c r="I25" s="129"/>
      <c r="J25" s="130"/>
      <c r="K25" s="187" t="s">
        <v>7</v>
      </c>
      <c r="L25" s="154"/>
      <c r="M25" s="155"/>
      <c r="N25" s="149" t="s">
        <v>8</v>
      </c>
      <c r="O25" s="104" t="e">
        <f>ROUND(H25/ROUND(L25,4),2)</f>
        <v>#DIV/0!</v>
      </c>
      <c r="P25" s="104"/>
      <c r="Q25" s="105"/>
    </row>
    <row r="26" spans="1:17" ht="16.5" thickBot="1" x14ac:dyDescent="0.3">
      <c r="A26" s="117"/>
      <c r="B26" s="118"/>
      <c r="C26" s="119"/>
      <c r="D26" s="22" t="s">
        <v>27</v>
      </c>
      <c r="E26" s="111" t="s">
        <v>34</v>
      </c>
      <c r="F26" s="111"/>
      <c r="G26" s="31" t="s">
        <v>34</v>
      </c>
      <c r="H26" s="110" t="s">
        <v>34</v>
      </c>
      <c r="I26" s="111"/>
      <c r="J26" s="193"/>
      <c r="K26" s="197"/>
      <c r="L26" s="156"/>
      <c r="M26" s="157"/>
      <c r="N26" s="150"/>
      <c r="O26" s="145"/>
      <c r="P26" s="145"/>
      <c r="Q26" s="146"/>
    </row>
    <row r="27" spans="1:17" ht="15" customHeight="1" thickBot="1" x14ac:dyDescent="0.3">
      <c r="A27" s="120"/>
      <c r="B27" s="121"/>
      <c r="C27" s="122"/>
      <c r="D27" s="18" t="s">
        <v>35</v>
      </c>
      <c r="E27" s="192" t="s">
        <v>34</v>
      </c>
      <c r="F27" s="192"/>
      <c r="G27" s="19" t="s">
        <v>34</v>
      </c>
      <c r="H27" s="110" t="s">
        <v>34</v>
      </c>
      <c r="I27" s="111"/>
      <c r="J27" s="112"/>
      <c r="K27" s="198"/>
      <c r="L27" s="158"/>
      <c r="M27" s="159"/>
      <c r="N27" s="151"/>
      <c r="O27" s="147"/>
      <c r="P27" s="147"/>
      <c r="Q27" s="148"/>
    </row>
    <row r="28" spans="1:17" x14ac:dyDescent="0.25">
      <c r="A28" s="160" t="s">
        <v>54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2" t="s">
        <v>55</v>
      </c>
      <c r="M28" s="163"/>
      <c r="N28" s="152" t="s">
        <v>9</v>
      </c>
      <c r="O28" s="104" t="e">
        <f>ROUND(SUM(O23-O25),2)</f>
        <v>#DIV/0!</v>
      </c>
      <c r="P28" s="104"/>
      <c r="Q28" s="105"/>
    </row>
    <row r="29" spans="1:17" ht="16.5" thickBot="1" x14ac:dyDescent="0.3">
      <c r="A29" s="92" t="s">
        <v>33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4"/>
      <c r="N29" s="153"/>
      <c r="O29" s="106"/>
      <c r="P29" s="106"/>
      <c r="Q29" s="107"/>
    </row>
    <row r="30" spans="1:17" ht="15.75" customHeight="1" x14ac:dyDescent="0.25">
      <c r="A30" s="51" t="s">
        <v>43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3" t="s">
        <v>10</v>
      </c>
      <c r="M30" s="54"/>
      <c r="N30" s="86" t="e">
        <f>ROUND((O28/O23*100),2)</f>
        <v>#DIV/0!</v>
      </c>
      <c r="O30" s="87"/>
      <c r="P30" s="87"/>
      <c r="Q30" s="88"/>
    </row>
    <row r="31" spans="1:17" ht="16.5" thickBot="1" x14ac:dyDescent="0.3">
      <c r="A31" s="92" t="s">
        <v>44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89"/>
      <c r="O31" s="90"/>
      <c r="P31" s="90"/>
      <c r="Q31" s="91"/>
    </row>
    <row r="32" spans="1:17" ht="15.75" customHeight="1" x14ac:dyDescent="0.25">
      <c r="A32" s="51" t="s">
        <v>57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3" t="s">
        <v>11</v>
      </c>
      <c r="M32" s="54"/>
      <c r="N32" s="86" t="e">
        <f>ROUND(O28*ROUND(L25,4),2)</f>
        <v>#DIV/0!</v>
      </c>
      <c r="O32" s="87"/>
      <c r="P32" s="87"/>
      <c r="Q32" s="88"/>
    </row>
    <row r="33" spans="1:17" x14ac:dyDescent="0.25">
      <c r="A33" s="98" t="s">
        <v>33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95"/>
      <c r="O33" s="96"/>
      <c r="P33" s="96"/>
      <c r="Q33" s="97"/>
    </row>
    <row r="34" spans="1:17" ht="16.5" thickBot="1" x14ac:dyDescent="0.3">
      <c r="A34" s="92" t="s">
        <v>60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4"/>
      <c r="N34" s="89"/>
      <c r="O34" s="90"/>
      <c r="P34" s="90"/>
      <c r="Q34" s="91"/>
    </row>
    <row r="35" spans="1:17" ht="9" customHeight="1" thickBot="1" x14ac:dyDescent="0.3">
      <c r="A35" s="2"/>
      <c r="B35" s="101"/>
      <c r="C35" s="101"/>
      <c r="D35" s="101"/>
      <c r="E35" s="101"/>
      <c r="F35" s="102" t="s">
        <v>12</v>
      </c>
      <c r="G35" s="102"/>
      <c r="H35" s="102"/>
      <c r="I35" s="102"/>
      <c r="J35" s="101"/>
      <c r="K35" s="101"/>
      <c r="L35" s="101"/>
      <c r="M35" s="101"/>
      <c r="N35" s="101"/>
      <c r="O35" s="103"/>
      <c r="P35" s="103"/>
      <c r="Q35" s="103"/>
    </row>
    <row r="36" spans="1:17" ht="16.5" thickBot="1" x14ac:dyDescent="0.3">
      <c r="A36" s="63" t="s">
        <v>13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</row>
    <row r="37" spans="1:17" ht="16.5" customHeight="1" x14ac:dyDescent="0.25">
      <c r="A37" s="55" t="s">
        <v>61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27" t="s">
        <v>45</v>
      </c>
      <c r="M37" s="45" t="s">
        <v>14</v>
      </c>
      <c r="N37" s="77" t="e">
        <f>ROUND((N32*0.8),2)</f>
        <v>#DIV/0!</v>
      </c>
      <c r="O37" s="77"/>
      <c r="P37" s="77"/>
      <c r="Q37" s="78"/>
    </row>
    <row r="38" spans="1:17" ht="16.5" customHeight="1" thickBot="1" x14ac:dyDescent="0.3">
      <c r="A38" s="74" t="s">
        <v>33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46"/>
      <c r="N38" s="79"/>
      <c r="O38" s="79"/>
      <c r="P38" s="79"/>
      <c r="Q38" s="80"/>
    </row>
    <row r="39" spans="1:17" ht="16.5" thickBot="1" x14ac:dyDescent="0.3">
      <c r="A39" s="66" t="s">
        <v>36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8"/>
      <c r="M39" s="24" t="s">
        <v>15</v>
      </c>
      <c r="N39" s="69"/>
      <c r="O39" s="69"/>
      <c r="P39" s="69"/>
      <c r="Q39" s="70"/>
    </row>
    <row r="40" spans="1:17" ht="15.75" customHeight="1" x14ac:dyDescent="0.25">
      <c r="A40" s="57" t="s">
        <v>47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28" t="s">
        <v>46</v>
      </c>
      <c r="M40" s="45" t="s">
        <v>16</v>
      </c>
      <c r="N40" s="47">
        <f>L25</f>
        <v>0</v>
      </c>
      <c r="O40" s="47"/>
      <c r="P40" s="47"/>
      <c r="Q40" s="48"/>
    </row>
    <row r="41" spans="1:17" ht="16.5" thickBot="1" x14ac:dyDescent="0.3">
      <c r="A41" s="74" t="s">
        <v>42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46"/>
      <c r="N41" s="49"/>
      <c r="O41" s="49"/>
      <c r="P41" s="49"/>
      <c r="Q41" s="50"/>
    </row>
    <row r="42" spans="1:17" ht="15.75" customHeight="1" x14ac:dyDescent="0.25">
      <c r="A42" s="55" t="s">
        <v>49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27" t="s">
        <v>48</v>
      </c>
      <c r="M42" s="45" t="s">
        <v>17</v>
      </c>
      <c r="N42" s="77">
        <f>ROUND((N39*N40),2)</f>
        <v>0</v>
      </c>
      <c r="O42" s="77"/>
      <c r="P42" s="77"/>
      <c r="Q42" s="78"/>
    </row>
    <row r="43" spans="1:17" ht="16.5" thickBot="1" x14ac:dyDescent="0.3">
      <c r="A43" s="74" t="s">
        <v>33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6"/>
      <c r="M43" s="46"/>
      <c r="N43" s="79"/>
      <c r="O43" s="79"/>
      <c r="P43" s="79"/>
      <c r="Q43" s="80"/>
    </row>
    <row r="44" spans="1:17" ht="16.5" thickBot="1" x14ac:dyDescent="0.3">
      <c r="A44" s="71" t="s">
        <v>37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6" t="s">
        <v>38</v>
      </c>
      <c r="N44" s="7" t="s">
        <v>18</v>
      </c>
      <c r="O44" s="8"/>
      <c r="P44" s="9" t="s">
        <v>19</v>
      </c>
      <c r="Q44" s="10"/>
    </row>
    <row r="45" spans="1:17" ht="15.75" customHeight="1" x14ac:dyDescent="0.25">
      <c r="A45" s="59" t="s">
        <v>51</v>
      </c>
      <c r="B45" s="60"/>
      <c r="C45" s="60"/>
      <c r="D45" s="60"/>
      <c r="E45" s="60"/>
      <c r="F45" s="60"/>
      <c r="G45" s="60"/>
      <c r="H45" s="60"/>
      <c r="I45" s="60"/>
      <c r="J45" s="60"/>
      <c r="K45" s="61" t="s">
        <v>50</v>
      </c>
      <c r="L45" s="62"/>
      <c r="M45" s="45" t="s">
        <v>20</v>
      </c>
      <c r="N45" s="77">
        <f>ROUND(IF(O44,N42,N42*0.5),2)</f>
        <v>0</v>
      </c>
      <c r="O45" s="77"/>
      <c r="P45" s="77"/>
      <c r="Q45" s="84"/>
    </row>
    <row r="46" spans="1:17" ht="16.5" thickBot="1" x14ac:dyDescent="0.3">
      <c r="A46" s="81" t="s">
        <v>33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46"/>
      <c r="N46" s="79"/>
      <c r="O46" s="79"/>
      <c r="P46" s="79"/>
      <c r="Q46" s="85"/>
    </row>
    <row r="47" spans="1:17" ht="9" customHeight="1" thickBot="1" x14ac:dyDescent="0.3">
      <c r="A47" s="42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44"/>
      <c r="O47" s="44"/>
      <c r="P47" s="44"/>
      <c r="Q47" s="44"/>
    </row>
    <row r="48" spans="1:17" ht="16.5" thickBot="1" x14ac:dyDescent="0.3">
      <c r="A48" s="63" t="s">
        <v>21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5"/>
    </row>
    <row r="49" spans="1:17" ht="16.5" thickBot="1" x14ac:dyDescent="0.3">
      <c r="A49" s="237" t="s">
        <v>52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6" t="s">
        <v>38</v>
      </c>
      <c r="N49" s="7" t="s">
        <v>18</v>
      </c>
      <c r="O49" s="8"/>
      <c r="P49" s="9" t="s">
        <v>19</v>
      </c>
      <c r="Q49" s="10"/>
    </row>
    <row r="50" spans="1:17" ht="21" customHeight="1" x14ac:dyDescent="0.25">
      <c r="A50" s="55" t="s">
        <v>62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240"/>
      <c r="M50" s="45" t="s">
        <v>22</v>
      </c>
      <c r="N50" s="77">
        <v>0</v>
      </c>
      <c r="O50" s="77"/>
      <c r="P50" s="77"/>
      <c r="Q50" s="78"/>
    </row>
    <row r="51" spans="1:17" ht="14.25" customHeight="1" thickBot="1" x14ac:dyDescent="0.3">
      <c r="A51" s="74" t="s">
        <v>33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6"/>
      <c r="M51" s="46"/>
      <c r="N51" s="79"/>
      <c r="O51" s="79"/>
      <c r="P51" s="79"/>
      <c r="Q51" s="80"/>
    </row>
    <row r="52" spans="1:17" ht="21.75" customHeight="1" x14ac:dyDescent="0.25">
      <c r="A52" s="55" t="s">
        <v>59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240"/>
      <c r="M52" s="45" t="s">
        <v>23</v>
      </c>
      <c r="N52" s="77">
        <f>ROUND((ROUND(N50,2)+N45),2)</f>
        <v>0</v>
      </c>
      <c r="O52" s="77"/>
      <c r="P52" s="77"/>
      <c r="Q52" s="78"/>
    </row>
    <row r="53" spans="1:17" ht="17.25" customHeight="1" thickBot="1" x14ac:dyDescent="0.3">
      <c r="A53" s="74" t="s">
        <v>33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6"/>
      <c r="M53" s="46"/>
      <c r="N53" s="79"/>
      <c r="O53" s="79"/>
      <c r="P53" s="79"/>
      <c r="Q53" s="80"/>
    </row>
    <row r="54" spans="1:17" x14ac:dyDescent="0.25">
      <c r="A54" s="59" t="s">
        <v>39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224"/>
      <c r="M54" s="26" t="s">
        <v>24</v>
      </c>
      <c r="N54" s="225" t="e">
        <f>FLOOR(IF(N52&gt;N37,N45-(N52-N37),N45),1)</f>
        <v>#DIV/0!</v>
      </c>
      <c r="O54" s="225"/>
      <c r="P54" s="225"/>
      <c r="Q54" s="226"/>
    </row>
    <row r="55" spans="1:17" x14ac:dyDescent="0.25">
      <c r="A55" s="231" t="s">
        <v>25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3"/>
      <c r="M55" s="25"/>
      <c r="N55" s="227"/>
      <c r="O55" s="227"/>
      <c r="P55" s="227"/>
      <c r="Q55" s="228"/>
    </row>
    <row r="56" spans="1:17" ht="16.5" thickBot="1" x14ac:dyDescent="0.3">
      <c r="A56" s="234" t="s">
        <v>53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6"/>
      <c r="M56" s="11"/>
      <c r="N56" s="229"/>
      <c r="O56" s="229"/>
      <c r="P56" s="229"/>
      <c r="Q56" s="230"/>
    </row>
    <row r="57" spans="1:17" ht="16.5" thickBot="1" x14ac:dyDescent="0.3"/>
    <row r="58" spans="1:17" x14ac:dyDescent="0.25">
      <c r="A58" s="241" t="s">
        <v>68</v>
      </c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3"/>
    </row>
    <row r="59" spans="1:17" x14ac:dyDescent="0.25">
      <c r="A59" s="244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6"/>
    </row>
    <row r="60" spans="1:17" x14ac:dyDescent="0.25">
      <c r="A60" s="244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6"/>
    </row>
    <row r="61" spans="1:17" x14ac:dyDescent="0.25">
      <c r="A61" s="244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6"/>
    </row>
    <row r="62" spans="1:17" x14ac:dyDescent="0.25">
      <c r="A62" s="244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6"/>
    </row>
    <row r="63" spans="1:17" x14ac:dyDescent="0.25">
      <c r="A63" s="244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6"/>
    </row>
    <row r="64" spans="1:17" ht="36" customHeight="1" thickBot="1" x14ac:dyDescent="0.3">
      <c r="A64" s="247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9"/>
    </row>
    <row r="65" spans="1:17" ht="16.5" thickBot="1" x14ac:dyDescent="0.3"/>
    <row r="66" spans="1:17" x14ac:dyDescent="0.25">
      <c r="A66" s="33" t="s">
        <v>64</v>
      </c>
      <c r="B66" s="34"/>
      <c r="C66" s="34"/>
      <c r="D66" s="35"/>
      <c r="F66" s="33" t="s">
        <v>65</v>
      </c>
      <c r="G66" s="35"/>
      <c r="H66" s="37"/>
      <c r="I66" s="206" t="s">
        <v>66</v>
      </c>
      <c r="J66" s="207"/>
      <c r="K66" s="207"/>
      <c r="L66" s="208"/>
      <c r="M66" s="32"/>
      <c r="N66" s="215" t="s">
        <v>67</v>
      </c>
      <c r="O66" s="216"/>
      <c r="P66" s="216"/>
      <c r="Q66" s="217"/>
    </row>
    <row r="67" spans="1:17" x14ac:dyDescent="0.25">
      <c r="A67" s="36"/>
      <c r="B67" s="37"/>
      <c r="C67" s="37"/>
      <c r="D67" s="38"/>
      <c r="F67" s="36"/>
      <c r="G67" s="38"/>
      <c r="H67" s="37"/>
      <c r="I67" s="209"/>
      <c r="J67" s="210"/>
      <c r="K67" s="210"/>
      <c r="L67" s="211"/>
      <c r="M67" s="32"/>
      <c r="N67" s="218"/>
      <c r="O67" s="219"/>
      <c r="P67" s="219"/>
      <c r="Q67" s="220"/>
    </row>
    <row r="68" spans="1:17" x14ac:dyDescent="0.25">
      <c r="A68" s="36"/>
      <c r="B68" s="37"/>
      <c r="C68" s="37"/>
      <c r="D68" s="38"/>
      <c r="F68" s="36"/>
      <c r="G68" s="38"/>
      <c r="H68" s="37"/>
      <c r="I68" s="209"/>
      <c r="J68" s="210"/>
      <c r="K68" s="210"/>
      <c r="L68" s="211"/>
      <c r="M68" s="32"/>
      <c r="N68" s="218"/>
      <c r="O68" s="219"/>
      <c r="P68" s="219"/>
      <c r="Q68" s="220"/>
    </row>
    <row r="69" spans="1:17" x14ac:dyDescent="0.25">
      <c r="A69" s="36"/>
      <c r="B69" s="37"/>
      <c r="C69" s="37"/>
      <c r="D69" s="38"/>
      <c r="F69" s="36"/>
      <c r="G69" s="38"/>
      <c r="H69" s="37"/>
      <c r="I69" s="209"/>
      <c r="J69" s="210"/>
      <c r="K69" s="210"/>
      <c r="L69" s="211"/>
      <c r="M69" s="32"/>
      <c r="N69" s="218"/>
      <c r="O69" s="219"/>
      <c r="P69" s="219"/>
      <c r="Q69" s="220"/>
    </row>
    <row r="70" spans="1:17" x14ac:dyDescent="0.25">
      <c r="A70" s="36"/>
      <c r="B70" s="37"/>
      <c r="C70" s="37"/>
      <c r="D70" s="38"/>
      <c r="F70" s="36"/>
      <c r="G70" s="38"/>
      <c r="H70" s="37"/>
      <c r="I70" s="209"/>
      <c r="J70" s="210"/>
      <c r="K70" s="210"/>
      <c r="L70" s="211"/>
      <c r="M70" s="32"/>
      <c r="N70" s="218"/>
      <c r="O70" s="219"/>
      <c r="P70" s="219"/>
      <c r="Q70" s="220"/>
    </row>
    <row r="71" spans="1:17" x14ac:dyDescent="0.25">
      <c r="A71" s="36"/>
      <c r="B71" s="37"/>
      <c r="C71" s="37"/>
      <c r="D71" s="38"/>
      <c r="F71" s="36"/>
      <c r="G71" s="38"/>
      <c r="H71" s="37"/>
      <c r="I71" s="209"/>
      <c r="J71" s="210"/>
      <c r="K71" s="210"/>
      <c r="L71" s="211"/>
      <c r="M71" s="32"/>
      <c r="N71" s="218"/>
      <c r="O71" s="219"/>
      <c r="P71" s="219"/>
      <c r="Q71" s="220"/>
    </row>
    <row r="72" spans="1:17" x14ac:dyDescent="0.25">
      <c r="A72" s="36"/>
      <c r="B72" s="37"/>
      <c r="C72" s="37"/>
      <c r="D72" s="38"/>
      <c r="F72" s="36"/>
      <c r="G72" s="38"/>
      <c r="H72" s="37"/>
      <c r="I72" s="209"/>
      <c r="J72" s="210"/>
      <c r="K72" s="210"/>
      <c r="L72" s="211"/>
      <c r="M72" s="32"/>
      <c r="N72" s="218"/>
      <c r="O72" s="219"/>
      <c r="P72" s="219"/>
      <c r="Q72" s="220"/>
    </row>
    <row r="73" spans="1:17" x14ac:dyDescent="0.25">
      <c r="A73" s="36"/>
      <c r="B73" s="37"/>
      <c r="C73" s="37"/>
      <c r="D73" s="38"/>
      <c r="F73" s="36"/>
      <c r="G73" s="38"/>
      <c r="H73" s="37"/>
      <c r="I73" s="209"/>
      <c r="J73" s="210"/>
      <c r="K73" s="210"/>
      <c r="L73" s="211"/>
      <c r="M73" s="32"/>
      <c r="N73" s="218"/>
      <c r="O73" s="219"/>
      <c r="P73" s="219"/>
      <c r="Q73" s="220"/>
    </row>
    <row r="74" spans="1:17" ht="16.5" thickBot="1" x14ac:dyDescent="0.3">
      <c r="A74" s="39"/>
      <c r="B74" s="40"/>
      <c r="C74" s="40"/>
      <c r="D74" s="41"/>
      <c r="F74" s="39"/>
      <c r="G74" s="41"/>
      <c r="H74" s="37"/>
      <c r="I74" s="212"/>
      <c r="J74" s="213"/>
      <c r="K74" s="213"/>
      <c r="L74" s="214"/>
      <c r="M74" s="32"/>
      <c r="N74" s="221"/>
      <c r="O74" s="222"/>
      <c r="P74" s="222"/>
      <c r="Q74" s="223"/>
    </row>
    <row r="75" spans="1:17" x14ac:dyDescent="0.25">
      <c r="I75" s="32"/>
      <c r="J75" s="32"/>
      <c r="K75" s="32"/>
      <c r="L75" s="32"/>
      <c r="M75" s="32"/>
    </row>
  </sheetData>
  <mergeCells count="139">
    <mergeCell ref="I66:L74"/>
    <mergeCell ref="N66:Q74"/>
    <mergeCell ref="A54:L54"/>
    <mergeCell ref="N54:Q56"/>
    <mergeCell ref="A55:L55"/>
    <mergeCell ref="A56:L56"/>
    <mergeCell ref="A48:Q48"/>
    <mergeCell ref="A49:L49"/>
    <mergeCell ref="A50:L50"/>
    <mergeCell ref="A52:L52"/>
    <mergeCell ref="A51:L51"/>
    <mergeCell ref="M50:M51"/>
    <mergeCell ref="N50:Q51"/>
    <mergeCell ref="A53:L53"/>
    <mergeCell ref="M52:M53"/>
    <mergeCell ref="N52:Q53"/>
    <mergeCell ref="A58:Q64"/>
    <mergeCell ref="E27:F27"/>
    <mergeCell ref="H26:J26"/>
    <mergeCell ref="H27:J27"/>
    <mergeCell ref="A24:M24"/>
    <mergeCell ref="K25:K27"/>
    <mergeCell ref="N6:Q6"/>
    <mergeCell ref="E7:F7"/>
    <mergeCell ref="H7:J7"/>
    <mergeCell ref="K7:M7"/>
    <mergeCell ref="N7:Q7"/>
    <mergeCell ref="E11:F11"/>
    <mergeCell ref="H11:J11"/>
    <mergeCell ref="A11:C13"/>
    <mergeCell ref="E12:F12"/>
    <mergeCell ref="E13:F13"/>
    <mergeCell ref="H12:J12"/>
    <mergeCell ref="H13:J13"/>
    <mergeCell ref="K11:M13"/>
    <mergeCell ref="N11:Q13"/>
    <mergeCell ref="E17:F17"/>
    <mergeCell ref="H17:J17"/>
    <mergeCell ref="A17:C19"/>
    <mergeCell ref="E18:F18"/>
    <mergeCell ref="E19:F19"/>
    <mergeCell ref="A1:Q1"/>
    <mergeCell ref="A2:H2"/>
    <mergeCell ref="I2:Q2"/>
    <mergeCell ref="A8:C10"/>
    <mergeCell ref="E9:F9"/>
    <mergeCell ref="E10:F10"/>
    <mergeCell ref="H9:J9"/>
    <mergeCell ref="H10:J10"/>
    <mergeCell ref="B3:E3"/>
    <mergeCell ref="F3:H3"/>
    <mergeCell ref="I3:N3"/>
    <mergeCell ref="A4:Q4"/>
    <mergeCell ref="A5:C7"/>
    <mergeCell ref="E5:F5"/>
    <mergeCell ref="H5:J5"/>
    <mergeCell ref="K5:M5"/>
    <mergeCell ref="N5:Q5"/>
    <mergeCell ref="E8:F8"/>
    <mergeCell ref="H8:J8"/>
    <mergeCell ref="K8:M10"/>
    <mergeCell ref="N8:Q10"/>
    <mergeCell ref="E6:F6"/>
    <mergeCell ref="H6:J6"/>
    <mergeCell ref="K6:M6"/>
    <mergeCell ref="H18:J18"/>
    <mergeCell ref="H19:J19"/>
    <mergeCell ref="K17:M19"/>
    <mergeCell ref="N17:Q19"/>
    <mergeCell ref="E14:F14"/>
    <mergeCell ref="H14:J14"/>
    <mergeCell ref="A14:C16"/>
    <mergeCell ref="E15:F15"/>
    <mergeCell ref="E16:F16"/>
    <mergeCell ref="H15:J15"/>
    <mergeCell ref="H16:J16"/>
    <mergeCell ref="K14:M16"/>
    <mergeCell ref="N14:Q16"/>
    <mergeCell ref="O28:Q29"/>
    <mergeCell ref="A29:M29"/>
    <mergeCell ref="E22:F22"/>
    <mergeCell ref="H22:J22"/>
    <mergeCell ref="A23:M23"/>
    <mergeCell ref="A20:C22"/>
    <mergeCell ref="E21:F21"/>
    <mergeCell ref="E20:F20"/>
    <mergeCell ref="H20:J20"/>
    <mergeCell ref="H21:J21"/>
    <mergeCell ref="E25:F25"/>
    <mergeCell ref="H25:J25"/>
    <mergeCell ref="K20:M22"/>
    <mergeCell ref="N20:Q22"/>
    <mergeCell ref="O25:Q27"/>
    <mergeCell ref="N25:N27"/>
    <mergeCell ref="N28:N29"/>
    <mergeCell ref="L25:M27"/>
    <mergeCell ref="A28:K28"/>
    <mergeCell ref="L28:M28"/>
    <mergeCell ref="O23:Q24"/>
    <mergeCell ref="N23:N24"/>
    <mergeCell ref="A25:C27"/>
    <mergeCell ref="E26:F26"/>
    <mergeCell ref="M37:M38"/>
    <mergeCell ref="A41:L41"/>
    <mergeCell ref="N30:Q31"/>
    <mergeCell ref="A31:M31"/>
    <mergeCell ref="N32:Q34"/>
    <mergeCell ref="A33:M33"/>
    <mergeCell ref="A34:M34"/>
    <mergeCell ref="B35:E35"/>
    <mergeCell ref="F35:I35"/>
    <mergeCell ref="J35:N35"/>
    <mergeCell ref="O35:Q35"/>
    <mergeCell ref="L32:M32"/>
    <mergeCell ref="A32:K32"/>
    <mergeCell ref="A47:B47"/>
    <mergeCell ref="C47:L47"/>
    <mergeCell ref="M47:Q47"/>
    <mergeCell ref="M40:M41"/>
    <mergeCell ref="N40:Q41"/>
    <mergeCell ref="A30:K30"/>
    <mergeCell ref="L30:M30"/>
    <mergeCell ref="A37:K37"/>
    <mergeCell ref="A40:K40"/>
    <mergeCell ref="A42:K42"/>
    <mergeCell ref="A45:J45"/>
    <mergeCell ref="K45:L45"/>
    <mergeCell ref="A36:Q36"/>
    <mergeCell ref="A39:L39"/>
    <mergeCell ref="N39:Q39"/>
    <mergeCell ref="A44:L44"/>
    <mergeCell ref="A43:L43"/>
    <mergeCell ref="M42:M43"/>
    <mergeCell ref="N42:Q43"/>
    <mergeCell ref="A46:L46"/>
    <mergeCell ref="M45:M46"/>
    <mergeCell ref="N45:Q46"/>
    <mergeCell ref="A38:L38"/>
    <mergeCell ref="N37:Q38"/>
  </mergeCells>
  <pageMargins left="0.75" right="0.75" top="1" bottom="1" header="0.5" footer="0.5"/>
  <pageSetup paperSize="9" scale="64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Přibylová</dc:creator>
  <cp:lastModifiedBy>Přibylová Zuzana</cp:lastModifiedBy>
  <cp:lastPrinted>2017-06-02T06:08:58Z</cp:lastPrinted>
  <dcterms:created xsi:type="dcterms:W3CDTF">2016-10-22T18:01:40Z</dcterms:created>
  <dcterms:modified xsi:type="dcterms:W3CDTF">2017-06-02T06:48:26Z</dcterms:modified>
</cp:coreProperties>
</file>